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Case\Documents\xl\"/>
    </mc:Choice>
  </mc:AlternateContent>
  <xr:revisionPtr revIDLastSave="0" documentId="13_ncr:1_{620630B6-9256-4E39-8A9A-DF6ADF6789A6}" xr6:coauthVersionLast="47" xr6:coauthVersionMax="47" xr10:uidLastSave="{00000000-0000-0000-0000-000000000000}"/>
  <bookViews>
    <workbookView xWindow="5850" yWindow="3855" windowWidth="18195" windowHeight="10530" xr2:uid="{489E9B1A-28FC-44DD-8017-AA1E4905B4E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F7" i="1"/>
  <c r="G7" i="1"/>
  <c r="E7" i="1"/>
  <c r="I13" i="1" l="1"/>
  <c r="J13" i="1" s="1"/>
  <c r="F13" i="1"/>
  <c r="I14" i="1" l="1"/>
  <c r="J14" i="1"/>
  <c r="H14" i="1"/>
  <c r="F14" i="1"/>
  <c r="E4" i="1"/>
  <c r="I5" i="1"/>
  <c r="I4" i="1"/>
  <c r="G4" i="1"/>
  <c r="I9" i="1" l="1"/>
  <c r="G8" i="1"/>
  <c r="J9" i="1" l="1"/>
  <c r="G9" i="1"/>
  <c r="F9" i="1"/>
  <c r="I8" i="1" l="1"/>
  <c r="H8" i="1"/>
  <c r="F8" i="1"/>
  <c r="J8" i="1" s="1"/>
  <c r="J7" i="1"/>
  <c r="J6" i="1" l="1"/>
  <c r="I6" i="1"/>
  <c r="G6" i="1"/>
  <c r="F6" i="1"/>
  <c r="J4" i="1"/>
  <c r="J5" i="1"/>
  <c r="H5" i="1"/>
  <c r="G5" i="1"/>
  <c r="F5" i="1"/>
  <c r="E5" i="1"/>
  <c r="F4" i="1"/>
</calcChain>
</file>

<file path=xl/sharedStrings.xml><?xml version="1.0" encoding="utf-8"?>
<sst xmlns="http://schemas.openxmlformats.org/spreadsheetml/2006/main" count="30" uniqueCount="30">
  <si>
    <t>Alphabet Inc</t>
  </si>
  <si>
    <t>Ticker</t>
  </si>
  <si>
    <t>GOOGL</t>
  </si>
  <si>
    <t>Mastercard</t>
  </si>
  <si>
    <t>Blackrock</t>
  </si>
  <si>
    <t>Visa</t>
  </si>
  <si>
    <t>Moderna</t>
  </si>
  <si>
    <t>Paypal</t>
  </si>
  <si>
    <t>Costco</t>
  </si>
  <si>
    <t>Boeing</t>
  </si>
  <si>
    <t>Alibaba</t>
  </si>
  <si>
    <t>Applied Materials</t>
  </si>
  <si>
    <t>BLK</t>
  </si>
  <si>
    <t>MA</t>
  </si>
  <si>
    <t>V</t>
  </si>
  <si>
    <t>MRNA</t>
  </si>
  <si>
    <t>PYPL</t>
  </si>
  <si>
    <t>COST</t>
  </si>
  <si>
    <t>BA</t>
  </si>
  <si>
    <t>BABA</t>
  </si>
  <si>
    <t>AMAT</t>
  </si>
  <si>
    <t>Price</t>
  </si>
  <si>
    <t>S/O</t>
  </si>
  <si>
    <t>Mrkt Cap</t>
  </si>
  <si>
    <t>Cash</t>
  </si>
  <si>
    <t>Debt</t>
  </si>
  <si>
    <t>EV</t>
  </si>
  <si>
    <t>Net Cash</t>
  </si>
  <si>
    <t>Caterpillar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</si>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</sst>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" fillId="0" borderId="0" xfId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pplied_Materials.xlsx" TargetMode="External"/><Relationship Id="rId3" Type="http://schemas.openxmlformats.org/officeDocument/2006/relationships/hyperlink" Target="Blackrock.xlsx" TargetMode="External"/><Relationship Id="rId7" Type="http://schemas.openxmlformats.org/officeDocument/2006/relationships/hyperlink" Target="Caterpillar.xlsx" TargetMode="External"/><Relationship Id="rId2" Type="http://schemas.openxmlformats.org/officeDocument/2006/relationships/hyperlink" Target="Mastercard.xlsx" TargetMode="External"/><Relationship Id="rId1" Type="http://schemas.openxmlformats.org/officeDocument/2006/relationships/hyperlink" Target="Alphabet.xlsx" TargetMode="External"/><Relationship Id="rId6" Type="http://schemas.openxmlformats.org/officeDocument/2006/relationships/hyperlink" Target="Paypal.xlsx" TargetMode="External"/><Relationship Id="rId5" Type="http://schemas.openxmlformats.org/officeDocument/2006/relationships/hyperlink" Target="Moderna.xlsx" TargetMode="External"/><Relationship Id="rId4" Type="http://schemas.openxmlformats.org/officeDocument/2006/relationships/hyperlink" Target="Visa.xlsx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E3E18-B055-431F-BB4F-FF6A32EFDF91}">
  <dimension ref="B1:J15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RowHeight="15" x14ac:dyDescent="0.25"/>
  <cols>
    <col min="1" max="1" width="2.140625" customWidth="1"/>
    <col min="2" max="2" width="16.85546875" bestFit="1" customWidth="1"/>
    <col min="3" max="3" width="7.28515625" bestFit="1" customWidth="1"/>
    <col min="6" max="6" width="9.5703125" bestFit="1" customWidth="1"/>
    <col min="8" max="8" width="9.140625" style="1"/>
    <col min="9" max="9" width="9.5703125" bestFit="1" customWidth="1"/>
    <col min="10" max="10" width="9.85546875" bestFit="1" customWidth="1"/>
  </cols>
  <sheetData>
    <row r="1" spans="2:10" x14ac:dyDescent="0.25">
      <c r="H1"/>
    </row>
    <row r="2" spans="2:10" x14ac:dyDescent="0.25">
      <c r="C2" t="s">
        <v>1</v>
      </c>
      <c r="D2" t="s">
        <v>21</v>
      </c>
      <c r="E2" t="s">
        <v>22</v>
      </c>
      <c r="F2" t="s">
        <v>23</v>
      </c>
      <c r="G2" t="s">
        <v>24</v>
      </c>
      <c r="H2" s="1" t="s">
        <v>25</v>
      </c>
      <c r="I2" t="s">
        <v>27</v>
      </c>
      <c r="J2" t="s">
        <v>26</v>
      </c>
    </row>
    <row r="4" spans="2:10" x14ac:dyDescent="0.25">
      <c r="B4" s="3" t="s">
        <v>0</v>
      </c>
      <c r="C4" t="s">
        <v>2</v>
      </c>
      <c r="D4" s="1">
        <v>2917</v>
      </c>
      <c r="E4" s="1">
        <f>300+45+317</f>
        <v>662</v>
      </c>
      <c r="F4" s="1">
        <f>+D4*E4</f>
        <v>1931054</v>
      </c>
      <c r="G4" s="1">
        <f>26465+110229</f>
        <v>136694</v>
      </c>
      <c r="H4" s="1">
        <v>13932</v>
      </c>
      <c r="I4" s="1">
        <f>+G4-H4</f>
        <v>122762</v>
      </c>
      <c r="J4" s="1">
        <f>+F4-G4+H4</f>
        <v>1808292</v>
      </c>
    </row>
    <row r="5" spans="2:10" x14ac:dyDescent="0.25">
      <c r="B5" s="2" t="s">
        <v>3</v>
      </c>
      <c r="C5" t="s">
        <v>13</v>
      </c>
      <c r="D5" s="1">
        <v>358</v>
      </c>
      <c r="E5" s="1">
        <f>985+8</f>
        <v>993</v>
      </c>
      <c r="F5" s="1">
        <f>+D5*E5</f>
        <v>355494</v>
      </c>
      <c r="G5" s="1">
        <f>10113+483</f>
        <v>10596</v>
      </c>
      <c r="H5" s="1">
        <f>5430+12023</f>
        <v>17453</v>
      </c>
      <c r="I5" s="1">
        <f>+G5-H5</f>
        <v>-6857</v>
      </c>
      <c r="J5" s="1">
        <f>+F5-G5+H5</f>
        <v>362351</v>
      </c>
    </row>
    <row r="6" spans="2:10" x14ac:dyDescent="0.25">
      <c r="B6" s="2" t="s">
        <v>4</v>
      </c>
      <c r="C6" t="s">
        <v>12</v>
      </c>
      <c r="D6" s="1">
        <v>970</v>
      </c>
      <c r="E6" s="1">
        <v>152</v>
      </c>
      <c r="F6" s="1">
        <f>+E6*D6</f>
        <v>147440</v>
      </c>
      <c r="G6" s="1">
        <f>7361+4015+7101</f>
        <v>18477</v>
      </c>
      <c r="H6" s="1">
        <v>6474</v>
      </c>
      <c r="I6" s="1">
        <f t="shared" ref="I6:I9" si="0">+G6-H6</f>
        <v>12003</v>
      </c>
      <c r="J6" s="1">
        <f>+F6-I6</f>
        <v>135437</v>
      </c>
    </row>
    <row r="7" spans="2:10" x14ac:dyDescent="0.25">
      <c r="B7" s="2" t="s">
        <v>5</v>
      </c>
      <c r="C7" t="s">
        <v>14</v>
      </c>
      <c r="D7" s="1">
        <v>200</v>
      </c>
      <c r="E7" s="1">
        <f>1669+245+10</f>
        <v>1924</v>
      </c>
      <c r="F7" s="1">
        <f>+D7*E7</f>
        <v>384800</v>
      </c>
      <c r="G7" s="1">
        <f>18034+1206+1111</f>
        <v>20351</v>
      </c>
      <c r="H7" s="1">
        <v>20996</v>
      </c>
      <c r="I7" s="1">
        <f>+G7-H7</f>
        <v>-645</v>
      </c>
      <c r="J7" s="1">
        <f>+F7+I7</f>
        <v>384155</v>
      </c>
    </row>
    <row r="8" spans="2:10" x14ac:dyDescent="0.25">
      <c r="B8" s="2" t="s">
        <v>6</v>
      </c>
      <c r="C8" t="s">
        <v>15</v>
      </c>
      <c r="D8" s="1">
        <v>231</v>
      </c>
      <c r="E8" s="1">
        <v>405.44900000000001</v>
      </c>
      <c r="F8" s="1">
        <f>+D8*E8</f>
        <v>93658.718999999997</v>
      </c>
      <c r="G8" s="1">
        <f>5550+3356+6442</f>
        <v>15348</v>
      </c>
      <c r="H8" s="1">
        <f>1076+7977+498</f>
        <v>9551</v>
      </c>
      <c r="I8" s="1">
        <f t="shared" si="0"/>
        <v>5797</v>
      </c>
      <c r="J8" s="1">
        <f>+F8+I8</f>
        <v>99455.718999999997</v>
      </c>
    </row>
    <row r="9" spans="2:10" x14ac:dyDescent="0.25">
      <c r="B9" s="2" t="s">
        <v>7</v>
      </c>
      <c r="C9" t="s">
        <v>16</v>
      </c>
      <c r="D9" s="1">
        <v>204.64</v>
      </c>
      <c r="E9" s="1">
        <v>1174</v>
      </c>
      <c r="F9" s="1">
        <f>+D9*E9</f>
        <v>240247.36</v>
      </c>
      <c r="G9" s="1">
        <f>7782+5510+6753</f>
        <v>20045</v>
      </c>
      <c r="H9" s="1">
        <v>1076</v>
      </c>
      <c r="I9" s="1">
        <f t="shared" si="0"/>
        <v>18969</v>
      </c>
      <c r="J9" s="1">
        <f>+F9-I9</f>
        <v>221278.36</v>
      </c>
    </row>
    <row r="10" spans="2:10" x14ac:dyDescent="0.25">
      <c r="B10" t="s">
        <v>8</v>
      </c>
      <c r="C10" t="s">
        <v>17</v>
      </c>
      <c r="D10" s="1">
        <v>505</v>
      </c>
      <c r="E10" s="1"/>
      <c r="F10" s="1"/>
      <c r="G10" s="1"/>
    </row>
    <row r="11" spans="2:10" x14ac:dyDescent="0.25">
      <c r="B11" t="s">
        <v>9</v>
      </c>
      <c r="C11" t="s">
        <v>18</v>
      </c>
      <c r="D11" s="1">
        <v>218</v>
      </c>
      <c r="E11" s="1"/>
      <c r="F11" s="1"/>
      <c r="G11" s="1"/>
    </row>
    <row r="12" spans="2:10" x14ac:dyDescent="0.25">
      <c r="B12" t="s">
        <v>10</v>
      </c>
      <c r="C12" t="s">
        <v>19</v>
      </c>
      <c r="D12" s="1">
        <v>164</v>
      </c>
      <c r="E12" s="1"/>
      <c r="F12" s="1"/>
      <c r="G12" s="1"/>
    </row>
    <row r="13" spans="2:10" x14ac:dyDescent="0.25">
      <c r="B13" s="2" t="s">
        <v>11</v>
      </c>
      <c r="C13" t="s">
        <v>20</v>
      </c>
      <c r="D13" s="1">
        <v>156</v>
      </c>
      <c r="E13" s="1">
        <v>902</v>
      </c>
      <c r="F13" s="1">
        <f>+D13*E13</f>
        <v>140712</v>
      </c>
      <c r="G13" s="1">
        <v>8168</v>
      </c>
      <c r="H13" s="1">
        <v>5451</v>
      </c>
      <c r="I13" s="1">
        <f t="shared" ref="I13" si="1">+G13-H13</f>
        <v>2717</v>
      </c>
      <c r="J13" s="1">
        <f>+F13-I13</f>
        <v>137995</v>
      </c>
    </row>
    <row r="14" spans="2:10" x14ac:dyDescent="0.25">
      <c r="B14" s="2" t="s">
        <v>28</v>
      </c>
      <c r="C14" t="s">
        <v>29</v>
      </c>
      <c r="D14" s="1">
        <v>207</v>
      </c>
      <c r="E14">
        <v>540</v>
      </c>
      <c r="F14" s="1">
        <f>+D14*E14</f>
        <v>111780</v>
      </c>
      <c r="G14">
        <v>9446</v>
      </c>
      <c r="H14" s="1">
        <f>3247+48+6335+9759+17395</f>
        <v>36784</v>
      </c>
      <c r="I14" s="1">
        <f>+G14-H14</f>
        <v>-27338</v>
      </c>
      <c r="J14" s="1">
        <f>+F14-G14+H14</f>
        <v>139118</v>
      </c>
    </row>
    <row r="15" spans="2:10" x14ac:dyDescent="0.25">
      <c r="D15" s="1"/>
    </row>
  </sheetData>
  <hyperlinks>
    <hyperlink ref="B4" r:id="rId1" xr:uid="{6A033FF1-1D56-435A-8DEB-9FB7620F6D62}"/>
    <hyperlink ref="B5" r:id="rId2" xr:uid="{4F22AE79-3ED6-4CE8-BCB5-B524E019300B}"/>
    <hyperlink ref="B6" r:id="rId3" xr:uid="{0FC76E2B-5AA1-4E9B-ABA4-AD7529A9C105}"/>
    <hyperlink ref="B7" r:id="rId4" xr:uid="{96AEE2F6-38FB-47D1-A81F-E85B44A8F5E3}"/>
    <hyperlink ref="B8" r:id="rId5" xr:uid="{5D7731C0-189E-4F90-AB9F-32500605FB73}"/>
    <hyperlink ref="B9" r:id="rId6" xr:uid="{556A127E-F8A9-47CB-A2D3-82A0B48AE0A7}"/>
    <hyperlink ref="B14" r:id="rId7" xr:uid="{9B563F26-D8C6-46DA-B6C9-6D882D268A47}"/>
    <hyperlink ref="B13" r:id="rId8" xr:uid="{8F4FE7F5-62A7-4388-89FC-AFA2BDB7DE40}"/>
  </hyperlinks>
  <pageMargins left="0.7" right="0.7" top="0.75" bottom="0.75" header="0.3" footer="0.3"/>
  <pageSetup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2021-11-10T12:44:50Z</dcterms:created>
  <dcterms:modified xsi:type="dcterms:W3CDTF">2021-11-27T16:27:03Z</dcterms:modified>
</cp:coreProperties>
</file>