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64AAABD7-432D-4213-990F-9FF885CCF1B1}" xr6:coauthVersionLast="47" xr6:coauthVersionMax="47" xr10:uidLastSave="{00000000-0000-0000-0000-000000000000}"/>
  <bookViews>
    <workbookView xWindow="-120" yWindow="-120" windowWidth="29040" windowHeight="15840" activeTab="1" xr2:uid="{6979139B-1CA1-4ABC-AF55-7D903A1AFEFD}"/>
  </bookViews>
  <sheets>
    <sheet name="Main" sheetId="1" r:id="rId1"/>
    <sheet name="Model" sheetId="2" r:id="rId2"/>
    <sheet name="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9" i="2" l="1"/>
  <c r="Z22" i="2"/>
  <c r="Z20" i="2"/>
  <c r="Z19" i="2"/>
  <c r="Z18" i="2"/>
  <c r="Z17" i="2"/>
  <c r="Z16" i="2"/>
  <c r="Z15" i="2"/>
  <c r="Z14" i="2"/>
  <c r="Z13" i="2"/>
  <c r="Z12" i="2"/>
  <c r="Z11" i="2"/>
  <c r="Z10" i="2"/>
  <c r="Z9" i="2"/>
  <c r="D4" i="3"/>
  <c r="F3" i="3"/>
  <c r="F4" i="3" s="1"/>
  <c r="S9" i="2"/>
  <c r="R9" i="2"/>
  <c r="Q9" i="2"/>
  <c r="P91" i="2"/>
  <c r="P77" i="2"/>
  <c r="O77" i="2"/>
  <c r="N77" i="2"/>
  <c r="M77" i="2"/>
  <c r="L77" i="2"/>
  <c r="K77" i="2"/>
  <c r="J77" i="2"/>
  <c r="P76" i="2"/>
  <c r="P64" i="2"/>
  <c r="P84" i="2"/>
  <c r="P62" i="2"/>
  <c r="P35" i="2"/>
  <c r="P56" i="2"/>
  <c r="J56" i="2"/>
  <c r="O56" i="2"/>
  <c r="N56" i="2"/>
  <c r="M56" i="2"/>
  <c r="L56" i="2"/>
  <c r="K56" i="2"/>
  <c r="P48" i="2"/>
  <c r="P36" i="2"/>
  <c r="P45" i="2" s="1"/>
  <c r="O45" i="2"/>
  <c r="N45" i="2"/>
  <c r="M45" i="2"/>
  <c r="L45" i="2"/>
  <c r="K45" i="2"/>
  <c r="J45" i="2"/>
  <c r="P46" i="2"/>
  <c r="P57" i="2"/>
  <c r="P9" i="2"/>
  <c r="P11" i="2" s="1"/>
  <c r="P25" i="2" s="1"/>
  <c r="O9" i="2"/>
  <c r="P31" i="2"/>
  <c r="P30" i="2"/>
  <c r="P14" i="2"/>
  <c r="L11" i="1"/>
  <c r="L10" i="1"/>
  <c r="G9" i="2"/>
  <c r="F9" i="2"/>
  <c r="H9" i="2"/>
  <c r="L9" i="2"/>
  <c r="Q11" i="2" s="1"/>
  <c r="Q10" i="2" s="1"/>
  <c r="I9" i="2"/>
  <c r="M9" i="2"/>
  <c r="J9" i="2"/>
  <c r="N9" i="2"/>
  <c r="K9" i="2"/>
  <c r="O31" i="2"/>
  <c r="O30" i="2"/>
  <c r="I6" i="3" a="1"/>
  <c r="G6" i="3" a="1"/>
  <c r="L3527" i="3" l="1"/>
  <c r="L3523" i="3"/>
  <c r="L3519" i="3"/>
  <c r="L3515" i="3"/>
  <c r="L3511" i="3"/>
  <c r="L3507" i="3"/>
  <c r="L3503" i="3"/>
  <c r="L3499" i="3"/>
  <c r="L3495" i="3"/>
  <c r="L3491" i="3"/>
  <c r="L3487" i="3"/>
  <c r="L3483" i="3"/>
  <c r="L3479" i="3"/>
  <c r="L3475" i="3"/>
  <c r="L3471" i="3"/>
  <c r="L3467" i="3"/>
  <c r="L3463" i="3"/>
  <c r="L3459" i="3"/>
  <c r="L3455" i="3"/>
  <c r="L3451" i="3"/>
  <c r="L3447" i="3"/>
  <c r="L3443" i="3"/>
  <c r="L3439" i="3"/>
  <c r="L3435" i="3"/>
  <c r="L3431" i="3"/>
  <c r="L3427" i="3"/>
  <c r="L3423" i="3"/>
  <c r="L3419" i="3"/>
  <c r="L3415" i="3"/>
  <c r="L3411" i="3"/>
  <c r="L3407" i="3"/>
  <c r="L3403" i="3"/>
  <c r="L3399" i="3"/>
  <c r="L3395" i="3"/>
  <c r="L3391" i="3"/>
  <c r="L3387" i="3"/>
  <c r="L3383" i="3"/>
  <c r="L3379" i="3"/>
  <c r="L3375" i="3"/>
  <c r="L3371" i="3"/>
  <c r="L3367" i="3"/>
  <c r="L3363" i="3"/>
  <c r="L3359" i="3"/>
  <c r="L3355" i="3"/>
  <c r="L3351" i="3"/>
  <c r="L3347" i="3"/>
  <c r="L3343" i="3"/>
  <c r="L3339" i="3"/>
  <c r="L3335" i="3"/>
  <c r="L3331" i="3"/>
  <c r="L3327" i="3"/>
  <c r="L3323" i="3"/>
  <c r="L3319" i="3"/>
  <c r="L3315" i="3"/>
  <c r="L3311" i="3"/>
  <c r="L3307" i="3"/>
  <c r="L3303" i="3"/>
  <c r="L3299" i="3"/>
  <c r="L3295" i="3"/>
  <c r="L3291" i="3"/>
  <c r="L3287" i="3"/>
  <c r="L3283" i="3"/>
  <c r="L3279" i="3"/>
  <c r="L3275" i="3"/>
  <c r="L3271" i="3"/>
  <c r="L3267" i="3"/>
  <c r="L3263" i="3"/>
  <c r="L3259" i="3"/>
  <c r="L3255" i="3"/>
  <c r="L3251" i="3"/>
  <c r="L3247" i="3"/>
  <c r="L3243" i="3"/>
  <c r="L3239" i="3"/>
  <c r="L3235" i="3"/>
  <c r="L3231" i="3"/>
  <c r="L3227" i="3"/>
  <c r="L3223" i="3"/>
  <c r="L3219" i="3"/>
  <c r="L3215" i="3"/>
  <c r="L3211" i="3"/>
  <c r="L3207" i="3"/>
  <c r="L3203" i="3"/>
  <c r="L3199" i="3"/>
  <c r="L3195" i="3"/>
  <c r="L3191" i="3"/>
  <c r="L3526" i="3"/>
  <c r="L3522" i="3"/>
  <c r="L3525" i="3"/>
  <c r="L3521" i="3"/>
  <c r="L3517" i="3"/>
  <c r="L3513" i="3"/>
  <c r="L3509" i="3"/>
  <c r="L3505" i="3"/>
  <c r="L3501" i="3"/>
  <c r="L3497" i="3"/>
  <c r="L3493" i="3"/>
  <c r="L3489" i="3"/>
  <c r="L3485" i="3"/>
  <c r="L3481" i="3"/>
  <c r="L3477" i="3"/>
  <c r="L3473" i="3"/>
  <c r="L3469" i="3"/>
  <c r="L3465" i="3"/>
  <c r="L3461" i="3"/>
  <c r="L3457" i="3"/>
  <c r="L3453" i="3"/>
  <c r="L3449" i="3"/>
  <c r="L3445" i="3"/>
  <c r="L3441" i="3"/>
  <c r="L3437" i="3"/>
  <c r="L3433" i="3"/>
  <c r="L3429" i="3"/>
  <c r="L3425" i="3"/>
  <c r="L3421" i="3"/>
  <c r="L3417" i="3"/>
  <c r="L3413" i="3"/>
  <c r="L3409" i="3"/>
  <c r="L3405" i="3"/>
  <c r="L3401" i="3"/>
  <c r="L3397" i="3"/>
  <c r="L3393" i="3"/>
  <c r="L3389" i="3"/>
  <c r="L3385" i="3"/>
  <c r="L3381" i="3"/>
  <c r="L3377" i="3"/>
  <c r="L3373" i="3"/>
  <c r="L3369" i="3"/>
  <c r="L3365" i="3"/>
  <c r="L3361" i="3"/>
  <c r="L3357" i="3"/>
  <c r="L3353" i="3"/>
  <c r="L3349" i="3"/>
  <c r="L3345" i="3"/>
  <c r="L3341" i="3"/>
  <c r="L3337" i="3"/>
  <c r="L3333" i="3"/>
  <c r="L3329" i="3"/>
  <c r="L3325" i="3"/>
  <c r="L3321" i="3"/>
  <c r="L3317" i="3"/>
  <c r="L3313" i="3"/>
  <c r="L3309" i="3"/>
  <c r="L3305" i="3"/>
  <c r="L3301" i="3"/>
  <c r="L3297" i="3"/>
  <c r="L3293" i="3"/>
  <c r="L3289" i="3"/>
  <c r="L3285" i="3"/>
  <c r="L3281" i="3"/>
  <c r="L3277" i="3"/>
  <c r="L3273" i="3"/>
  <c r="L3269" i="3"/>
  <c r="L3265" i="3"/>
  <c r="L3261" i="3"/>
  <c r="L3257" i="3"/>
  <c r="L3253" i="3"/>
  <c r="L3249" i="3"/>
  <c r="L3245" i="3"/>
  <c r="L3241" i="3"/>
  <c r="L3237" i="3"/>
  <c r="L3233" i="3"/>
  <c r="L3229" i="3"/>
  <c r="L3225" i="3"/>
  <c r="L3221" i="3"/>
  <c r="L3217" i="3"/>
  <c r="L3213" i="3"/>
  <c r="L3209" i="3"/>
  <c r="L3205" i="3"/>
  <c r="L3201" i="3"/>
  <c r="L3197" i="3"/>
  <c r="L3193" i="3"/>
  <c r="L3189" i="3"/>
  <c r="L3524" i="3"/>
  <c r="L3518" i="3"/>
  <c r="L3510" i="3"/>
  <c r="L3502" i="3"/>
  <c r="L3494" i="3"/>
  <c r="L3486" i="3"/>
  <c r="L3478" i="3"/>
  <c r="L3470" i="3"/>
  <c r="L3462" i="3"/>
  <c r="L3454" i="3"/>
  <c r="L3446" i="3"/>
  <c r="L3438" i="3"/>
  <c r="L3430" i="3"/>
  <c r="L3422" i="3"/>
  <c r="L3414" i="3"/>
  <c r="L3406" i="3"/>
  <c r="L3398" i="3"/>
  <c r="L3390" i="3"/>
  <c r="L3382" i="3"/>
  <c r="L3374" i="3"/>
  <c r="L3366" i="3"/>
  <c r="L3358" i="3"/>
  <c r="L3350" i="3"/>
  <c r="L3342" i="3"/>
  <c r="L3334" i="3"/>
  <c r="L3326" i="3"/>
  <c r="L3318" i="3"/>
  <c r="L3310" i="3"/>
  <c r="L3302" i="3"/>
  <c r="L3294" i="3"/>
  <c r="L3286" i="3"/>
  <c r="L3278" i="3"/>
  <c r="L3270" i="3"/>
  <c r="L3262" i="3"/>
  <c r="L3254" i="3"/>
  <c r="L3246" i="3"/>
  <c r="L3238" i="3"/>
  <c r="L3230" i="3"/>
  <c r="L3222" i="3"/>
  <c r="L3214" i="3"/>
  <c r="L3206" i="3"/>
  <c r="L3198" i="3"/>
  <c r="L3190" i="3"/>
  <c r="L3185" i="3"/>
  <c r="L3181" i="3"/>
  <c r="L3177" i="3"/>
  <c r="L3173" i="3"/>
  <c r="L3169" i="3"/>
  <c r="L3165" i="3"/>
  <c r="L3161" i="3"/>
  <c r="L3157" i="3"/>
  <c r="L3153" i="3"/>
  <c r="L3149" i="3"/>
  <c r="L3145" i="3"/>
  <c r="L3141" i="3"/>
  <c r="L3137" i="3"/>
  <c r="L3133" i="3"/>
  <c r="L3129" i="3"/>
  <c r="L3125" i="3"/>
  <c r="L3121" i="3"/>
  <c r="L3117" i="3"/>
  <c r="L3113" i="3"/>
  <c r="L3109" i="3"/>
  <c r="L3105" i="3"/>
  <c r="L3101" i="3"/>
  <c r="L3097" i="3"/>
  <c r="L3093" i="3"/>
  <c r="L3089" i="3"/>
  <c r="L3085" i="3"/>
  <c r="L3081" i="3"/>
  <c r="L3077" i="3"/>
  <c r="L3073" i="3"/>
  <c r="L3069" i="3"/>
  <c r="L3065" i="3"/>
  <c r="L3061" i="3"/>
  <c r="L3057" i="3"/>
  <c r="L3053" i="3"/>
  <c r="L3049" i="3"/>
  <c r="L3045" i="3"/>
  <c r="L3041" i="3"/>
  <c r="L3037" i="3"/>
  <c r="L3033" i="3"/>
  <c r="L3029" i="3"/>
  <c r="L3025" i="3"/>
  <c r="L3021" i="3"/>
  <c r="L3017" i="3"/>
  <c r="L3520" i="3"/>
  <c r="L3508" i="3"/>
  <c r="L3498" i="3"/>
  <c r="L3488" i="3"/>
  <c r="L3476" i="3"/>
  <c r="L3466" i="3"/>
  <c r="L3456" i="3"/>
  <c r="L3444" i="3"/>
  <c r="L3434" i="3"/>
  <c r="L3424" i="3"/>
  <c r="L3412" i="3"/>
  <c r="L3402" i="3"/>
  <c r="L3392" i="3"/>
  <c r="L3380" i="3"/>
  <c r="L3370" i="3"/>
  <c r="L3360" i="3"/>
  <c r="L3348" i="3"/>
  <c r="L3338" i="3"/>
  <c r="L3328" i="3"/>
  <c r="L3316" i="3"/>
  <c r="L3306" i="3"/>
  <c r="L3296" i="3"/>
  <c r="L3284" i="3"/>
  <c r="L3274" i="3"/>
  <c r="L3264" i="3"/>
  <c r="L3252" i="3"/>
  <c r="L3242" i="3"/>
  <c r="L3232" i="3"/>
  <c r="L3220" i="3"/>
  <c r="L3210" i="3"/>
  <c r="L3200" i="3"/>
  <c r="L3188" i="3"/>
  <c r="L3183" i="3"/>
  <c r="L3178" i="3"/>
  <c r="L3172" i="3"/>
  <c r="L3167" i="3"/>
  <c r="L3162" i="3"/>
  <c r="L3156" i="3"/>
  <c r="L3151" i="3"/>
  <c r="L3146" i="3"/>
  <c r="L3140" i="3"/>
  <c r="L3135" i="3"/>
  <c r="L3130" i="3"/>
  <c r="L3124" i="3"/>
  <c r="L3119" i="3"/>
  <c r="L3114" i="3"/>
  <c r="L3108" i="3"/>
  <c r="L3103" i="3"/>
  <c r="L3098" i="3"/>
  <c r="L3092" i="3"/>
  <c r="L3087" i="3"/>
  <c r="L3082" i="3"/>
  <c r="L3076" i="3"/>
  <c r="L3071" i="3"/>
  <c r="L3066" i="3"/>
  <c r="L3060" i="3"/>
  <c r="L3055" i="3"/>
  <c r="L3050" i="3"/>
  <c r="L3044" i="3"/>
  <c r="L3039" i="3"/>
  <c r="L3034" i="3"/>
  <c r="L3028" i="3"/>
  <c r="L3023" i="3"/>
  <c r="L3018" i="3"/>
  <c r="L3013" i="3"/>
  <c r="L3009" i="3"/>
  <c r="L3005" i="3"/>
  <c r="L3001" i="3"/>
  <c r="L2997" i="3"/>
  <c r="L2993" i="3"/>
  <c r="L2989" i="3"/>
  <c r="L2985" i="3"/>
  <c r="L2981" i="3"/>
  <c r="L2977" i="3"/>
  <c r="L2973" i="3"/>
  <c r="L2969" i="3"/>
  <c r="L2965" i="3"/>
  <c r="L2961" i="3"/>
  <c r="L2957" i="3"/>
  <c r="L2953" i="3"/>
  <c r="L2949" i="3"/>
  <c r="L2945" i="3"/>
  <c r="L2941" i="3"/>
  <c r="L2937" i="3"/>
  <c r="L2933" i="3"/>
  <c r="L3516" i="3"/>
  <c r="L3506" i="3"/>
  <c r="L3496" i="3"/>
  <c r="L3484" i="3"/>
  <c r="L3474" i="3"/>
  <c r="L3464" i="3"/>
  <c r="L3452" i="3"/>
  <c r="L3442" i="3"/>
  <c r="L3432" i="3"/>
  <c r="L3420" i="3"/>
  <c r="L3410" i="3"/>
  <c r="L3400" i="3"/>
  <c r="L3388" i="3"/>
  <c r="L3378" i="3"/>
  <c r="L3368" i="3"/>
  <c r="L3356" i="3"/>
  <c r="L3346" i="3"/>
  <c r="L3336" i="3"/>
  <c r="L3324" i="3"/>
  <c r="L3314" i="3"/>
  <c r="L3304" i="3"/>
  <c r="L3292" i="3"/>
  <c r="L3282" i="3"/>
  <c r="L3272" i="3"/>
  <c r="L3260" i="3"/>
  <c r="L3250" i="3"/>
  <c r="L3240" i="3"/>
  <c r="L3228" i="3"/>
  <c r="L3218" i="3"/>
  <c r="L3208" i="3"/>
  <c r="L3196" i="3"/>
  <c r="L3187" i="3"/>
  <c r="L3182" i="3"/>
  <c r="L3176" i="3"/>
  <c r="L3171" i="3"/>
  <c r="L3166" i="3"/>
  <c r="L3160" i="3"/>
  <c r="L3155" i="3"/>
  <c r="L3150" i="3"/>
  <c r="L3144" i="3"/>
  <c r="L3139" i="3"/>
  <c r="L3134" i="3"/>
  <c r="L3128" i="3"/>
  <c r="L3123" i="3"/>
  <c r="L3118" i="3"/>
  <c r="L3112" i="3"/>
  <c r="L3107" i="3"/>
  <c r="L3102" i="3"/>
  <c r="L3096" i="3"/>
  <c r="L3091" i="3"/>
  <c r="L3086" i="3"/>
  <c r="L3080" i="3"/>
  <c r="L3075" i="3"/>
  <c r="L3070" i="3"/>
  <c r="L3064" i="3"/>
  <c r="L3059" i="3"/>
  <c r="L3054" i="3"/>
  <c r="L3048" i="3"/>
  <c r="L3043" i="3"/>
  <c r="L3038" i="3"/>
  <c r="L3032" i="3"/>
  <c r="L3027" i="3"/>
  <c r="L3022" i="3"/>
  <c r="L3016" i="3"/>
  <c r="L3012" i="3"/>
  <c r="L3008" i="3"/>
  <c r="L3004" i="3"/>
  <c r="L3000" i="3"/>
  <c r="L2996" i="3"/>
  <c r="L2992" i="3"/>
  <c r="L2988" i="3"/>
  <c r="L2984" i="3"/>
  <c r="L2980" i="3"/>
  <c r="L2976" i="3"/>
  <c r="L2972" i="3"/>
  <c r="L2968" i="3"/>
  <c r="L2964" i="3"/>
  <c r="L2960" i="3"/>
  <c r="L2956" i="3"/>
  <c r="L2952" i="3"/>
  <c r="L2948" i="3"/>
  <c r="L2944" i="3"/>
  <c r="L2940" i="3"/>
  <c r="L2936" i="3"/>
  <c r="L2932" i="3"/>
  <c r="L3514" i="3"/>
  <c r="L3504" i="3"/>
  <c r="L3492" i="3"/>
  <c r="L3482" i="3"/>
  <c r="L3472" i="3"/>
  <c r="L3460" i="3"/>
  <c r="L3450" i="3"/>
  <c r="L3440" i="3"/>
  <c r="L3428" i="3"/>
  <c r="L3418" i="3"/>
  <c r="L3408" i="3"/>
  <c r="L3396" i="3"/>
  <c r="L3386" i="3"/>
  <c r="L3376" i="3"/>
  <c r="L3364" i="3"/>
  <c r="L3354" i="3"/>
  <c r="L3344" i="3"/>
  <c r="L3332" i="3"/>
  <c r="L3322" i="3"/>
  <c r="L3312" i="3"/>
  <c r="L3300" i="3"/>
  <c r="L3290" i="3"/>
  <c r="L3280" i="3"/>
  <c r="L3268" i="3"/>
  <c r="L3258" i="3"/>
  <c r="L3248" i="3"/>
  <c r="L3236" i="3"/>
  <c r="L3226" i="3"/>
  <c r="L3216" i="3"/>
  <c r="L3204" i="3"/>
  <c r="L3194" i="3"/>
  <c r="L3186" i="3"/>
  <c r="L3180" i="3"/>
  <c r="L3175" i="3"/>
  <c r="L3170" i="3"/>
  <c r="L3164" i="3"/>
  <c r="L3159" i="3"/>
  <c r="L3154" i="3"/>
  <c r="L3148" i="3"/>
  <c r="L3143" i="3"/>
  <c r="L3138" i="3"/>
  <c r="L3132" i="3"/>
  <c r="L3127" i="3"/>
  <c r="L3122" i="3"/>
  <c r="L3116" i="3"/>
  <c r="L3111" i="3"/>
  <c r="L3106" i="3"/>
  <c r="L3100" i="3"/>
  <c r="L3095" i="3"/>
  <c r="L3090" i="3"/>
  <c r="L3084" i="3"/>
  <c r="L3079" i="3"/>
  <c r="L3074" i="3"/>
  <c r="L3068" i="3"/>
  <c r="L3063" i="3"/>
  <c r="L3058" i="3"/>
  <c r="L3052" i="3"/>
  <c r="L3047" i="3"/>
  <c r="L3042" i="3"/>
  <c r="L3036" i="3"/>
  <c r="L3031" i="3"/>
  <c r="L3026" i="3"/>
  <c r="L3020" i="3"/>
  <c r="L3015" i="3"/>
  <c r="L3011" i="3"/>
  <c r="L3007" i="3"/>
  <c r="L3003" i="3"/>
  <c r="L2999" i="3"/>
  <c r="L2995" i="3"/>
  <c r="L2991" i="3"/>
  <c r="L2987" i="3"/>
  <c r="L2983" i="3"/>
  <c r="L2979" i="3"/>
  <c r="L2975" i="3"/>
  <c r="L2971" i="3"/>
  <c r="L2967" i="3"/>
  <c r="L2963" i="3"/>
  <c r="L2959" i="3"/>
  <c r="L2955" i="3"/>
  <c r="L2951" i="3"/>
  <c r="L2947" i="3"/>
  <c r="L2943" i="3"/>
  <c r="L2939" i="3"/>
  <c r="L2935" i="3"/>
  <c r="L2931" i="3"/>
  <c r="L2927" i="3"/>
  <c r="L2923" i="3"/>
  <c r="L2919" i="3"/>
  <c r="L2915" i="3"/>
  <c r="L2911" i="3"/>
  <c r="L2907" i="3"/>
  <c r="L2903" i="3"/>
  <c r="L2899" i="3"/>
  <c r="L2895" i="3"/>
  <c r="L2891" i="3"/>
  <c r="L2887" i="3"/>
  <c r="L2883" i="3"/>
  <c r="L2879" i="3"/>
  <c r="L2875" i="3"/>
  <c r="L2871" i="3"/>
  <c r="L2867" i="3"/>
  <c r="L2863" i="3"/>
  <c r="L2859" i="3"/>
  <c r="L2855" i="3"/>
  <c r="L2851" i="3"/>
  <c r="L2847" i="3"/>
  <c r="L2843" i="3"/>
  <c r="L2839" i="3"/>
  <c r="L2835" i="3"/>
  <c r="L2831" i="3"/>
  <c r="L2827" i="3"/>
  <c r="L2823" i="3"/>
  <c r="L2819" i="3"/>
  <c r="L2815" i="3"/>
  <c r="L2811" i="3"/>
  <c r="L2807" i="3"/>
  <c r="L2803" i="3"/>
  <c r="L2799" i="3"/>
  <c r="L2795" i="3"/>
  <c r="L2791" i="3"/>
  <c r="L2787" i="3"/>
  <c r="L2783" i="3"/>
  <c r="L2779" i="3"/>
  <c r="L2775" i="3"/>
  <c r="L2771" i="3"/>
  <c r="L2767" i="3"/>
  <c r="L2763" i="3"/>
  <c r="L2759" i="3"/>
  <c r="L2755" i="3"/>
  <c r="L2751" i="3"/>
  <c r="L2747" i="3"/>
  <c r="L2743" i="3"/>
  <c r="L2739" i="3"/>
  <c r="L2735" i="3"/>
  <c r="L2731" i="3"/>
  <c r="L2727" i="3"/>
  <c r="L2723" i="3"/>
  <c r="L2719" i="3"/>
  <c r="L2715" i="3"/>
  <c r="L2711" i="3"/>
  <c r="L2707" i="3"/>
  <c r="L2703" i="3"/>
  <c r="L2699" i="3"/>
  <c r="L2695" i="3"/>
  <c r="L2691" i="3"/>
  <c r="L2687" i="3"/>
  <c r="L2683" i="3"/>
  <c r="L2679" i="3"/>
  <c r="L2675" i="3"/>
  <c r="L2671" i="3"/>
  <c r="L2667" i="3"/>
  <c r="L2663" i="3"/>
  <c r="L2659" i="3"/>
  <c r="L2655" i="3"/>
  <c r="L2651" i="3"/>
  <c r="L2647" i="3"/>
  <c r="L2643" i="3"/>
  <c r="L2639" i="3"/>
  <c r="L2635" i="3"/>
  <c r="L2631" i="3"/>
  <c r="L2627" i="3"/>
  <c r="L2623" i="3"/>
  <c r="L2619" i="3"/>
  <c r="L2615" i="3"/>
  <c r="L2611" i="3"/>
  <c r="L2607" i="3"/>
  <c r="L3512" i="3"/>
  <c r="L3468" i="3"/>
  <c r="L3426" i="3"/>
  <c r="L3384" i="3"/>
  <c r="L3340" i="3"/>
  <c r="L3298" i="3"/>
  <c r="L3256" i="3"/>
  <c r="L3212" i="3"/>
  <c r="L3179" i="3"/>
  <c r="L3158" i="3"/>
  <c r="L3136" i="3"/>
  <c r="L3115" i="3"/>
  <c r="L3094" i="3"/>
  <c r="L3072" i="3"/>
  <c r="L3051" i="3"/>
  <c r="L3030" i="3"/>
  <c r="L3010" i="3"/>
  <c r="L2994" i="3"/>
  <c r="L2978" i="3"/>
  <c r="L2962" i="3"/>
  <c r="L2946" i="3"/>
  <c r="L2930" i="3"/>
  <c r="L2925" i="3"/>
  <c r="L2920" i="3"/>
  <c r="L2914" i="3"/>
  <c r="L2909" i="3"/>
  <c r="L2904" i="3"/>
  <c r="L2898" i="3"/>
  <c r="L2893" i="3"/>
  <c r="L2888" i="3"/>
  <c r="L2882" i="3"/>
  <c r="L2877" i="3"/>
  <c r="L2872" i="3"/>
  <c r="L2866" i="3"/>
  <c r="L2861" i="3"/>
  <c r="L2856" i="3"/>
  <c r="L2850" i="3"/>
  <c r="L2845" i="3"/>
  <c r="L2840" i="3"/>
  <c r="L2834" i="3"/>
  <c r="L2829" i="3"/>
  <c r="L2824" i="3"/>
  <c r="L2818" i="3"/>
  <c r="L2813" i="3"/>
  <c r="L2808" i="3"/>
  <c r="L2802" i="3"/>
  <c r="L2797" i="3"/>
  <c r="L2792" i="3"/>
  <c r="L2786" i="3"/>
  <c r="L2781" i="3"/>
  <c r="L2776" i="3"/>
  <c r="L2770" i="3"/>
  <c r="L2765" i="3"/>
  <c r="L2760" i="3"/>
  <c r="L2754" i="3"/>
  <c r="L2749" i="3"/>
  <c r="L2744" i="3"/>
  <c r="L2738" i="3"/>
  <c r="L2733" i="3"/>
  <c r="L2728" i="3"/>
  <c r="L2722" i="3"/>
  <c r="L2717" i="3"/>
  <c r="L2712" i="3"/>
  <c r="L2706" i="3"/>
  <c r="L2701" i="3"/>
  <c r="L2696" i="3"/>
  <c r="L2690" i="3"/>
  <c r="L2685" i="3"/>
  <c r="L2680" i="3"/>
  <c r="L2674" i="3"/>
  <c r="L2669" i="3"/>
  <c r="L2664" i="3"/>
  <c r="L2658" i="3"/>
  <c r="L2653" i="3"/>
  <c r="L2648" i="3"/>
  <c r="L2642" i="3"/>
  <c r="L2637" i="3"/>
  <c r="L2632" i="3"/>
  <c r="L2626" i="3"/>
  <c r="L2621" i="3"/>
  <c r="L2616" i="3"/>
  <c r="L2610" i="3"/>
  <c r="L2605" i="3"/>
  <c r="L2601" i="3"/>
  <c r="L2597" i="3"/>
  <c r="L2593" i="3"/>
  <c r="L2589" i="3"/>
  <c r="L2585" i="3"/>
  <c r="L2581" i="3"/>
  <c r="L2577" i="3"/>
  <c r="L2573" i="3"/>
  <c r="L2569" i="3"/>
  <c r="L2565" i="3"/>
  <c r="L2561" i="3"/>
  <c r="L2557" i="3"/>
  <c r="L2553" i="3"/>
  <c r="L2549" i="3"/>
  <c r="L2545" i="3"/>
  <c r="L2541" i="3"/>
  <c r="L2537" i="3"/>
  <c r="L2533" i="3"/>
  <c r="L2529" i="3"/>
  <c r="L2525" i="3"/>
  <c r="L2521" i="3"/>
  <c r="L2517" i="3"/>
  <c r="L2513" i="3"/>
  <c r="L2509" i="3"/>
  <c r="L2505" i="3"/>
  <c r="L2501" i="3"/>
  <c r="L2497" i="3"/>
  <c r="L2493" i="3"/>
  <c r="L2489" i="3"/>
  <c r="L2485" i="3"/>
  <c r="L2481" i="3"/>
  <c r="L2477" i="3"/>
  <c r="L2473" i="3"/>
  <c r="L2469" i="3"/>
  <c r="L2465" i="3"/>
  <c r="L2461" i="3"/>
  <c r="L2457" i="3"/>
  <c r="L2453" i="3"/>
  <c r="L2449" i="3"/>
  <c r="L2445" i="3"/>
  <c r="L2441" i="3"/>
  <c r="L2437" i="3"/>
  <c r="L2433" i="3"/>
  <c r="L2429" i="3"/>
  <c r="L2425" i="3"/>
  <c r="L2421" i="3"/>
  <c r="L2417" i="3"/>
  <c r="L2413" i="3"/>
  <c r="L2409" i="3"/>
  <c r="L2405" i="3"/>
  <c r="L2401" i="3"/>
  <c r="L2397" i="3"/>
  <c r="L2393" i="3"/>
  <c r="L2389" i="3"/>
  <c r="L2385" i="3"/>
  <c r="L2381" i="3"/>
  <c r="L2377" i="3"/>
  <c r="L2373" i="3"/>
  <c r="L2369" i="3"/>
  <c r="L2365" i="3"/>
  <c r="L2361" i="3"/>
  <c r="L2357" i="3"/>
  <c r="L2353" i="3"/>
  <c r="L2349" i="3"/>
  <c r="L2345" i="3"/>
  <c r="L2341" i="3"/>
  <c r="L2337" i="3"/>
  <c r="L2333" i="3"/>
  <c r="L2329" i="3"/>
  <c r="L2325" i="3"/>
  <c r="L2321" i="3"/>
  <c r="L2317" i="3"/>
  <c r="L2313" i="3"/>
  <c r="L2309" i="3"/>
  <c r="L2305" i="3"/>
  <c r="L2301" i="3"/>
  <c r="L2297" i="3"/>
  <c r="L2293" i="3"/>
  <c r="L2289" i="3"/>
  <c r="L2285" i="3"/>
  <c r="L2281" i="3"/>
  <c r="L2277" i="3"/>
  <c r="L2273" i="3"/>
  <c r="L2269" i="3"/>
  <c r="L2265" i="3"/>
  <c r="L2261" i="3"/>
  <c r="L2257" i="3"/>
  <c r="L3500" i="3"/>
  <c r="L3458" i="3"/>
  <c r="L3416" i="3"/>
  <c r="L3372" i="3"/>
  <c r="L3330" i="3"/>
  <c r="L3288" i="3"/>
  <c r="L3244" i="3"/>
  <c r="L3202" i="3"/>
  <c r="L3174" i="3"/>
  <c r="L3152" i="3"/>
  <c r="L3131" i="3"/>
  <c r="L3110" i="3"/>
  <c r="L3088" i="3"/>
  <c r="L3067" i="3"/>
  <c r="L3046" i="3"/>
  <c r="L3024" i="3"/>
  <c r="L3006" i="3"/>
  <c r="L2990" i="3"/>
  <c r="L2974" i="3"/>
  <c r="L2958" i="3"/>
  <c r="L2942" i="3"/>
  <c r="L2929" i="3"/>
  <c r="L2924" i="3"/>
  <c r="L2918" i="3"/>
  <c r="L2913" i="3"/>
  <c r="L2908" i="3"/>
  <c r="L2902" i="3"/>
  <c r="L2897" i="3"/>
  <c r="L2892" i="3"/>
  <c r="L2886" i="3"/>
  <c r="L2881" i="3"/>
  <c r="L2876" i="3"/>
  <c r="L2870" i="3"/>
  <c r="L2865" i="3"/>
  <c r="L2860" i="3"/>
  <c r="L2854" i="3"/>
  <c r="L2849" i="3"/>
  <c r="L2844" i="3"/>
  <c r="L2838" i="3"/>
  <c r="L2833" i="3"/>
  <c r="L2828" i="3"/>
  <c r="L2822" i="3"/>
  <c r="L2817" i="3"/>
  <c r="L2812" i="3"/>
  <c r="L2806" i="3"/>
  <c r="L2801" i="3"/>
  <c r="L2796" i="3"/>
  <c r="L2790" i="3"/>
  <c r="L2785" i="3"/>
  <c r="L2780" i="3"/>
  <c r="L2774" i="3"/>
  <c r="L2769" i="3"/>
  <c r="L2764" i="3"/>
  <c r="L2758" i="3"/>
  <c r="L2753" i="3"/>
  <c r="L2748" i="3"/>
  <c r="L2742" i="3"/>
  <c r="L2737" i="3"/>
  <c r="L2732" i="3"/>
  <c r="L2726" i="3"/>
  <c r="L2721" i="3"/>
  <c r="L2716" i="3"/>
  <c r="L2710" i="3"/>
  <c r="L2705" i="3"/>
  <c r="L2700" i="3"/>
  <c r="L2694" i="3"/>
  <c r="L2689" i="3"/>
  <c r="L2684" i="3"/>
  <c r="L3490" i="3"/>
  <c r="L3448" i="3"/>
  <c r="L3404" i="3"/>
  <c r="L3362" i="3"/>
  <c r="L3320" i="3"/>
  <c r="L3276" i="3"/>
  <c r="L3234" i="3"/>
  <c r="L3192" i="3"/>
  <c r="L3168" i="3"/>
  <c r="L3147" i="3"/>
  <c r="L3126" i="3"/>
  <c r="L3104" i="3"/>
  <c r="L3083" i="3"/>
  <c r="L3062" i="3"/>
  <c r="L3040" i="3"/>
  <c r="L3019" i="3"/>
  <c r="L3002" i="3"/>
  <c r="L2986" i="3"/>
  <c r="L2970" i="3"/>
  <c r="L2954" i="3"/>
  <c r="L2938" i="3"/>
  <c r="L2928" i="3"/>
  <c r="L2922" i="3"/>
  <c r="L2917" i="3"/>
  <c r="L2912" i="3"/>
  <c r="L2906" i="3"/>
  <c r="L2901" i="3"/>
  <c r="L2896" i="3"/>
  <c r="L2890" i="3"/>
  <c r="L2885" i="3"/>
  <c r="L2880" i="3"/>
  <c r="L2874" i="3"/>
  <c r="L2869" i="3"/>
  <c r="L2864" i="3"/>
  <c r="L2858" i="3"/>
  <c r="L2853" i="3"/>
  <c r="L2848" i="3"/>
  <c r="L2842" i="3"/>
  <c r="L2837" i="3"/>
  <c r="L2832" i="3"/>
  <c r="L2826" i="3"/>
  <c r="L2821" i="3"/>
  <c r="L2816" i="3"/>
  <c r="L2810" i="3"/>
  <c r="L2805" i="3"/>
  <c r="L2800" i="3"/>
  <c r="L2794" i="3"/>
  <c r="L2789" i="3"/>
  <c r="L2784" i="3"/>
  <c r="L2778" i="3"/>
  <c r="L2773" i="3"/>
  <c r="L2768" i="3"/>
  <c r="L2762" i="3"/>
  <c r="L2757" i="3"/>
  <c r="L2752" i="3"/>
  <c r="L2746" i="3"/>
  <c r="L2741" i="3"/>
  <c r="L2736" i="3"/>
  <c r="L2730" i="3"/>
  <c r="L2725" i="3"/>
  <c r="L2720" i="3"/>
  <c r="L2714" i="3"/>
  <c r="L2709" i="3"/>
  <c r="L2704" i="3"/>
  <c r="L2698" i="3"/>
  <c r="L2693" i="3"/>
  <c r="L2688" i="3"/>
  <c r="L2682" i="3"/>
  <c r="L2677" i="3"/>
  <c r="L2672" i="3"/>
  <c r="L2666" i="3"/>
  <c r="L2661" i="3"/>
  <c r="L2656" i="3"/>
  <c r="L2650" i="3"/>
  <c r="L2645" i="3"/>
  <c r="L2640" i="3"/>
  <c r="L2634" i="3"/>
  <c r="L2629" i="3"/>
  <c r="L2624" i="3"/>
  <c r="L2618" i="3"/>
  <c r="L2613" i="3"/>
  <c r="L2608" i="3"/>
  <c r="L2603" i="3"/>
  <c r="L2599" i="3"/>
  <c r="L2595" i="3"/>
  <c r="L2591" i="3"/>
  <c r="L2587" i="3"/>
  <c r="L2583" i="3"/>
  <c r="L2579" i="3"/>
  <c r="L2575" i="3"/>
  <c r="L2571" i="3"/>
  <c r="L2567" i="3"/>
  <c r="L2563" i="3"/>
  <c r="L2559" i="3"/>
  <c r="L2555" i="3"/>
  <c r="L2551" i="3"/>
  <c r="L2547" i="3"/>
  <c r="L2543" i="3"/>
  <c r="L2539" i="3"/>
  <c r="L2535" i="3"/>
  <c r="L2531" i="3"/>
  <c r="L2527" i="3"/>
  <c r="L2523" i="3"/>
  <c r="L2519" i="3"/>
  <c r="L2515" i="3"/>
  <c r="L2511" i="3"/>
  <c r="L2507" i="3"/>
  <c r="L2503" i="3"/>
  <c r="L2499" i="3"/>
  <c r="L2495" i="3"/>
  <c r="L2491" i="3"/>
  <c r="L2487" i="3"/>
  <c r="L2483" i="3"/>
  <c r="L2479" i="3"/>
  <c r="L2475" i="3"/>
  <c r="L2471" i="3"/>
  <c r="L2467" i="3"/>
  <c r="L2463" i="3"/>
  <c r="L2459" i="3"/>
  <c r="L2455" i="3"/>
  <c r="L2451" i="3"/>
  <c r="L2447" i="3"/>
  <c r="L2443" i="3"/>
  <c r="L2439" i="3"/>
  <c r="L2435" i="3"/>
  <c r="L2431" i="3"/>
  <c r="L2427" i="3"/>
  <c r="L2423" i="3"/>
  <c r="L2419" i="3"/>
  <c r="L2415" i="3"/>
  <c r="L2411" i="3"/>
  <c r="L2407" i="3"/>
  <c r="L2403" i="3"/>
  <c r="L2399" i="3"/>
  <c r="L2395" i="3"/>
  <c r="L2391" i="3"/>
  <c r="L2387" i="3"/>
  <c r="L2383" i="3"/>
  <c r="L2379" i="3"/>
  <c r="L2375" i="3"/>
  <c r="L2371" i="3"/>
  <c r="L2367" i="3"/>
  <c r="L2363" i="3"/>
  <c r="L2359" i="3"/>
  <c r="L2355" i="3"/>
  <c r="L2351" i="3"/>
  <c r="L2347" i="3"/>
  <c r="L2343" i="3"/>
  <c r="L2339" i="3"/>
  <c r="L2335" i="3"/>
  <c r="L2331" i="3"/>
  <c r="L2327" i="3"/>
  <c r="L2323" i="3"/>
  <c r="L2319" i="3"/>
  <c r="L2315" i="3"/>
  <c r="L3480" i="3"/>
  <c r="L3308" i="3"/>
  <c r="L3163" i="3"/>
  <c r="L3078" i="3"/>
  <c r="L2998" i="3"/>
  <c r="L3394" i="3"/>
  <c r="L3224" i="3"/>
  <c r="L3120" i="3"/>
  <c r="L3035" i="3"/>
  <c r="L2966" i="3"/>
  <c r="L2921" i="3"/>
  <c r="L2900" i="3"/>
  <c r="L2878" i="3"/>
  <c r="L2857" i="3"/>
  <c r="L2836" i="3"/>
  <c r="L2814" i="3"/>
  <c r="L2793" i="3"/>
  <c r="L2772" i="3"/>
  <c r="L2750" i="3"/>
  <c r="L2729" i="3"/>
  <c r="L2708" i="3"/>
  <c r="L2686" i="3"/>
  <c r="L2673" i="3"/>
  <c r="L2662" i="3"/>
  <c r="L2652" i="3"/>
  <c r="L2641" i="3"/>
  <c r="L2630" i="3"/>
  <c r="L2620" i="3"/>
  <c r="L2609" i="3"/>
  <c r="L2600" i="3"/>
  <c r="L2592" i="3"/>
  <c r="L2584" i="3"/>
  <c r="L2576" i="3"/>
  <c r="L2568" i="3"/>
  <c r="L2560" i="3"/>
  <c r="L2552" i="3"/>
  <c r="L2544" i="3"/>
  <c r="L2536" i="3"/>
  <c r="L2528" i="3"/>
  <c r="L2520" i="3"/>
  <c r="L2512" i="3"/>
  <c r="L2504" i="3"/>
  <c r="L2496" i="3"/>
  <c r="L2488" i="3"/>
  <c r="L2480" i="3"/>
  <c r="L2472" i="3"/>
  <c r="L2464" i="3"/>
  <c r="L2456" i="3"/>
  <c r="L2448" i="3"/>
  <c r="L2440" i="3"/>
  <c r="L2432" i="3"/>
  <c r="L2424" i="3"/>
  <c r="L2416" i="3"/>
  <c r="L2408" i="3"/>
  <c r="L2400" i="3"/>
  <c r="L2392" i="3"/>
  <c r="L2384" i="3"/>
  <c r="L2376" i="3"/>
  <c r="L2368" i="3"/>
  <c r="L2360" i="3"/>
  <c r="L2352" i="3"/>
  <c r="L2344" i="3"/>
  <c r="L2336" i="3"/>
  <c r="L2328" i="3"/>
  <c r="L2320" i="3"/>
  <c r="L2312" i="3"/>
  <c r="L2307" i="3"/>
  <c r="L2302" i="3"/>
  <c r="L2296" i="3"/>
  <c r="L2291" i="3"/>
  <c r="L2286" i="3"/>
  <c r="L2280" i="3"/>
  <c r="L2275" i="3"/>
  <c r="L2270" i="3"/>
  <c r="L2264" i="3"/>
  <c r="L2259" i="3"/>
  <c r="L2254" i="3"/>
  <c r="L2250" i="3"/>
  <c r="L2246" i="3"/>
  <c r="L2242" i="3"/>
  <c r="L2238" i="3"/>
  <c r="L2234" i="3"/>
  <c r="L2230" i="3"/>
  <c r="L2226" i="3"/>
  <c r="L2222" i="3"/>
  <c r="L2218" i="3"/>
  <c r="L2214" i="3"/>
  <c r="L2210" i="3"/>
  <c r="L2206" i="3"/>
  <c r="L2202" i="3"/>
  <c r="L2198" i="3"/>
  <c r="L2194" i="3"/>
  <c r="L2190" i="3"/>
  <c r="L2186" i="3"/>
  <c r="L2182" i="3"/>
  <c r="L2178" i="3"/>
  <c r="L2174" i="3"/>
  <c r="L2170" i="3"/>
  <c r="L2166" i="3"/>
  <c r="L2162" i="3"/>
  <c r="L2158" i="3"/>
  <c r="L2154" i="3"/>
  <c r="L2150" i="3"/>
  <c r="L2146" i="3"/>
  <c r="L2142" i="3"/>
  <c r="L2138" i="3"/>
  <c r="L2134" i="3"/>
  <c r="L2130" i="3"/>
  <c r="L2126" i="3"/>
  <c r="L2122" i="3"/>
  <c r="L2118" i="3"/>
  <c r="L2114" i="3"/>
  <c r="L2110" i="3"/>
  <c r="L2106" i="3"/>
  <c r="L2102" i="3"/>
  <c r="L2098" i="3"/>
  <c r="L2094" i="3"/>
  <c r="L2090" i="3"/>
  <c r="L2086" i="3"/>
  <c r="L2082" i="3"/>
  <c r="L2078" i="3"/>
  <c r="L2074" i="3"/>
  <c r="L2070" i="3"/>
  <c r="L2066" i="3"/>
  <c r="L2062" i="3"/>
  <c r="L2058" i="3"/>
  <c r="L2054" i="3"/>
  <c r="L2050" i="3"/>
  <c r="L2046" i="3"/>
  <c r="L2042" i="3"/>
  <c r="L2038" i="3"/>
  <c r="L2034" i="3"/>
  <c r="L2030" i="3"/>
  <c r="L2026" i="3"/>
  <c r="L2022" i="3"/>
  <c r="L2018" i="3"/>
  <c r="L2014" i="3"/>
  <c r="L2010" i="3"/>
  <c r="L2006" i="3"/>
  <c r="L2002" i="3"/>
  <c r="L1998" i="3"/>
  <c r="L1994" i="3"/>
  <c r="L1990" i="3"/>
  <c r="L1986" i="3"/>
  <c r="L1982" i="3"/>
  <c r="L1978" i="3"/>
  <c r="L1974" i="3"/>
  <c r="L1970" i="3"/>
  <c r="L1966" i="3"/>
  <c r="L1962" i="3"/>
  <c r="L1958" i="3"/>
  <c r="L1954" i="3"/>
  <c r="L1950" i="3"/>
  <c r="L1946" i="3"/>
  <c r="L1942" i="3"/>
  <c r="L1938" i="3"/>
  <c r="L1934" i="3"/>
  <c r="L1930" i="3"/>
  <c r="L1926" i="3"/>
  <c r="L1922" i="3"/>
  <c r="L1918" i="3"/>
  <c r="L1914" i="3"/>
  <c r="L1910" i="3"/>
  <c r="L1906" i="3"/>
  <c r="L1902" i="3"/>
  <c r="L1898" i="3"/>
  <c r="L1894" i="3"/>
  <c r="L1890" i="3"/>
  <c r="L1886" i="3"/>
  <c r="L1882" i="3"/>
  <c r="L1878" i="3"/>
  <c r="L1874" i="3"/>
  <c r="L1870" i="3"/>
  <c r="L1866" i="3"/>
  <c r="L1862" i="3"/>
  <c r="L3436" i="3"/>
  <c r="L3142" i="3"/>
  <c r="L2982" i="3"/>
  <c r="L2916" i="3"/>
  <c r="L2889" i="3"/>
  <c r="L2862" i="3"/>
  <c r="L2830" i="3"/>
  <c r="L2804" i="3"/>
  <c r="L2777" i="3"/>
  <c r="L2745" i="3"/>
  <c r="L2718" i="3"/>
  <c r="L2692" i="3"/>
  <c r="L2670" i="3"/>
  <c r="L2657" i="3"/>
  <c r="L2644" i="3"/>
  <c r="L2628" i="3"/>
  <c r="L2614" i="3"/>
  <c r="L2602" i="3"/>
  <c r="L2590" i="3"/>
  <c r="L2580" i="3"/>
  <c r="L2570" i="3"/>
  <c r="L2558" i="3"/>
  <c r="L2548" i="3"/>
  <c r="L2538" i="3"/>
  <c r="L2526" i="3"/>
  <c r="L2516" i="3"/>
  <c r="L2506" i="3"/>
  <c r="L2494" i="3"/>
  <c r="L2484" i="3"/>
  <c r="L2474" i="3"/>
  <c r="L2462" i="3"/>
  <c r="L2452" i="3"/>
  <c r="L2442" i="3"/>
  <c r="L2430" i="3"/>
  <c r="L2420" i="3"/>
  <c r="L2410" i="3"/>
  <c r="L2398" i="3"/>
  <c r="L2388" i="3"/>
  <c r="L2378" i="3"/>
  <c r="L2366" i="3"/>
  <c r="L2356" i="3"/>
  <c r="L2346" i="3"/>
  <c r="L2334" i="3"/>
  <c r="L2324" i="3"/>
  <c r="L2314" i="3"/>
  <c r="L2306" i="3"/>
  <c r="L2299" i="3"/>
  <c r="L2292" i="3"/>
  <c r="L2284" i="3"/>
  <c r="L2278" i="3"/>
  <c r="L2271" i="3"/>
  <c r="L2263" i="3"/>
  <c r="L2256" i="3"/>
  <c r="L2251" i="3"/>
  <c r="L2245" i="3"/>
  <c r="L2240" i="3"/>
  <c r="L2235" i="3"/>
  <c r="L2229" i="3"/>
  <c r="L2224" i="3"/>
  <c r="L2219" i="3"/>
  <c r="L2213" i="3"/>
  <c r="L2208" i="3"/>
  <c r="L2203" i="3"/>
  <c r="L2197" i="3"/>
  <c r="L2192" i="3"/>
  <c r="L2187" i="3"/>
  <c r="L2181" i="3"/>
  <c r="L2176" i="3"/>
  <c r="L2171" i="3"/>
  <c r="L2165" i="3"/>
  <c r="L2160" i="3"/>
  <c r="L2155" i="3"/>
  <c r="L2149" i="3"/>
  <c r="L2144" i="3"/>
  <c r="L2139" i="3"/>
  <c r="L2133" i="3"/>
  <c r="L2128" i="3"/>
  <c r="L2123" i="3"/>
  <c r="L2117" i="3"/>
  <c r="L2112" i="3"/>
  <c r="L2107" i="3"/>
  <c r="L2101" i="3"/>
  <c r="L2096" i="3"/>
  <c r="L2091" i="3"/>
  <c r="L2085" i="3"/>
  <c r="L2080" i="3"/>
  <c r="L2075" i="3"/>
  <c r="L2069" i="3"/>
  <c r="L2064" i="3"/>
  <c r="L2059" i="3"/>
  <c r="L2053" i="3"/>
  <c r="L2048" i="3"/>
  <c r="L2043" i="3"/>
  <c r="L2037" i="3"/>
  <c r="L2032" i="3"/>
  <c r="L2027" i="3"/>
  <c r="L2021" i="3"/>
  <c r="L2016" i="3"/>
  <c r="L2011" i="3"/>
  <c r="L2005" i="3"/>
  <c r="L2000" i="3"/>
  <c r="L1995" i="3"/>
  <c r="L1989" i="3"/>
  <c r="L1984" i="3"/>
  <c r="L1979" i="3"/>
  <c r="L1973" i="3"/>
  <c r="L1968" i="3"/>
  <c r="L1963" i="3"/>
  <c r="L1957" i="3"/>
  <c r="L1952" i="3"/>
  <c r="L1947" i="3"/>
  <c r="L1941" i="3"/>
  <c r="L1936" i="3"/>
  <c r="L1931" i="3"/>
  <c r="L1925" i="3"/>
  <c r="L1920" i="3"/>
  <c r="L1915" i="3"/>
  <c r="L1909" i="3"/>
  <c r="L1904" i="3"/>
  <c r="L1899" i="3"/>
  <c r="L1893" i="3"/>
  <c r="L1888" i="3"/>
  <c r="L1883" i="3"/>
  <c r="L1877" i="3"/>
  <c r="L1872" i="3"/>
  <c r="L1867" i="3"/>
  <c r="L1861" i="3"/>
  <c r="L1857" i="3"/>
  <c r="L1853" i="3"/>
  <c r="L1849" i="3"/>
  <c r="L1845" i="3"/>
  <c r="L1841" i="3"/>
  <c r="L1837" i="3"/>
  <c r="L1833" i="3"/>
  <c r="L1829" i="3"/>
  <c r="L1825" i="3"/>
  <c r="L1821" i="3"/>
  <c r="L1817" i="3"/>
  <c r="L1813" i="3"/>
  <c r="L1809" i="3"/>
  <c r="L1805" i="3"/>
  <c r="L1801" i="3"/>
  <c r="L1797" i="3"/>
  <c r="L1793" i="3"/>
  <c r="L1789" i="3"/>
  <c r="L1785" i="3"/>
  <c r="L1781" i="3"/>
  <c r="L1777" i="3"/>
  <c r="L1773" i="3"/>
  <c r="L1769" i="3"/>
  <c r="L1765" i="3"/>
  <c r="L1761" i="3"/>
  <c r="L1757" i="3"/>
  <c r="L1753" i="3"/>
  <c r="L1749" i="3"/>
  <c r="L1745" i="3"/>
  <c r="L1741" i="3"/>
  <c r="L1737" i="3"/>
  <c r="L1733" i="3"/>
  <c r="L1729" i="3"/>
  <c r="L1725" i="3"/>
  <c r="L1721" i="3"/>
  <c r="L1717" i="3"/>
  <c r="L1713" i="3"/>
  <c r="L1709" i="3"/>
  <c r="L1705" i="3"/>
  <c r="L1701" i="3"/>
  <c r="L1697" i="3"/>
  <c r="L1693" i="3"/>
  <c r="L1689" i="3"/>
  <c r="L1685" i="3"/>
  <c r="L1681" i="3"/>
  <c r="L1677" i="3"/>
  <c r="L1673" i="3"/>
  <c r="L1669" i="3"/>
  <c r="L1665" i="3"/>
  <c r="L1661" i="3"/>
  <c r="L1657" i="3"/>
  <c r="L1653" i="3"/>
  <c r="L1649" i="3"/>
  <c r="L1645" i="3"/>
  <c r="L1641" i="3"/>
  <c r="L1637" i="3"/>
  <c r="L1633" i="3"/>
  <c r="L1629" i="3"/>
  <c r="L1625" i="3"/>
  <c r="L1621" i="3"/>
  <c r="L1617" i="3"/>
  <c r="L1613" i="3"/>
  <c r="L1609" i="3"/>
  <c r="L1605" i="3"/>
  <c r="L1601" i="3"/>
  <c r="L1597" i="3"/>
  <c r="L1593" i="3"/>
  <c r="L3352" i="3"/>
  <c r="L3099" i="3"/>
  <c r="L2950" i="3"/>
  <c r="L2910" i="3"/>
  <c r="L2884" i="3"/>
  <c r="L2852" i="3"/>
  <c r="L2825" i="3"/>
  <c r="L2798" i="3"/>
  <c r="L2766" i="3"/>
  <c r="L2740" i="3"/>
  <c r="L2713" i="3"/>
  <c r="L2681" i="3"/>
  <c r="L2668" i="3"/>
  <c r="L2654" i="3"/>
  <c r="L2638" i="3"/>
  <c r="L2625" i="3"/>
  <c r="L2612" i="3"/>
  <c r="L2598" i="3"/>
  <c r="L2588" i="3"/>
  <c r="L2578" i="3"/>
  <c r="L2566" i="3"/>
  <c r="L2556" i="3"/>
  <c r="L2546" i="3"/>
  <c r="L2534" i="3"/>
  <c r="L2524" i="3"/>
  <c r="L2514" i="3"/>
  <c r="L2502" i="3"/>
  <c r="L2492" i="3"/>
  <c r="L2482" i="3"/>
  <c r="L2470" i="3"/>
  <c r="L2460" i="3"/>
  <c r="L2450" i="3"/>
  <c r="L2438" i="3"/>
  <c r="L2428" i="3"/>
  <c r="L2418" i="3"/>
  <c r="L2406" i="3"/>
  <c r="L2396" i="3"/>
  <c r="L2386" i="3"/>
  <c r="L2374" i="3"/>
  <c r="L2364" i="3"/>
  <c r="L2354" i="3"/>
  <c r="L2342" i="3"/>
  <c r="L2332" i="3"/>
  <c r="L2322" i="3"/>
  <c r="L2311" i="3"/>
  <c r="L2304" i="3"/>
  <c r="L2298" i="3"/>
  <c r="L2290" i="3"/>
  <c r="L2283" i="3"/>
  <c r="L2276" i="3"/>
  <c r="L2268" i="3"/>
  <c r="L2262" i="3"/>
  <c r="L2255" i="3"/>
  <c r="L2249" i="3"/>
  <c r="L2244" i="3"/>
  <c r="L2239" i="3"/>
  <c r="L2233" i="3"/>
  <c r="L2228" i="3"/>
  <c r="L2223" i="3"/>
  <c r="L2217" i="3"/>
  <c r="L2212" i="3"/>
  <c r="L2207" i="3"/>
  <c r="L2201" i="3"/>
  <c r="L2196" i="3"/>
  <c r="L2191" i="3"/>
  <c r="L2185" i="3"/>
  <c r="L2180" i="3"/>
  <c r="L2175" i="3"/>
  <c r="L2169" i="3"/>
  <c r="L2164" i="3"/>
  <c r="L2159" i="3"/>
  <c r="L2153" i="3"/>
  <c r="L2148" i="3"/>
  <c r="L2143" i="3"/>
  <c r="L2137" i="3"/>
  <c r="L2132" i="3"/>
  <c r="L2127" i="3"/>
  <c r="L2121" i="3"/>
  <c r="L2116" i="3"/>
  <c r="L2111" i="3"/>
  <c r="L2105" i="3"/>
  <c r="L2100" i="3"/>
  <c r="L2095" i="3"/>
  <c r="L2089" i="3"/>
  <c r="L2084" i="3"/>
  <c r="L2079" i="3"/>
  <c r="L2073" i="3"/>
  <c r="L2068" i="3"/>
  <c r="L2063" i="3"/>
  <c r="L2057" i="3"/>
  <c r="L2052" i="3"/>
  <c r="L2047" i="3"/>
  <c r="L2041" i="3"/>
  <c r="L2036" i="3"/>
  <c r="L2031" i="3"/>
  <c r="L2025" i="3"/>
  <c r="L2020" i="3"/>
  <c r="L2015" i="3"/>
  <c r="L2009" i="3"/>
  <c r="L2004" i="3"/>
  <c r="L1999" i="3"/>
  <c r="L1993" i="3"/>
  <c r="L1988" i="3"/>
  <c r="L1983" i="3"/>
  <c r="L1977" i="3"/>
  <c r="L1972" i="3"/>
  <c r="L1967" i="3"/>
  <c r="L1961" i="3"/>
  <c r="L1956" i="3"/>
  <c r="L1951" i="3"/>
  <c r="L1945" i="3"/>
  <c r="L1940" i="3"/>
  <c r="L1935" i="3"/>
  <c r="L1929" i="3"/>
  <c r="L1924" i="3"/>
  <c r="L1919" i="3"/>
  <c r="L1913" i="3"/>
  <c r="L1908" i="3"/>
  <c r="L1903" i="3"/>
  <c r="L1897" i="3"/>
  <c r="L1892" i="3"/>
  <c r="L1887" i="3"/>
  <c r="L1881" i="3"/>
  <c r="L1876" i="3"/>
  <c r="L1871" i="3"/>
  <c r="L1865" i="3"/>
  <c r="L1860" i="3"/>
  <c r="L1856" i="3"/>
  <c r="L1852" i="3"/>
  <c r="L1848" i="3"/>
  <c r="L1844" i="3"/>
  <c r="L1840" i="3"/>
  <c r="L1836" i="3"/>
  <c r="L1832" i="3"/>
  <c r="L1828" i="3"/>
  <c r="L1824" i="3"/>
  <c r="L1820" i="3"/>
  <c r="L1816" i="3"/>
  <c r="L1812" i="3"/>
  <c r="L1808" i="3"/>
  <c r="L1804" i="3"/>
  <c r="L1800" i="3"/>
  <c r="L1796" i="3"/>
  <c r="L1792" i="3"/>
  <c r="L1788" i="3"/>
  <c r="L1784" i="3"/>
  <c r="L1780" i="3"/>
  <c r="L1776" i="3"/>
  <c r="L1772" i="3"/>
  <c r="L1768" i="3"/>
  <c r="L1764" i="3"/>
  <c r="L1760" i="3"/>
  <c r="L1756" i="3"/>
  <c r="L1752" i="3"/>
  <c r="L1748" i="3"/>
  <c r="L1744" i="3"/>
  <c r="L1740" i="3"/>
  <c r="L1736" i="3"/>
  <c r="L1732" i="3"/>
  <c r="L1728" i="3"/>
  <c r="L1724" i="3"/>
  <c r="L1720" i="3"/>
  <c r="L1716" i="3"/>
  <c r="L1712" i="3"/>
  <c r="L1708" i="3"/>
  <c r="L1704" i="3"/>
  <c r="L1700" i="3"/>
  <c r="L1696" i="3"/>
  <c r="L1692" i="3"/>
  <c r="L1688" i="3"/>
  <c r="L3266" i="3"/>
  <c r="L3056" i="3"/>
  <c r="L2934" i="3"/>
  <c r="L2905" i="3"/>
  <c r="L2873" i="3"/>
  <c r="L2846" i="3"/>
  <c r="L2820" i="3"/>
  <c r="L2788" i="3"/>
  <c r="L2761" i="3"/>
  <c r="L2734" i="3"/>
  <c r="L2702" i="3"/>
  <c r="L2678" i="3"/>
  <c r="L2665" i="3"/>
  <c r="L2649" i="3"/>
  <c r="L2636" i="3"/>
  <c r="L2622" i="3"/>
  <c r="L2606" i="3"/>
  <c r="L2596" i="3"/>
  <c r="L2586" i="3"/>
  <c r="L2574" i="3"/>
  <c r="L2564" i="3"/>
  <c r="L2554" i="3"/>
  <c r="L2542" i="3"/>
  <c r="L2532" i="3"/>
  <c r="L2522" i="3"/>
  <c r="L2510" i="3"/>
  <c r="L2500" i="3"/>
  <c r="L2490" i="3"/>
  <c r="L2478" i="3"/>
  <c r="L2468" i="3"/>
  <c r="L2458" i="3"/>
  <c r="L2446" i="3"/>
  <c r="L2436" i="3"/>
  <c r="L2426" i="3"/>
  <c r="L2414" i="3"/>
  <c r="L2404" i="3"/>
  <c r="L2394" i="3"/>
  <c r="L2382" i="3"/>
  <c r="L2372" i="3"/>
  <c r="L2362" i="3"/>
  <c r="L2350" i="3"/>
  <c r="L2340" i="3"/>
  <c r="L2330" i="3"/>
  <c r="L2318" i="3"/>
  <c r="L2310" i="3"/>
  <c r="L2303" i="3"/>
  <c r="L2295" i="3"/>
  <c r="L2288" i="3"/>
  <c r="L2282" i="3"/>
  <c r="L2274" i="3"/>
  <c r="L2267" i="3"/>
  <c r="L2260" i="3"/>
  <c r="L2253" i="3"/>
  <c r="L2248" i="3"/>
  <c r="L2243" i="3"/>
  <c r="L2237" i="3"/>
  <c r="L2232" i="3"/>
  <c r="L2227" i="3"/>
  <c r="L2221" i="3"/>
  <c r="L2216" i="3"/>
  <c r="L2211" i="3"/>
  <c r="L2205" i="3"/>
  <c r="L2200" i="3"/>
  <c r="L2195" i="3"/>
  <c r="L2189" i="3"/>
  <c r="L2184" i="3"/>
  <c r="L2179" i="3"/>
  <c r="L2173" i="3"/>
  <c r="L2168" i="3"/>
  <c r="L2163" i="3"/>
  <c r="L2157" i="3"/>
  <c r="L2152" i="3"/>
  <c r="L2147" i="3"/>
  <c r="L2141" i="3"/>
  <c r="L2136" i="3"/>
  <c r="L2131" i="3"/>
  <c r="L2125" i="3"/>
  <c r="L2120" i="3"/>
  <c r="L2115" i="3"/>
  <c r="L2109" i="3"/>
  <c r="L2104" i="3"/>
  <c r="L2099" i="3"/>
  <c r="L2093" i="3"/>
  <c r="L2088" i="3"/>
  <c r="L2083" i="3"/>
  <c r="L2077" i="3"/>
  <c r="L2072" i="3"/>
  <c r="L2067" i="3"/>
  <c r="L2061" i="3"/>
  <c r="L2056" i="3"/>
  <c r="L2051" i="3"/>
  <c r="L2045" i="3"/>
  <c r="L2040" i="3"/>
  <c r="L2035" i="3"/>
  <c r="L2029" i="3"/>
  <c r="L2024" i="3"/>
  <c r="L2019" i="3"/>
  <c r="L2013" i="3"/>
  <c r="L2008" i="3"/>
  <c r="L2003" i="3"/>
  <c r="L1997" i="3"/>
  <c r="L1992" i="3"/>
  <c r="L1987" i="3"/>
  <c r="L1981" i="3"/>
  <c r="L1976" i="3"/>
  <c r="L1971" i="3"/>
  <c r="L1965" i="3"/>
  <c r="L1960" i="3"/>
  <c r="L1955" i="3"/>
  <c r="L1949" i="3"/>
  <c r="L1944" i="3"/>
  <c r="L1939" i="3"/>
  <c r="L1933" i="3"/>
  <c r="L1928" i="3"/>
  <c r="L1923" i="3"/>
  <c r="L1917" i="3"/>
  <c r="L1912" i="3"/>
  <c r="L1907" i="3"/>
  <c r="L1901" i="3"/>
  <c r="L1896" i="3"/>
  <c r="L1891" i="3"/>
  <c r="L1885" i="3"/>
  <c r="L1880" i="3"/>
  <c r="L1875" i="3"/>
  <c r="L1869" i="3"/>
  <c r="L1864" i="3"/>
  <c r="L1859" i="3"/>
  <c r="L1855" i="3"/>
  <c r="L1851" i="3"/>
  <c r="L1847" i="3"/>
  <c r="L1843" i="3"/>
  <c r="L1839" i="3"/>
  <c r="L1835" i="3"/>
  <c r="L1831" i="3"/>
  <c r="L1827" i="3"/>
  <c r="L1823" i="3"/>
  <c r="L1819" i="3"/>
  <c r="L1815" i="3"/>
  <c r="L1811" i="3"/>
  <c r="L1807" i="3"/>
  <c r="L1803" i="3"/>
  <c r="L1799" i="3"/>
  <c r="L1795" i="3"/>
  <c r="L1791" i="3"/>
  <c r="L1787" i="3"/>
  <c r="L1783" i="3"/>
  <c r="L1779" i="3"/>
  <c r="L1775" i="3"/>
  <c r="L1771" i="3"/>
  <c r="L1767" i="3"/>
  <c r="L1763" i="3"/>
  <c r="L1759" i="3"/>
  <c r="L1755" i="3"/>
  <c r="L1751" i="3"/>
  <c r="L1747" i="3"/>
  <c r="L1743" i="3"/>
  <c r="L1739" i="3"/>
  <c r="L1735" i="3"/>
  <c r="L1731" i="3"/>
  <c r="L1727" i="3"/>
  <c r="L1723" i="3"/>
  <c r="L1719" i="3"/>
  <c r="L1715" i="3"/>
  <c r="L1711" i="3"/>
  <c r="L1707" i="3"/>
  <c r="L1703" i="3"/>
  <c r="L1699" i="3"/>
  <c r="L1695" i="3"/>
  <c r="L1691" i="3"/>
  <c r="L1687" i="3"/>
  <c r="L1683" i="3"/>
  <c r="L1679" i="3"/>
  <c r="L1675" i="3"/>
  <c r="L1671" i="3"/>
  <c r="L1667" i="3"/>
  <c r="L1663" i="3"/>
  <c r="L1659" i="3"/>
  <c r="L1655" i="3"/>
  <c r="L1651" i="3"/>
  <c r="L1647" i="3"/>
  <c r="L1643" i="3"/>
  <c r="L1639" i="3"/>
  <c r="L1635" i="3"/>
  <c r="L1631" i="3"/>
  <c r="L1627" i="3"/>
  <c r="L1623" i="3"/>
  <c r="L1619" i="3"/>
  <c r="L1615" i="3"/>
  <c r="L1611" i="3"/>
  <c r="L1607" i="3"/>
  <c r="L1603" i="3"/>
  <c r="L1599" i="3"/>
  <c r="L1595" i="3"/>
  <c r="L1591" i="3"/>
  <c r="L1587" i="3"/>
  <c r="L1583" i="3"/>
  <c r="L1579" i="3"/>
  <c r="L1575" i="3"/>
  <c r="L1571" i="3"/>
  <c r="L1567" i="3"/>
  <c r="L1563" i="3"/>
  <c r="L1559" i="3"/>
  <c r="L1555" i="3"/>
  <c r="L1551" i="3"/>
  <c r="L1547" i="3"/>
  <c r="L1543" i="3"/>
  <c r="L1539" i="3"/>
  <c r="L1535" i="3"/>
  <c r="L1531" i="3"/>
  <c r="L1527" i="3"/>
  <c r="L1523" i="3"/>
  <c r="L1519" i="3"/>
  <c r="L1515" i="3"/>
  <c r="L1511" i="3"/>
  <c r="L1507" i="3"/>
  <c r="L1503" i="3"/>
  <c r="L1499" i="3"/>
  <c r="L1495" i="3"/>
  <c r="L1491" i="3"/>
  <c r="L1487" i="3"/>
  <c r="L1483" i="3"/>
  <c r="L1479" i="3"/>
  <c r="L1475" i="3"/>
  <c r="L1471" i="3"/>
  <c r="L1467" i="3"/>
  <c r="L1463" i="3"/>
  <c r="L1459" i="3"/>
  <c r="L1455" i="3"/>
  <c r="L1451" i="3"/>
  <c r="L1447" i="3"/>
  <c r="L1443" i="3"/>
  <c r="L1439" i="3"/>
  <c r="L1435" i="3"/>
  <c r="L1431" i="3"/>
  <c r="L1427" i="3"/>
  <c r="L1423" i="3"/>
  <c r="L1419" i="3"/>
  <c r="L1415" i="3"/>
  <c r="L1411" i="3"/>
  <c r="L1407" i="3"/>
  <c r="L1403" i="3"/>
  <c r="L1399" i="3"/>
  <c r="L1395" i="3"/>
  <c r="L1391" i="3"/>
  <c r="L1387" i="3"/>
  <c r="L1383" i="3"/>
  <c r="L1379" i="3"/>
  <c r="L1375" i="3"/>
  <c r="L1371" i="3"/>
  <c r="L3184" i="3"/>
  <c r="L2868" i="3"/>
  <c r="L2756" i="3"/>
  <c r="L2660" i="3"/>
  <c r="L2604" i="3"/>
  <c r="L2562" i="3"/>
  <c r="L2518" i="3"/>
  <c r="L2476" i="3"/>
  <c r="L2434" i="3"/>
  <c r="L2390" i="3"/>
  <c r="L2348" i="3"/>
  <c r="L2308" i="3"/>
  <c r="L2279" i="3"/>
  <c r="L2252" i="3"/>
  <c r="L2231" i="3"/>
  <c r="L2209" i="3"/>
  <c r="L2188" i="3"/>
  <c r="L2167" i="3"/>
  <c r="L2145" i="3"/>
  <c r="L2124" i="3"/>
  <c r="L2103" i="3"/>
  <c r="L2081" i="3"/>
  <c r="L2060" i="3"/>
  <c r="L2039" i="3"/>
  <c r="L2017" i="3"/>
  <c r="L1996" i="3"/>
  <c r="L1975" i="3"/>
  <c r="L1953" i="3"/>
  <c r="L1932" i="3"/>
  <c r="L1911" i="3"/>
  <c r="L1889" i="3"/>
  <c r="L1868" i="3"/>
  <c r="L1850" i="3"/>
  <c r="L1834" i="3"/>
  <c r="L1818" i="3"/>
  <c r="L1802" i="3"/>
  <c r="L1786" i="3"/>
  <c r="L1770" i="3"/>
  <c r="L1754" i="3"/>
  <c r="L1738" i="3"/>
  <c r="L1722" i="3"/>
  <c r="L1706" i="3"/>
  <c r="L1690" i="3"/>
  <c r="L1680" i="3"/>
  <c r="L1672" i="3"/>
  <c r="L1664" i="3"/>
  <c r="L1656" i="3"/>
  <c r="L1648" i="3"/>
  <c r="L1640" i="3"/>
  <c r="L1632" i="3"/>
  <c r="L1624" i="3"/>
  <c r="L1616" i="3"/>
  <c r="L1608" i="3"/>
  <c r="L1600" i="3"/>
  <c r="L1592" i="3"/>
  <c r="L1586" i="3"/>
  <c r="L1581" i="3"/>
  <c r="L1576" i="3"/>
  <c r="L1570" i="3"/>
  <c r="L1565" i="3"/>
  <c r="L1560" i="3"/>
  <c r="L1554" i="3"/>
  <c r="L1549" i="3"/>
  <c r="L1544" i="3"/>
  <c r="L1538" i="3"/>
  <c r="L1533" i="3"/>
  <c r="L1528" i="3"/>
  <c r="L1522" i="3"/>
  <c r="L1517" i="3"/>
  <c r="L1512" i="3"/>
  <c r="L1506" i="3"/>
  <c r="L1501" i="3"/>
  <c r="L1496" i="3"/>
  <c r="L1490" i="3"/>
  <c r="L1485" i="3"/>
  <c r="L1480" i="3"/>
  <c r="L1474" i="3"/>
  <c r="L1469" i="3"/>
  <c r="L1464" i="3"/>
  <c r="L1458" i="3"/>
  <c r="L1453" i="3"/>
  <c r="L1448" i="3"/>
  <c r="L1442" i="3"/>
  <c r="L1437" i="3"/>
  <c r="L1432" i="3"/>
  <c r="L1426" i="3"/>
  <c r="L1421" i="3"/>
  <c r="L1416" i="3"/>
  <c r="L1410" i="3"/>
  <c r="L1405" i="3"/>
  <c r="L1400" i="3"/>
  <c r="L1394" i="3"/>
  <c r="L1389" i="3"/>
  <c r="L1384" i="3"/>
  <c r="L1378" i="3"/>
  <c r="L1373" i="3"/>
  <c r="L1368" i="3"/>
  <c r="L1364" i="3"/>
  <c r="L1360" i="3"/>
  <c r="L1356" i="3"/>
  <c r="L1352" i="3"/>
  <c r="L1348" i="3"/>
  <c r="L1344" i="3"/>
  <c r="L1340" i="3"/>
  <c r="L1336" i="3"/>
  <c r="L1332" i="3"/>
  <c r="L1328" i="3"/>
  <c r="L1324" i="3"/>
  <c r="L1320" i="3"/>
  <c r="L1316" i="3"/>
  <c r="L1312" i="3"/>
  <c r="L1308" i="3"/>
  <c r="L1304" i="3"/>
  <c r="L1300" i="3"/>
  <c r="L1296" i="3"/>
  <c r="L1292" i="3"/>
  <c r="L1288" i="3"/>
  <c r="L1284" i="3"/>
  <c r="L1280" i="3"/>
  <c r="L1276" i="3"/>
  <c r="L1272" i="3"/>
  <c r="L1268" i="3"/>
  <c r="L1264" i="3"/>
  <c r="L1260" i="3"/>
  <c r="L1256" i="3"/>
  <c r="L1252" i="3"/>
  <c r="L1248" i="3"/>
  <c r="L1244" i="3"/>
  <c r="L1240" i="3"/>
  <c r="L1236" i="3"/>
  <c r="L1232" i="3"/>
  <c r="L1228" i="3"/>
  <c r="L1224" i="3"/>
  <c r="L1220" i="3"/>
  <c r="L1216" i="3"/>
  <c r="L1212" i="3"/>
  <c r="L1208" i="3"/>
  <c r="L1204" i="3"/>
  <c r="L1200" i="3"/>
  <c r="L1196" i="3"/>
  <c r="L1192" i="3"/>
  <c r="L1188" i="3"/>
  <c r="L1184" i="3"/>
  <c r="L1180" i="3"/>
  <c r="L1176" i="3"/>
  <c r="L1172" i="3"/>
  <c r="L1168" i="3"/>
  <c r="L1164" i="3"/>
  <c r="L1160" i="3"/>
  <c r="L1156" i="3"/>
  <c r="L1152" i="3"/>
  <c r="L1148" i="3"/>
  <c r="L1144" i="3"/>
  <c r="L1140" i="3"/>
  <c r="L1136" i="3"/>
  <c r="L1132" i="3"/>
  <c r="L1128" i="3"/>
  <c r="L1124" i="3"/>
  <c r="L1120" i="3"/>
  <c r="L1116" i="3"/>
  <c r="L1112" i="3"/>
  <c r="L1108" i="3"/>
  <c r="L1104" i="3"/>
  <c r="L1100" i="3"/>
  <c r="L1096" i="3"/>
  <c r="L1092" i="3"/>
  <c r="L1088" i="3"/>
  <c r="L1084" i="3"/>
  <c r="L1080" i="3"/>
  <c r="L1076" i="3"/>
  <c r="L1072" i="3"/>
  <c r="L1068" i="3"/>
  <c r="L1064" i="3"/>
  <c r="L1060" i="3"/>
  <c r="L1056" i="3"/>
  <c r="L1052" i="3"/>
  <c r="L1048" i="3"/>
  <c r="L1044" i="3"/>
  <c r="L1040" i="3"/>
  <c r="L1036" i="3"/>
  <c r="L1032" i="3"/>
  <c r="L1028" i="3"/>
  <c r="L1024" i="3"/>
  <c r="L1020" i="3"/>
  <c r="L1016" i="3"/>
  <c r="L1012" i="3"/>
  <c r="L1008" i="3"/>
  <c r="L1004" i="3"/>
  <c r="L1000" i="3"/>
  <c r="L996" i="3"/>
  <c r="L992" i="3"/>
  <c r="L988" i="3"/>
  <c r="L984" i="3"/>
  <c r="L980" i="3"/>
  <c r="L976" i="3"/>
  <c r="L972" i="3"/>
  <c r="L968" i="3"/>
  <c r="L964" i="3"/>
  <c r="L960" i="3"/>
  <c r="L956" i="3"/>
  <c r="L952" i="3"/>
  <c r="L948" i="3"/>
  <c r="L944" i="3"/>
  <c r="L940" i="3"/>
  <c r="L936" i="3"/>
  <c r="L932" i="3"/>
  <c r="L928" i="3"/>
  <c r="L924" i="3"/>
  <c r="L920" i="3"/>
  <c r="L916" i="3"/>
  <c r="L912" i="3"/>
  <c r="L908" i="3"/>
  <c r="L904" i="3"/>
  <c r="L900" i="3"/>
  <c r="L896" i="3"/>
  <c r="L892" i="3"/>
  <c r="L888" i="3"/>
  <c r="L884" i="3"/>
  <c r="L880" i="3"/>
  <c r="L876" i="3"/>
  <c r="L872" i="3"/>
  <c r="L868" i="3"/>
  <c r="L864" i="3"/>
  <c r="L860" i="3"/>
  <c r="L856" i="3"/>
  <c r="L852" i="3"/>
  <c r="L848" i="3"/>
  <c r="L844" i="3"/>
  <c r="L840" i="3"/>
  <c r="L836" i="3"/>
  <c r="L832" i="3"/>
  <c r="L828" i="3"/>
  <c r="L824" i="3"/>
  <c r="L820" i="3"/>
  <c r="L816" i="3"/>
  <c r="L812" i="3"/>
  <c r="L808" i="3"/>
  <c r="L804" i="3"/>
  <c r="L800" i="3"/>
  <c r="L796" i="3"/>
  <c r="L792" i="3"/>
  <c r="L788" i="3"/>
  <c r="L784" i="3"/>
  <c r="L780" i="3"/>
  <c r="L776" i="3"/>
  <c r="L772" i="3"/>
  <c r="L768" i="3"/>
  <c r="L764" i="3"/>
  <c r="L760" i="3"/>
  <c r="L756" i="3"/>
  <c r="L752" i="3"/>
  <c r="L748" i="3"/>
  <c r="L744" i="3"/>
  <c r="L740" i="3"/>
  <c r="L736" i="3"/>
  <c r="L732" i="3"/>
  <c r="L728" i="3"/>
  <c r="L724" i="3"/>
  <c r="L720" i="3"/>
  <c r="L716" i="3"/>
  <c r="L712" i="3"/>
  <c r="L708" i="3"/>
  <c r="L704" i="3"/>
  <c r="L700" i="3"/>
  <c r="L696" i="3"/>
  <c r="L692" i="3"/>
  <c r="L688" i="3"/>
  <c r="L684" i="3"/>
  <c r="L680" i="3"/>
  <c r="L676" i="3"/>
  <c r="L672" i="3"/>
  <c r="L668" i="3"/>
  <c r="L664" i="3"/>
  <c r="L660" i="3"/>
  <c r="L656" i="3"/>
  <c r="L652" i="3"/>
  <c r="L648" i="3"/>
  <c r="L644" i="3"/>
  <c r="L640" i="3"/>
  <c r="L636" i="3"/>
  <c r="L632" i="3"/>
  <c r="L628" i="3"/>
  <c r="L624" i="3"/>
  <c r="L620" i="3"/>
  <c r="L616" i="3"/>
  <c r="L612" i="3"/>
  <c r="L608" i="3"/>
  <c r="L604" i="3"/>
  <c r="L600" i="3"/>
  <c r="L596" i="3"/>
  <c r="L592" i="3"/>
  <c r="L588" i="3"/>
  <c r="L584" i="3"/>
  <c r="L580" i="3"/>
  <c r="L576" i="3"/>
  <c r="L572" i="3"/>
  <c r="L568" i="3"/>
  <c r="L564" i="3"/>
  <c r="L560" i="3"/>
  <c r="L556" i="3"/>
  <c r="L552" i="3"/>
  <c r="L548" i="3"/>
  <c r="L544" i="3"/>
  <c r="L540" i="3"/>
  <c r="L536" i="3"/>
  <c r="L532" i="3"/>
  <c r="L528" i="3"/>
  <c r="L524" i="3"/>
  <c r="L520" i="3"/>
  <c r="L516" i="3"/>
  <c r="L512" i="3"/>
  <c r="L508" i="3"/>
  <c r="L504" i="3"/>
  <c r="L500" i="3"/>
  <c r="L496" i="3"/>
  <c r="L492" i="3"/>
  <c r="L488" i="3"/>
  <c r="L484" i="3"/>
  <c r="L480" i="3"/>
  <c r="L476" i="3"/>
  <c r="L472" i="3"/>
  <c r="L468" i="3"/>
  <c r="L464" i="3"/>
  <c r="L460" i="3"/>
  <c r="L456" i="3"/>
  <c r="L452" i="3"/>
  <c r="L448" i="3"/>
  <c r="L444" i="3"/>
  <c r="L440" i="3"/>
  <c r="L436" i="3"/>
  <c r="L432" i="3"/>
  <c r="L428" i="3"/>
  <c r="L424" i="3"/>
  <c r="L420" i="3"/>
  <c r="L416" i="3"/>
  <c r="L412" i="3"/>
  <c r="L408" i="3"/>
  <c r="L404" i="3"/>
  <c r="L400" i="3"/>
  <c r="L396" i="3"/>
  <c r="L392" i="3"/>
  <c r="L3014" i="3"/>
  <c r="L2841" i="3"/>
  <c r="L2724" i="3"/>
  <c r="L2646" i="3"/>
  <c r="L2594" i="3"/>
  <c r="L2550" i="3"/>
  <c r="L2508" i="3"/>
  <c r="L2466" i="3"/>
  <c r="L2422" i="3"/>
  <c r="L2380" i="3"/>
  <c r="L2338" i="3"/>
  <c r="L2300" i="3"/>
  <c r="L2272" i="3"/>
  <c r="L2247" i="3"/>
  <c r="L2225" i="3"/>
  <c r="L2204" i="3"/>
  <c r="L2183" i="3"/>
  <c r="L2161" i="3"/>
  <c r="L2140" i="3"/>
  <c r="L2119" i="3"/>
  <c r="L2097" i="3"/>
  <c r="L2076" i="3"/>
  <c r="L2055" i="3"/>
  <c r="L2033" i="3"/>
  <c r="L2012" i="3"/>
  <c r="L1991" i="3"/>
  <c r="L1969" i="3"/>
  <c r="L1948" i="3"/>
  <c r="L1927" i="3"/>
  <c r="L1905" i="3"/>
  <c r="L1884" i="3"/>
  <c r="L1863" i="3"/>
  <c r="L1846" i="3"/>
  <c r="L1830" i="3"/>
  <c r="L1814" i="3"/>
  <c r="L1798" i="3"/>
  <c r="L1782" i="3"/>
  <c r="L1766" i="3"/>
  <c r="L1750" i="3"/>
  <c r="L1734" i="3"/>
  <c r="L1718" i="3"/>
  <c r="L1702" i="3"/>
  <c r="L1686" i="3"/>
  <c r="L1678" i="3"/>
  <c r="L1670" i="3"/>
  <c r="L1662" i="3"/>
  <c r="L1654" i="3"/>
  <c r="L1646" i="3"/>
  <c r="L1638" i="3"/>
  <c r="L1630" i="3"/>
  <c r="L1622" i="3"/>
  <c r="L1614" i="3"/>
  <c r="L1606" i="3"/>
  <c r="L1598" i="3"/>
  <c r="L1590" i="3"/>
  <c r="L1585" i="3"/>
  <c r="L1580" i="3"/>
  <c r="L1574" i="3"/>
  <c r="L1569" i="3"/>
  <c r="L1564" i="3"/>
  <c r="L1558" i="3"/>
  <c r="L1553" i="3"/>
  <c r="L1548" i="3"/>
  <c r="L1542" i="3"/>
  <c r="L1537" i="3"/>
  <c r="L1532" i="3"/>
  <c r="L1526" i="3"/>
  <c r="L1521" i="3"/>
  <c r="L1516" i="3"/>
  <c r="L1510" i="3"/>
  <c r="L1505" i="3"/>
  <c r="L1500" i="3"/>
  <c r="L1494" i="3"/>
  <c r="L1489" i="3"/>
  <c r="L1484" i="3"/>
  <c r="L1478" i="3"/>
  <c r="L1473" i="3"/>
  <c r="L1468" i="3"/>
  <c r="L1462" i="3"/>
  <c r="L1457" i="3"/>
  <c r="L1452" i="3"/>
  <c r="L1446" i="3"/>
  <c r="L1441" i="3"/>
  <c r="L1436" i="3"/>
  <c r="L1430" i="3"/>
  <c r="L1425" i="3"/>
  <c r="L1420" i="3"/>
  <c r="L1414" i="3"/>
  <c r="L1409" i="3"/>
  <c r="L1404" i="3"/>
  <c r="L1398" i="3"/>
  <c r="L1393" i="3"/>
  <c r="L1388" i="3"/>
  <c r="L1382" i="3"/>
  <c r="L1377" i="3"/>
  <c r="L1372" i="3"/>
  <c r="L1367" i="3"/>
  <c r="L1363" i="3"/>
  <c r="L1359" i="3"/>
  <c r="L1355" i="3"/>
  <c r="L1351" i="3"/>
  <c r="L1347" i="3"/>
  <c r="L1343" i="3"/>
  <c r="L1339" i="3"/>
  <c r="L1335" i="3"/>
  <c r="L1331" i="3"/>
  <c r="L1327" i="3"/>
  <c r="L1323" i="3"/>
  <c r="L1319" i="3"/>
  <c r="L1315" i="3"/>
  <c r="L1311" i="3"/>
  <c r="L1307" i="3"/>
  <c r="L1303" i="3"/>
  <c r="L1299" i="3"/>
  <c r="L1295" i="3"/>
  <c r="L1291" i="3"/>
  <c r="L1287" i="3"/>
  <c r="L1283" i="3"/>
  <c r="L1279" i="3"/>
  <c r="L1275" i="3"/>
  <c r="L1271" i="3"/>
  <c r="L1267" i="3"/>
  <c r="L1263" i="3"/>
  <c r="L1259" i="3"/>
  <c r="L1255" i="3"/>
  <c r="L1251" i="3"/>
  <c r="L1247" i="3"/>
  <c r="L1243" i="3"/>
  <c r="L1239" i="3"/>
  <c r="L1235" i="3"/>
  <c r="L1231" i="3"/>
  <c r="L1227" i="3"/>
  <c r="L1223" i="3"/>
  <c r="L1219" i="3"/>
  <c r="L1215" i="3"/>
  <c r="L1211" i="3"/>
  <c r="L1207" i="3"/>
  <c r="L1203" i="3"/>
  <c r="L1199" i="3"/>
  <c r="L1195" i="3"/>
  <c r="L1191" i="3"/>
  <c r="L1187" i="3"/>
  <c r="L1183" i="3"/>
  <c r="L1179" i="3"/>
  <c r="L1175" i="3"/>
  <c r="L1171" i="3"/>
  <c r="L1167" i="3"/>
  <c r="L1163" i="3"/>
  <c r="L1159" i="3"/>
  <c r="L1155" i="3"/>
  <c r="L1151" i="3"/>
  <c r="L1147" i="3"/>
  <c r="L1143" i="3"/>
  <c r="L1139" i="3"/>
  <c r="L1135" i="3"/>
  <c r="L1131" i="3"/>
  <c r="L1127" i="3"/>
  <c r="L1123" i="3"/>
  <c r="L1119" i="3"/>
  <c r="L1115" i="3"/>
  <c r="L1111" i="3"/>
  <c r="L1107" i="3"/>
  <c r="L1103" i="3"/>
  <c r="L1099" i="3"/>
  <c r="L1095" i="3"/>
  <c r="L1091" i="3"/>
  <c r="L1087" i="3"/>
  <c r="L1083" i="3"/>
  <c r="L1079" i="3"/>
  <c r="L1075" i="3"/>
  <c r="L1071" i="3"/>
  <c r="L1067" i="3"/>
  <c r="L1063" i="3"/>
  <c r="L1059" i="3"/>
  <c r="L1055" i="3"/>
  <c r="L1051" i="3"/>
  <c r="L1047" i="3"/>
  <c r="L1043" i="3"/>
  <c r="L1039" i="3"/>
  <c r="L1035" i="3"/>
  <c r="L1031" i="3"/>
  <c r="L1027" i="3"/>
  <c r="L1023" i="3"/>
  <c r="L1019" i="3"/>
  <c r="L1015" i="3"/>
  <c r="L1011" i="3"/>
  <c r="L1007" i="3"/>
  <c r="L1003" i="3"/>
  <c r="L999" i="3"/>
  <c r="L995" i="3"/>
  <c r="L991" i="3"/>
  <c r="L987" i="3"/>
  <c r="L983" i="3"/>
  <c r="L979" i="3"/>
  <c r="L975" i="3"/>
  <c r="L971" i="3"/>
  <c r="L967" i="3"/>
  <c r="L963" i="3"/>
  <c r="L959" i="3"/>
  <c r="L955" i="3"/>
  <c r="L951" i="3"/>
  <c r="L947" i="3"/>
  <c r="L943" i="3"/>
  <c r="L939" i="3"/>
  <c r="L935" i="3"/>
  <c r="L931" i="3"/>
  <c r="L927" i="3"/>
  <c r="L923" i="3"/>
  <c r="L919" i="3"/>
  <c r="L915" i="3"/>
  <c r="L911" i="3"/>
  <c r="L907" i="3"/>
  <c r="L903" i="3"/>
  <c r="L899" i="3"/>
  <c r="L895" i="3"/>
  <c r="L891" i="3"/>
  <c r="L887" i="3"/>
  <c r="L883" i="3"/>
  <c r="L879" i="3"/>
  <c r="L875" i="3"/>
  <c r="L871" i="3"/>
  <c r="L867" i="3"/>
  <c r="L863" i="3"/>
  <c r="L859" i="3"/>
  <c r="L855" i="3"/>
  <c r="L851" i="3"/>
  <c r="L847" i="3"/>
  <c r="L843" i="3"/>
  <c r="L839" i="3"/>
  <c r="L835" i="3"/>
  <c r="L831" i="3"/>
  <c r="L827" i="3"/>
  <c r="L823" i="3"/>
  <c r="L819" i="3"/>
  <c r="L815" i="3"/>
  <c r="L811" i="3"/>
  <c r="L807" i="3"/>
  <c r="L803" i="3"/>
  <c r="L799" i="3"/>
  <c r="L795" i="3"/>
  <c r="L791" i="3"/>
  <c r="L787" i="3"/>
  <c r="L783" i="3"/>
  <c r="L779" i="3"/>
  <c r="L2926" i="3"/>
  <c r="L2809" i="3"/>
  <c r="L2697" i="3"/>
  <c r="L2633" i="3"/>
  <c r="L2582" i="3"/>
  <c r="L2540" i="3"/>
  <c r="L2498" i="3"/>
  <c r="L2454" i="3"/>
  <c r="L2412" i="3"/>
  <c r="L2370" i="3"/>
  <c r="L2326" i="3"/>
  <c r="L2294" i="3"/>
  <c r="L2266" i="3"/>
  <c r="L2241" i="3"/>
  <c r="L2220" i="3"/>
  <c r="L2199" i="3"/>
  <c r="L2177" i="3"/>
  <c r="L2156" i="3"/>
  <c r="L2135" i="3"/>
  <c r="L2113" i="3"/>
  <c r="L2092" i="3"/>
  <c r="L2071" i="3"/>
  <c r="L2049" i="3"/>
  <c r="L2028" i="3"/>
  <c r="L2007" i="3"/>
  <c r="L1985" i="3"/>
  <c r="L1964" i="3"/>
  <c r="L1943" i="3"/>
  <c r="L1921" i="3"/>
  <c r="L1900" i="3"/>
  <c r="L1879" i="3"/>
  <c r="L1858" i="3"/>
  <c r="L1842" i="3"/>
  <c r="L1826" i="3"/>
  <c r="L1810" i="3"/>
  <c r="L1794" i="3"/>
  <c r="L1778" i="3"/>
  <c r="L1762" i="3"/>
  <c r="L1746" i="3"/>
  <c r="L1730" i="3"/>
  <c r="L1714" i="3"/>
  <c r="L1698" i="3"/>
  <c r="L1684" i="3"/>
  <c r="L1676" i="3"/>
  <c r="L1668" i="3"/>
  <c r="L1660" i="3"/>
  <c r="L1652" i="3"/>
  <c r="L1644" i="3"/>
  <c r="L1636" i="3"/>
  <c r="L1628" i="3"/>
  <c r="L1620" i="3"/>
  <c r="L1612" i="3"/>
  <c r="L1604" i="3"/>
  <c r="L1596" i="3"/>
  <c r="L1589" i="3"/>
  <c r="L1584" i="3"/>
  <c r="L1578" i="3"/>
  <c r="L1573" i="3"/>
  <c r="L1568" i="3"/>
  <c r="L1562" i="3"/>
  <c r="L1557" i="3"/>
  <c r="L1552" i="3"/>
  <c r="L1546" i="3"/>
  <c r="L1541" i="3"/>
  <c r="L1536" i="3"/>
  <c r="L1530" i="3"/>
  <c r="L1525" i="3"/>
  <c r="L1520" i="3"/>
  <c r="L1514" i="3"/>
  <c r="L1509" i="3"/>
  <c r="L1504" i="3"/>
  <c r="L1498" i="3"/>
  <c r="L1493" i="3"/>
  <c r="L1488" i="3"/>
  <c r="L1482" i="3"/>
  <c r="L1477" i="3"/>
  <c r="L1472" i="3"/>
  <c r="L1466" i="3"/>
  <c r="L1461" i="3"/>
  <c r="L1456" i="3"/>
  <c r="L1450" i="3"/>
  <c r="L1445" i="3"/>
  <c r="L1440" i="3"/>
  <c r="L1434" i="3"/>
  <c r="L1429" i="3"/>
  <c r="L1424" i="3"/>
  <c r="L1418" i="3"/>
  <c r="L1413" i="3"/>
  <c r="L1408" i="3"/>
  <c r="L1402" i="3"/>
  <c r="L1397" i="3"/>
  <c r="L1392" i="3"/>
  <c r="L1386" i="3"/>
  <c r="L1381" i="3"/>
  <c r="L1376" i="3"/>
  <c r="L1370" i="3"/>
  <c r="L1366" i="3"/>
  <c r="L1362" i="3"/>
  <c r="L1358" i="3"/>
  <c r="L1354" i="3"/>
  <c r="L1350" i="3"/>
  <c r="L1346" i="3"/>
  <c r="L1342" i="3"/>
  <c r="L1338" i="3"/>
  <c r="L1334" i="3"/>
  <c r="L1330" i="3"/>
  <c r="L1326" i="3"/>
  <c r="L1322" i="3"/>
  <c r="L1318" i="3"/>
  <c r="L1314" i="3"/>
  <c r="L1310" i="3"/>
  <c r="L1306" i="3"/>
  <c r="L1302" i="3"/>
  <c r="L1298" i="3"/>
  <c r="L1294" i="3"/>
  <c r="L1290" i="3"/>
  <c r="L1286" i="3"/>
  <c r="L1282" i="3"/>
  <c r="L1278" i="3"/>
  <c r="L1274" i="3"/>
  <c r="L1270" i="3"/>
  <c r="L1266" i="3"/>
  <c r="L1262" i="3"/>
  <c r="L1258" i="3"/>
  <c r="L1254" i="3"/>
  <c r="L1250" i="3"/>
  <c r="L1246" i="3"/>
  <c r="L1242" i="3"/>
  <c r="L1238" i="3"/>
  <c r="L1234" i="3"/>
  <c r="L1230" i="3"/>
  <c r="L1226" i="3"/>
  <c r="L1222" i="3"/>
  <c r="L1218" i="3"/>
  <c r="L1214" i="3"/>
  <c r="L1210" i="3"/>
  <c r="L1206" i="3"/>
  <c r="L1202" i="3"/>
  <c r="L1198" i="3"/>
  <c r="L1194" i="3"/>
  <c r="L1190" i="3"/>
  <c r="L1186" i="3"/>
  <c r="L1182" i="3"/>
  <c r="L1178" i="3"/>
  <c r="L1174" i="3"/>
  <c r="L1170" i="3"/>
  <c r="L1166" i="3"/>
  <c r="L1162" i="3"/>
  <c r="L1158" i="3"/>
  <c r="L1154" i="3"/>
  <c r="L1150" i="3"/>
  <c r="L1146" i="3"/>
  <c r="L1142" i="3"/>
  <c r="L1138" i="3"/>
  <c r="L1134" i="3"/>
  <c r="L1130" i="3"/>
  <c r="L1126" i="3"/>
  <c r="L1122" i="3"/>
  <c r="L1118" i="3"/>
  <c r="L1114" i="3"/>
  <c r="L1110" i="3"/>
  <c r="L1106" i="3"/>
  <c r="L1102" i="3"/>
  <c r="L1098" i="3"/>
  <c r="L1094" i="3"/>
  <c r="L1090" i="3"/>
  <c r="L1086" i="3"/>
  <c r="L1082" i="3"/>
  <c r="L1078" i="3"/>
  <c r="L1074" i="3"/>
  <c r="L1070" i="3"/>
  <c r="L1066" i="3"/>
  <c r="L1062" i="3"/>
  <c r="L1058" i="3"/>
  <c r="L1054" i="3"/>
  <c r="L1050" i="3"/>
  <c r="L1046" i="3"/>
  <c r="L1042" i="3"/>
  <c r="L1038" i="3"/>
  <c r="L1034" i="3"/>
  <c r="L1030" i="3"/>
  <c r="L1026" i="3"/>
  <c r="L1022" i="3"/>
  <c r="L1018" i="3"/>
  <c r="L1014" i="3"/>
  <c r="L1010" i="3"/>
  <c r="L1006" i="3"/>
  <c r="L1002" i="3"/>
  <c r="L998" i="3"/>
  <c r="L994" i="3"/>
  <c r="L990" i="3"/>
  <c r="L986" i="3"/>
  <c r="L982" i="3"/>
  <c r="L978" i="3"/>
  <c r="L974" i="3"/>
  <c r="L970" i="3"/>
  <c r="L966" i="3"/>
  <c r="L962" i="3"/>
  <c r="L958" i="3"/>
  <c r="L954" i="3"/>
  <c r="L950" i="3"/>
  <c r="L946" i="3"/>
  <c r="L942" i="3"/>
  <c r="L938" i="3"/>
  <c r="L934" i="3"/>
  <c r="L930" i="3"/>
  <c r="L926" i="3"/>
  <c r="L922" i="3"/>
  <c r="L918" i="3"/>
  <c r="L914" i="3"/>
  <c r="L910" i="3"/>
  <c r="L906" i="3"/>
  <c r="L902" i="3"/>
  <c r="L898" i="3"/>
  <c r="L894" i="3"/>
  <c r="L890" i="3"/>
  <c r="L886" i="3"/>
  <c r="L882" i="3"/>
  <c r="L878" i="3"/>
  <c r="L874" i="3"/>
  <c r="L870" i="3"/>
  <c r="L866" i="3"/>
  <c r="L862" i="3"/>
  <c r="L858" i="3"/>
  <c r="L854" i="3"/>
  <c r="L850" i="3"/>
  <c r="L846" i="3"/>
  <c r="L842" i="3"/>
  <c r="L838" i="3"/>
  <c r="L834" i="3"/>
  <c r="L830" i="3"/>
  <c r="L826" i="3"/>
  <c r="L822" i="3"/>
  <c r="L818" i="3"/>
  <c r="L814" i="3"/>
  <c r="L810" i="3"/>
  <c r="L806" i="3"/>
  <c r="L802" i="3"/>
  <c r="L798" i="3"/>
  <c r="L794" i="3"/>
  <c r="L790" i="3"/>
  <c r="L786" i="3"/>
  <c r="L782" i="3"/>
  <c r="L778" i="3"/>
  <c r="L774" i="3"/>
  <c r="L770" i="3"/>
  <c r="L766" i="3"/>
  <c r="L762" i="3"/>
  <c r="L758" i="3"/>
  <c r="L754" i="3"/>
  <c r="L750" i="3"/>
  <c r="L746" i="3"/>
  <c r="L742" i="3"/>
  <c r="L738" i="3"/>
  <c r="L734" i="3"/>
  <c r="L730" i="3"/>
  <c r="L726" i="3"/>
  <c r="L722" i="3"/>
  <c r="L718" i="3"/>
  <c r="L714" i="3"/>
  <c r="L710" i="3"/>
  <c r="L706" i="3"/>
  <c r="L702" i="3"/>
  <c r="L698" i="3"/>
  <c r="L694" i="3"/>
  <c r="L690" i="3"/>
  <c r="L686" i="3"/>
  <c r="L682" i="3"/>
  <c r="L678" i="3"/>
  <c r="L674" i="3"/>
  <c r="L670" i="3"/>
  <c r="L666" i="3"/>
  <c r="L662" i="3"/>
  <c r="L658" i="3"/>
  <c r="L654" i="3"/>
  <c r="L650" i="3"/>
  <c r="L646" i="3"/>
  <c r="L642" i="3"/>
  <c r="L638" i="3"/>
  <c r="L634" i="3"/>
  <c r="L630" i="3"/>
  <c r="L626" i="3"/>
  <c r="L622" i="3"/>
  <c r="L618" i="3"/>
  <c r="L614" i="3"/>
  <c r="L610" i="3"/>
  <c r="L606" i="3"/>
  <c r="L602" i="3"/>
  <c r="L598" i="3"/>
  <c r="L594" i="3"/>
  <c r="L590" i="3"/>
  <c r="L586" i="3"/>
  <c r="L582" i="3"/>
  <c r="L578" i="3"/>
  <c r="L574" i="3"/>
  <c r="L570" i="3"/>
  <c r="L566" i="3"/>
  <c r="L562" i="3"/>
  <c r="L558" i="3"/>
  <c r="L554" i="3"/>
  <c r="L550" i="3"/>
  <c r="L546" i="3"/>
  <c r="L542" i="3"/>
  <c r="L538" i="3"/>
  <c r="L534" i="3"/>
  <c r="L530" i="3"/>
  <c r="L526" i="3"/>
  <c r="L522" i="3"/>
  <c r="L518" i="3"/>
  <c r="L514" i="3"/>
  <c r="L510" i="3"/>
  <c r="L506" i="3"/>
  <c r="L502" i="3"/>
  <c r="L498" i="3"/>
  <c r="L494" i="3"/>
  <c r="L490" i="3"/>
  <c r="L486" i="3"/>
  <c r="L482" i="3"/>
  <c r="L478" i="3"/>
  <c r="L474" i="3"/>
  <c r="L470" i="3"/>
  <c r="L466" i="3"/>
  <c r="L462" i="3"/>
  <c r="L458" i="3"/>
  <c r="L454" i="3"/>
  <c r="L450" i="3"/>
  <c r="L446" i="3"/>
  <c r="L442" i="3"/>
  <c r="L438" i="3"/>
  <c r="L434" i="3"/>
  <c r="L430" i="3"/>
  <c r="L426" i="3"/>
  <c r="L422" i="3"/>
  <c r="L418" i="3"/>
  <c r="L414" i="3"/>
  <c r="L410" i="3"/>
  <c r="L406" i="3"/>
  <c r="L402" i="3"/>
  <c r="L398" i="3"/>
  <c r="L394" i="3"/>
  <c r="L2894" i="3"/>
  <c r="L2572" i="3"/>
  <c r="L2402" i="3"/>
  <c r="L2258" i="3"/>
  <c r="L2172" i="3"/>
  <c r="L2087" i="3"/>
  <c r="L2001" i="3"/>
  <c r="L1916" i="3"/>
  <c r="L1838" i="3"/>
  <c r="L1774" i="3"/>
  <c r="L1710" i="3"/>
  <c r="L1666" i="3"/>
  <c r="L1634" i="3"/>
  <c r="L1602" i="3"/>
  <c r="L1577" i="3"/>
  <c r="L1556" i="3"/>
  <c r="L1534" i="3"/>
  <c r="L1513" i="3"/>
  <c r="L1492" i="3"/>
  <c r="L1470" i="3"/>
  <c r="L1449" i="3"/>
  <c r="L1428" i="3"/>
  <c r="L1406" i="3"/>
  <c r="L1385" i="3"/>
  <c r="L1365" i="3"/>
  <c r="L1349" i="3"/>
  <c r="L1333" i="3"/>
  <c r="L1317" i="3"/>
  <c r="L1301" i="3"/>
  <c r="L1285" i="3"/>
  <c r="L1269" i="3"/>
  <c r="L1253" i="3"/>
  <c r="L1237" i="3"/>
  <c r="L1221" i="3"/>
  <c r="L1205" i="3"/>
  <c r="L1189" i="3"/>
  <c r="L1173" i="3"/>
  <c r="L1157" i="3"/>
  <c r="L1141" i="3"/>
  <c r="L1125" i="3"/>
  <c r="L1109" i="3"/>
  <c r="L1093" i="3"/>
  <c r="L1077" i="3"/>
  <c r="L1061" i="3"/>
  <c r="L1045" i="3"/>
  <c r="L1029" i="3"/>
  <c r="L1013" i="3"/>
  <c r="L997" i="3"/>
  <c r="L981" i="3"/>
  <c r="L965" i="3"/>
  <c r="L949" i="3"/>
  <c r="L933" i="3"/>
  <c r="L917" i="3"/>
  <c r="L901" i="3"/>
  <c r="L885" i="3"/>
  <c r="L869" i="3"/>
  <c r="L853" i="3"/>
  <c r="L837" i="3"/>
  <c r="L821" i="3"/>
  <c r="L805" i="3"/>
  <c r="L789" i="3"/>
  <c r="L775" i="3"/>
  <c r="L767" i="3"/>
  <c r="L759" i="3"/>
  <c r="L751" i="3"/>
  <c r="L743" i="3"/>
  <c r="L735" i="3"/>
  <c r="L727" i="3"/>
  <c r="L719" i="3"/>
  <c r="L711" i="3"/>
  <c r="L703" i="3"/>
  <c r="L695" i="3"/>
  <c r="L687" i="3"/>
  <c r="L679" i="3"/>
  <c r="L671" i="3"/>
  <c r="L663" i="3"/>
  <c r="L655" i="3"/>
  <c r="L647" i="3"/>
  <c r="L639" i="3"/>
  <c r="L631" i="3"/>
  <c r="L623" i="3"/>
  <c r="L615" i="3"/>
  <c r="L607" i="3"/>
  <c r="L599" i="3"/>
  <c r="L591" i="3"/>
  <c r="L583" i="3"/>
  <c r="L575" i="3"/>
  <c r="L567" i="3"/>
  <c r="L559" i="3"/>
  <c r="L551" i="3"/>
  <c r="L543" i="3"/>
  <c r="L535" i="3"/>
  <c r="L527" i="3"/>
  <c r="L519" i="3"/>
  <c r="L511" i="3"/>
  <c r="L503" i="3"/>
  <c r="L495" i="3"/>
  <c r="L487" i="3"/>
  <c r="L479" i="3"/>
  <c r="L471" i="3"/>
  <c r="L463" i="3"/>
  <c r="L455" i="3"/>
  <c r="L447" i="3"/>
  <c r="L439" i="3"/>
  <c r="L431" i="3"/>
  <c r="L423" i="3"/>
  <c r="L415" i="3"/>
  <c r="L407" i="3"/>
  <c r="L399" i="3"/>
  <c r="L391" i="3"/>
  <c r="L387" i="3"/>
  <c r="L383" i="3"/>
  <c r="L379" i="3"/>
  <c r="L375" i="3"/>
  <c r="L371" i="3"/>
  <c r="L367" i="3"/>
  <c r="L363" i="3"/>
  <c r="L359" i="3"/>
  <c r="L355" i="3"/>
  <c r="L351" i="3"/>
  <c r="L347" i="3"/>
  <c r="L343" i="3"/>
  <c r="L339" i="3"/>
  <c r="L335" i="3"/>
  <c r="L331" i="3"/>
  <c r="L327" i="3"/>
  <c r="L323" i="3"/>
  <c r="L319" i="3"/>
  <c r="L315" i="3"/>
  <c r="L311" i="3"/>
  <c r="L307" i="3"/>
  <c r="L303" i="3"/>
  <c r="L299" i="3"/>
  <c r="L295" i="3"/>
  <c r="L291" i="3"/>
  <c r="L287" i="3"/>
  <c r="L283" i="3"/>
  <c r="L279" i="3"/>
  <c r="L275" i="3"/>
  <c r="L271" i="3"/>
  <c r="L267" i="3"/>
  <c r="L263" i="3"/>
  <c r="L259" i="3"/>
  <c r="L255" i="3"/>
  <c r="L251" i="3"/>
  <c r="L247" i="3"/>
  <c r="L243" i="3"/>
  <c r="L239" i="3"/>
  <c r="L235" i="3"/>
  <c r="L231" i="3"/>
  <c r="L227" i="3"/>
  <c r="L223" i="3"/>
  <c r="L219" i="3"/>
  <c r="L215" i="3"/>
  <c r="L211" i="3"/>
  <c r="L207" i="3"/>
  <c r="L203" i="3"/>
  <c r="L199" i="3"/>
  <c r="L195" i="3"/>
  <c r="L191" i="3"/>
  <c r="L187" i="3"/>
  <c r="L183" i="3"/>
  <c r="L179" i="3"/>
  <c r="L175" i="3"/>
  <c r="L171" i="3"/>
  <c r="L167" i="3"/>
  <c r="L163" i="3"/>
  <c r="L159" i="3"/>
  <c r="L155" i="3"/>
  <c r="L151" i="3"/>
  <c r="L147" i="3"/>
  <c r="L143" i="3"/>
  <c r="L139" i="3"/>
  <c r="L135" i="3"/>
  <c r="L131" i="3"/>
  <c r="L127" i="3"/>
  <c r="L123" i="3"/>
  <c r="L119" i="3"/>
  <c r="L115" i="3"/>
  <c r="L111" i="3"/>
  <c r="L107" i="3"/>
  <c r="L103" i="3"/>
  <c r="L99" i="3"/>
  <c r="L95" i="3"/>
  <c r="L91" i="3"/>
  <c r="L87" i="3"/>
  <c r="L83" i="3"/>
  <c r="L79" i="3"/>
  <c r="L75" i="3"/>
  <c r="L71" i="3"/>
  <c r="L67" i="3"/>
  <c r="L63" i="3"/>
  <c r="L59" i="3"/>
  <c r="L55" i="3"/>
  <c r="L51" i="3"/>
  <c r="L47" i="3"/>
  <c r="L43" i="3"/>
  <c r="L39" i="3"/>
  <c r="L35" i="3"/>
  <c r="L31" i="3"/>
  <c r="L27" i="3"/>
  <c r="L23" i="3"/>
  <c r="L19" i="3"/>
  <c r="L15" i="3"/>
  <c r="L11" i="3"/>
  <c r="L825" i="3"/>
  <c r="L633" i="3"/>
  <c r="L593" i="3"/>
  <c r="L561" i="3"/>
  <c r="L537" i="3"/>
  <c r="L505" i="3"/>
  <c r="L481" i="3"/>
  <c r="L449" i="3"/>
  <c r="L433" i="3"/>
  <c r="L417" i="3"/>
  <c r="L401" i="3"/>
  <c r="L388" i="3"/>
  <c r="L380" i="3"/>
  <c r="L368" i="3"/>
  <c r="L364" i="3"/>
  <c r="L356" i="3"/>
  <c r="L348" i="3"/>
  <c r="L340" i="3"/>
  <c r="L328" i="3"/>
  <c r="L320" i="3"/>
  <c r="L312" i="3"/>
  <c r="L304" i="3"/>
  <c r="L292" i="3"/>
  <c r="L280" i="3"/>
  <c r="L272" i="3"/>
  <c r="L260" i="3"/>
  <c r="L248" i="3"/>
  <c r="L236" i="3"/>
  <c r="L228" i="3"/>
  <c r="L220" i="3"/>
  <c r="L208" i="3"/>
  <c r="L204" i="3"/>
  <c r="L192" i="3"/>
  <c r="L176" i="3"/>
  <c r="L164" i="3"/>
  <c r="L156" i="3"/>
  <c r="L148" i="3"/>
  <c r="L128" i="3"/>
  <c r="L116" i="3"/>
  <c r="L108" i="3"/>
  <c r="L96" i="3"/>
  <c r="L80" i="3"/>
  <c r="L64" i="3"/>
  <c r="L52" i="3"/>
  <c r="L40" i="3"/>
  <c r="L32" i="3"/>
  <c r="L20" i="3"/>
  <c r="L8" i="3"/>
  <c r="L2782" i="3"/>
  <c r="L2530" i="3"/>
  <c r="L2358" i="3"/>
  <c r="L2236" i="3"/>
  <c r="L2151" i="3"/>
  <c r="L2065" i="3"/>
  <c r="L1980" i="3"/>
  <c r="L1895" i="3"/>
  <c r="L1822" i="3"/>
  <c r="L1758" i="3"/>
  <c r="L1694" i="3"/>
  <c r="L1658" i="3"/>
  <c r="L1626" i="3"/>
  <c r="L1594" i="3"/>
  <c r="L1572" i="3"/>
  <c r="L1550" i="3"/>
  <c r="L1529" i="3"/>
  <c r="L1508" i="3"/>
  <c r="L1486" i="3"/>
  <c r="L1465" i="3"/>
  <c r="L1444" i="3"/>
  <c r="L1422" i="3"/>
  <c r="L1401" i="3"/>
  <c r="L1380" i="3"/>
  <c r="L1361" i="3"/>
  <c r="L1345" i="3"/>
  <c r="L1329" i="3"/>
  <c r="L1313" i="3"/>
  <c r="L1297" i="3"/>
  <c r="L1281" i="3"/>
  <c r="L1265" i="3"/>
  <c r="L1249" i="3"/>
  <c r="L1233" i="3"/>
  <c r="L1217" i="3"/>
  <c r="L1201" i="3"/>
  <c r="L1185" i="3"/>
  <c r="L1169" i="3"/>
  <c r="L1153" i="3"/>
  <c r="L1137" i="3"/>
  <c r="L1121" i="3"/>
  <c r="L1105" i="3"/>
  <c r="L1089" i="3"/>
  <c r="L1073" i="3"/>
  <c r="L1057" i="3"/>
  <c r="L1041" i="3"/>
  <c r="L1025" i="3"/>
  <c r="L1009" i="3"/>
  <c r="L993" i="3"/>
  <c r="L977" i="3"/>
  <c r="L961" i="3"/>
  <c r="L945" i="3"/>
  <c r="L929" i="3"/>
  <c r="L913" i="3"/>
  <c r="L897" i="3"/>
  <c r="L881" i="3"/>
  <c r="L865" i="3"/>
  <c r="L849" i="3"/>
  <c r="L833" i="3"/>
  <c r="L817" i="3"/>
  <c r="L801" i="3"/>
  <c r="L785" i="3"/>
  <c r="L773" i="3"/>
  <c r="L765" i="3"/>
  <c r="L757" i="3"/>
  <c r="L749" i="3"/>
  <c r="L741" i="3"/>
  <c r="L733" i="3"/>
  <c r="L725" i="3"/>
  <c r="L717" i="3"/>
  <c r="L709" i="3"/>
  <c r="L701" i="3"/>
  <c r="L693" i="3"/>
  <c r="L685" i="3"/>
  <c r="L677" i="3"/>
  <c r="L669" i="3"/>
  <c r="L661" i="3"/>
  <c r="L653" i="3"/>
  <c r="L645" i="3"/>
  <c r="L637" i="3"/>
  <c r="L629" i="3"/>
  <c r="L621" i="3"/>
  <c r="L613" i="3"/>
  <c r="L605" i="3"/>
  <c r="L597" i="3"/>
  <c r="L589" i="3"/>
  <c r="L581" i="3"/>
  <c r="L573" i="3"/>
  <c r="L565" i="3"/>
  <c r="L557" i="3"/>
  <c r="L549" i="3"/>
  <c r="L541" i="3"/>
  <c r="L533" i="3"/>
  <c r="L525" i="3"/>
  <c r="L517" i="3"/>
  <c r="L509" i="3"/>
  <c r="L501" i="3"/>
  <c r="L493" i="3"/>
  <c r="L485" i="3"/>
  <c r="L477" i="3"/>
  <c r="L469" i="3"/>
  <c r="L461" i="3"/>
  <c r="L453" i="3"/>
  <c r="L445" i="3"/>
  <c r="L437" i="3"/>
  <c r="L429" i="3"/>
  <c r="L421" i="3"/>
  <c r="L413" i="3"/>
  <c r="L405" i="3"/>
  <c r="L397" i="3"/>
  <c r="L390" i="3"/>
  <c r="L386" i="3"/>
  <c r="L382" i="3"/>
  <c r="L378" i="3"/>
  <c r="L374" i="3"/>
  <c r="L370" i="3"/>
  <c r="L366" i="3"/>
  <c r="L362" i="3"/>
  <c r="L358" i="3"/>
  <c r="L354" i="3"/>
  <c r="L350" i="3"/>
  <c r="L346" i="3"/>
  <c r="L342" i="3"/>
  <c r="L338" i="3"/>
  <c r="L334" i="3"/>
  <c r="L330" i="3"/>
  <c r="L326" i="3"/>
  <c r="L322" i="3"/>
  <c r="L318" i="3"/>
  <c r="L314" i="3"/>
  <c r="L310" i="3"/>
  <c r="L306" i="3"/>
  <c r="L302" i="3"/>
  <c r="L298" i="3"/>
  <c r="L294" i="3"/>
  <c r="L290" i="3"/>
  <c r="L286" i="3"/>
  <c r="L282" i="3"/>
  <c r="L278" i="3"/>
  <c r="L274" i="3"/>
  <c r="L270" i="3"/>
  <c r="L266" i="3"/>
  <c r="L262" i="3"/>
  <c r="L258" i="3"/>
  <c r="L254" i="3"/>
  <c r="L250" i="3"/>
  <c r="L246" i="3"/>
  <c r="L242" i="3"/>
  <c r="L238" i="3"/>
  <c r="L234" i="3"/>
  <c r="L230" i="3"/>
  <c r="L226" i="3"/>
  <c r="L222" i="3"/>
  <c r="L218" i="3"/>
  <c r="L214" i="3"/>
  <c r="L210" i="3"/>
  <c r="L206" i="3"/>
  <c r="L202" i="3"/>
  <c r="L198" i="3"/>
  <c r="L194" i="3"/>
  <c r="L190" i="3"/>
  <c r="L186" i="3"/>
  <c r="L182" i="3"/>
  <c r="L178" i="3"/>
  <c r="L174" i="3"/>
  <c r="L170" i="3"/>
  <c r="L166" i="3"/>
  <c r="L162" i="3"/>
  <c r="L158" i="3"/>
  <c r="L154" i="3"/>
  <c r="L150" i="3"/>
  <c r="L146" i="3"/>
  <c r="L142" i="3"/>
  <c r="L138" i="3"/>
  <c r="L134" i="3"/>
  <c r="L130" i="3"/>
  <c r="L126" i="3"/>
  <c r="L122" i="3"/>
  <c r="L118" i="3"/>
  <c r="L114" i="3"/>
  <c r="L110" i="3"/>
  <c r="L106" i="3"/>
  <c r="L102" i="3"/>
  <c r="L98" i="3"/>
  <c r="L94" i="3"/>
  <c r="L90" i="3"/>
  <c r="L86" i="3"/>
  <c r="L82" i="3"/>
  <c r="L78" i="3"/>
  <c r="L74" i="3"/>
  <c r="L70" i="3"/>
  <c r="L66" i="3"/>
  <c r="L62" i="3"/>
  <c r="L58" i="3"/>
  <c r="L54" i="3"/>
  <c r="L50" i="3"/>
  <c r="L46" i="3"/>
  <c r="L42" i="3"/>
  <c r="L38" i="3"/>
  <c r="L34" i="3"/>
  <c r="L30" i="3"/>
  <c r="L26" i="3"/>
  <c r="L22" i="3"/>
  <c r="L18" i="3"/>
  <c r="L14" i="3"/>
  <c r="L10" i="3"/>
  <c r="L376" i="3"/>
  <c r="L300" i="3"/>
  <c r="L284" i="3"/>
  <c r="L268" i="3"/>
  <c r="L252" i="3"/>
  <c r="L244" i="3"/>
  <c r="L232" i="3"/>
  <c r="L216" i="3"/>
  <c r="L200" i="3"/>
  <c r="L188" i="3"/>
  <c r="L180" i="3"/>
  <c r="L168" i="3"/>
  <c r="L152" i="3"/>
  <c r="L140" i="3"/>
  <c r="L136" i="3"/>
  <c r="L124" i="3"/>
  <c r="L112" i="3"/>
  <c r="L104" i="3"/>
  <c r="L92" i="3"/>
  <c r="L84" i="3"/>
  <c r="L72" i="3"/>
  <c r="L56" i="3"/>
  <c r="L44" i="3"/>
  <c r="L28" i="3"/>
  <c r="L16" i="3"/>
  <c r="L2676" i="3"/>
  <c r="L2486" i="3"/>
  <c r="L2316" i="3"/>
  <c r="L2215" i="3"/>
  <c r="L2129" i="3"/>
  <c r="L2044" i="3"/>
  <c r="L1959" i="3"/>
  <c r="L1873" i="3"/>
  <c r="L1806" i="3"/>
  <c r="L1742" i="3"/>
  <c r="L1682" i="3"/>
  <c r="L1650" i="3"/>
  <c r="L1618" i="3"/>
  <c r="L1588" i="3"/>
  <c r="L1566" i="3"/>
  <c r="L1545" i="3"/>
  <c r="L1524" i="3"/>
  <c r="L1502" i="3"/>
  <c r="L1481" i="3"/>
  <c r="L1460" i="3"/>
  <c r="L1438" i="3"/>
  <c r="L1417" i="3"/>
  <c r="L1396" i="3"/>
  <c r="L1374" i="3"/>
  <c r="L1357" i="3"/>
  <c r="L1341" i="3"/>
  <c r="L1325" i="3"/>
  <c r="L1309" i="3"/>
  <c r="L1293" i="3"/>
  <c r="L1277" i="3"/>
  <c r="L1261" i="3"/>
  <c r="L1245" i="3"/>
  <c r="L1229" i="3"/>
  <c r="L1213" i="3"/>
  <c r="L1197" i="3"/>
  <c r="L1181" i="3"/>
  <c r="L1165" i="3"/>
  <c r="L1149" i="3"/>
  <c r="L1133" i="3"/>
  <c r="L1117" i="3"/>
  <c r="L1101" i="3"/>
  <c r="L1085" i="3"/>
  <c r="L1069" i="3"/>
  <c r="L1053" i="3"/>
  <c r="L1037" i="3"/>
  <c r="L1021" i="3"/>
  <c r="L1005" i="3"/>
  <c r="L989" i="3"/>
  <c r="L973" i="3"/>
  <c r="L957" i="3"/>
  <c r="L941" i="3"/>
  <c r="L925" i="3"/>
  <c r="L909" i="3"/>
  <c r="L893" i="3"/>
  <c r="L877" i="3"/>
  <c r="L861" i="3"/>
  <c r="L845" i="3"/>
  <c r="L829" i="3"/>
  <c r="L813" i="3"/>
  <c r="L797" i="3"/>
  <c r="L781" i="3"/>
  <c r="L771" i="3"/>
  <c r="L763" i="3"/>
  <c r="L755" i="3"/>
  <c r="L747" i="3"/>
  <c r="L739" i="3"/>
  <c r="L731" i="3"/>
  <c r="L723" i="3"/>
  <c r="L715" i="3"/>
  <c r="L707" i="3"/>
  <c r="L699" i="3"/>
  <c r="L691" i="3"/>
  <c r="L683" i="3"/>
  <c r="L675" i="3"/>
  <c r="L667" i="3"/>
  <c r="L659" i="3"/>
  <c r="L651" i="3"/>
  <c r="L643" i="3"/>
  <c r="L635" i="3"/>
  <c r="L627" i="3"/>
  <c r="L619" i="3"/>
  <c r="L611" i="3"/>
  <c r="L603" i="3"/>
  <c r="L595" i="3"/>
  <c r="L587" i="3"/>
  <c r="L579" i="3"/>
  <c r="L571" i="3"/>
  <c r="L563" i="3"/>
  <c r="L555" i="3"/>
  <c r="L547" i="3"/>
  <c r="L539" i="3"/>
  <c r="L531" i="3"/>
  <c r="L523" i="3"/>
  <c r="L515" i="3"/>
  <c r="L507" i="3"/>
  <c r="L499" i="3"/>
  <c r="L491" i="3"/>
  <c r="L483" i="3"/>
  <c r="L475" i="3"/>
  <c r="L467" i="3"/>
  <c r="L459" i="3"/>
  <c r="L451" i="3"/>
  <c r="L443" i="3"/>
  <c r="L435" i="3"/>
  <c r="L427" i="3"/>
  <c r="L419" i="3"/>
  <c r="L411" i="3"/>
  <c r="L403" i="3"/>
  <c r="L395" i="3"/>
  <c r="L389" i="3"/>
  <c r="L385" i="3"/>
  <c r="L381" i="3"/>
  <c r="L377" i="3"/>
  <c r="L373" i="3"/>
  <c r="L369" i="3"/>
  <c r="L365" i="3"/>
  <c r="L361" i="3"/>
  <c r="L357" i="3"/>
  <c r="L353" i="3"/>
  <c r="L349" i="3"/>
  <c r="L345" i="3"/>
  <c r="L341" i="3"/>
  <c r="L337" i="3"/>
  <c r="L333" i="3"/>
  <c r="L329" i="3"/>
  <c r="L325" i="3"/>
  <c r="L321" i="3"/>
  <c r="L317" i="3"/>
  <c r="L313" i="3"/>
  <c r="L309" i="3"/>
  <c r="L305" i="3"/>
  <c r="L301" i="3"/>
  <c r="L297" i="3"/>
  <c r="L293" i="3"/>
  <c r="L289" i="3"/>
  <c r="L285" i="3"/>
  <c r="L281" i="3"/>
  <c r="L277" i="3"/>
  <c r="L273" i="3"/>
  <c r="L269" i="3"/>
  <c r="L265" i="3"/>
  <c r="L261" i="3"/>
  <c r="L257" i="3"/>
  <c r="L253" i="3"/>
  <c r="L249" i="3"/>
  <c r="L245" i="3"/>
  <c r="L241" i="3"/>
  <c r="L237" i="3"/>
  <c r="L233" i="3"/>
  <c r="L229" i="3"/>
  <c r="L225" i="3"/>
  <c r="L221" i="3"/>
  <c r="L217" i="3"/>
  <c r="L213" i="3"/>
  <c r="L209" i="3"/>
  <c r="L205" i="3"/>
  <c r="L201" i="3"/>
  <c r="L197" i="3"/>
  <c r="L193" i="3"/>
  <c r="L189" i="3"/>
  <c r="L185" i="3"/>
  <c r="L181" i="3"/>
  <c r="L177" i="3"/>
  <c r="L173" i="3"/>
  <c r="L169" i="3"/>
  <c r="L165" i="3"/>
  <c r="L161" i="3"/>
  <c r="L157" i="3"/>
  <c r="L153" i="3"/>
  <c r="L149" i="3"/>
  <c r="L145" i="3"/>
  <c r="L141" i="3"/>
  <c r="L137" i="3"/>
  <c r="L133" i="3"/>
  <c r="L129" i="3"/>
  <c r="L125" i="3"/>
  <c r="L121" i="3"/>
  <c r="L117" i="3"/>
  <c r="L113" i="3"/>
  <c r="L109" i="3"/>
  <c r="L105" i="3"/>
  <c r="L101" i="3"/>
  <c r="L97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41" i="3"/>
  <c r="L37" i="3"/>
  <c r="L33" i="3"/>
  <c r="L29" i="3"/>
  <c r="L25" i="3"/>
  <c r="L21" i="3"/>
  <c r="L17" i="3"/>
  <c r="L13" i="3"/>
  <c r="L9" i="3"/>
  <c r="L2617" i="3"/>
  <c r="L2444" i="3"/>
  <c r="L2287" i="3"/>
  <c r="L2193" i="3"/>
  <c r="L2108" i="3"/>
  <c r="L2023" i="3"/>
  <c r="L1937" i="3"/>
  <c r="L1854" i="3"/>
  <c r="L1790" i="3"/>
  <c r="L1726" i="3"/>
  <c r="L1674" i="3"/>
  <c r="L1642" i="3"/>
  <c r="L1610" i="3"/>
  <c r="L1582" i="3"/>
  <c r="L1561" i="3"/>
  <c r="L1540" i="3"/>
  <c r="L1518" i="3"/>
  <c r="L1497" i="3"/>
  <c r="L1476" i="3"/>
  <c r="L1454" i="3"/>
  <c r="L1433" i="3"/>
  <c r="L1412" i="3"/>
  <c r="L1390" i="3"/>
  <c r="L1369" i="3"/>
  <c r="L1353" i="3"/>
  <c r="L1337" i="3"/>
  <c r="L1321" i="3"/>
  <c r="L1305" i="3"/>
  <c r="L1289" i="3"/>
  <c r="L1273" i="3"/>
  <c r="L1257" i="3"/>
  <c r="L1241" i="3"/>
  <c r="L1225" i="3"/>
  <c r="L1209" i="3"/>
  <c r="L1193" i="3"/>
  <c r="L1177" i="3"/>
  <c r="L1161" i="3"/>
  <c r="L1145" i="3"/>
  <c r="L1129" i="3"/>
  <c r="L1113" i="3"/>
  <c r="L1097" i="3"/>
  <c r="L1081" i="3"/>
  <c r="L1065" i="3"/>
  <c r="L1049" i="3"/>
  <c r="L1033" i="3"/>
  <c r="L1017" i="3"/>
  <c r="L1001" i="3"/>
  <c r="L985" i="3"/>
  <c r="L969" i="3"/>
  <c r="L953" i="3"/>
  <c r="L937" i="3"/>
  <c r="L921" i="3"/>
  <c r="L905" i="3"/>
  <c r="L889" i="3"/>
  <c r="L873" i="3"/>
  <c r="L857" i="3"/>
  <c r="L841" i="3"/>
  <c r="L809" i="3"/>
  <c r="L793" i="3"/>
  <c r="L777" i="3"/>
  <c r="L769" i="3"/>
  <c r="L761" i="3"/>
  <c r="L753" i="3"/>
  <c r="L745" i="3"/>
  <c r="L737" i="3"/>
  <c r="L729" i="3"/>
  <c r="L721" i="3"/>
  <c r="L713" i="3"/>
  <c r="L705" i="3"/>
  <c r="L697" i="3"/>
  <c r="L689" i="3"/>
  <c r="L681" i="3"/>
  <c r="L673" i="3"/>
  <c r="L665" i="3"/>
  <c r="L657" i="3"/>
  <c r="L649" i="3"/>
  <c r="L641" i="3"/>
  <c r="L625" i="3"/>
  <c r="L617" i="3"/>
  <c r="L609" i="3"/>
  <c r="L601" i="3"/>
  <c r="L585" i="3"/>
  <c r="L577" i="3"/>
  <c r="L569" i="3"/>
  <c r="L553" i="3"/>
  <c r="L545" i="3"/>
  <c r="L529" i="3"/>
  <c r="L521" i="3"/>
  <c r="L513" i="3"/>
  <c r="L497" i="3"/>
  <c r="L489" i="3"/>
  <c r="L473" i="3"/>
  <c r="L465" i="3"/>
  <c r="L457" i="3"/>
  <c r="L441" i="3"/>
  <c r="L425" i="3"/>
  <c r="L409" i="3"/>
  <c r="L393" i="3"/>
  <c r="L384" i="3"/>
  <c r="L372" i="3"/>
  <c r="L360" i="3"/>
  <c r="L352" i="3"/>
  <c r="L344" i="3"/>
  <c r="L336" i="3"/>
  <c r="L332" i="3"/>
  <c r="L324" i="3"/>
  <c r="L316" i="3"/>
  <c r="L308" i="3"/>
  <c r="L296" i="3"/>
  <c r="L288" i="3"/>
  <c r="L276" i="3"/>
  <c r="L264" i="3"/>
  <c r="L256" i="3"/>
  <c r="L240" i="3"/>
  <c r="L224" i="3"/>
  <c r="L212" i="3"/>
  <c r="L196" i="3"/>
  <c r="L184" i="3"/>
  <c r="L172" i="3"/>
  <c r="L160" i="3"/>
  <c r="L144" i="3"/>
  <c r="L132" i="3"/>
  <c r="L120" i="3"/>
  <c r="L100" i="3"/>
  <c r="L88" i="3"/>
  <c r="L76" i="3"/>
  <c r="L68" i="3"/>
  <c r="L60" i="3"/>
  <c r="L48" i="3"/>
  <c r="L36" i="3"/>
  <c r="L24" i="3"/>
  <c r="L12" i="3"/>
  <c r="K3527" i="3"/>
  <c r="K3523" i="3"/>
  <c r="K3519" i="3"/>
  <c r="K3515" i="3"/>
  <c r="K3511" i="3"/>
  <c r="K3507" i="3"/>
  <c r="K3503" i="3"/>
  <c r="K3499" i="3"/>
  <c r="K3495" i="3"/>
  <c r="K3491" i="3"/>
  <c r="K3487" i="3"/>
  <c r="K3483" i="3"/>
  <c r="K3479" i="3"/>
  <c r="K3475" i="3"/>
  <c r="K3471" i="3"/>
  <c r="K3467" i="3"/>
  <c r="K3463" i="3"/>
  <c r="K3459" i="3"/>
  <c r="K3455" i="3"/>
  <c r="K3451" i="3"/>
  <c r="K3447" i="3"/>
  <c r="K3443" i="3"/>
  <c r="K3439" i="3"/>
  <c r="K3435" i="3"/>
  <c r="K3431" i="3"/>
  <c r="K3427" i="3"/>
  <c r="K3423" i="3"/>
  <c r="K3419" i="3"/>
  <c r="K3415" i="3"/>
  <c r="K3411" i="3"/>
  <c r="K3407" i="3"/>
  <c r="K3403" i="3"/>
  <c r="K3399" i="3"/>
  <c r="K3395" i="3"/>
  <c r="K3391" i="3"/>
  <c r="K3387" i="3"/>
  <c r="K3383" i="3"/>
  <c r="K3379" i="3"/>
  <c r="K3375" i="3"/>
  <c r="K3371" i="3"/>
  <c r="K3367" i="3"/>
  <c r="K3363" i="3"/>
  <c r="K3359" i="3"/>
  <c r="K3355" i="3"/>
  <c r="K3351" i="3"/>
  <c r="K3347" i="3"/>
  <c r="K3343" i="3"/>
  <c r="K3339" i="3"/>
  <c r="K3335" i="3"/>
  <c r="K3331" i="3"/>
  <c r="K3327" i="3"/>
  <c r="K3323" i="3"/>
  <c r="K3319" i="3"/>
  <c r="K3315" i="3"/>
  <c r="K3311" i="3"/>
  <c r="K3307" i="3"/>
  <c r="K3303" i="3"/>
  <c r="K3299" i="3"/>
  <c r="K3295" i="3"/>
  <c r="K3291" i="3"/>
  <c r="K3287" i="3"/>
  <c r="K3283" i="3"/>
  <c r="K3279" i="3"/>
  <c r="K3275" i="3"/>
  <c r="K3271" i="3"/>
  <c r="K3267" i="3"/>
  <c r="K3263" i="3"/>
  <c r="K3259" i="3"/>
  <c r="K3255" i="3"/>
  <c r="K3251" i="3"/>
  <c r="K3247" i="3"/>
  <c r="K3243" i="3"/>
  <c r="K3239" i="3"/>
  <c r="K3235" i="3"/>
  <c r="K3231" i="3"/>
  <c r="K3227" i="3"/>
  <c r="K3223" i="3"/>
  <c r="K3219" i="3"/>
  <c r="K3215" i="3"/>
  <c r="K3211" i="3"/>
  <c r="K3207" i="3"/>
  <c r="K3203" i="3"/>
  <c r="K3199" i="3"/>
  <c r="K3195" i="3"/>
  <c r="K3191" i="3"/>
  <c r="K3525" i="3"/>
  <c r="K3521" i="3"/>
  <c r="K3517" i="3"/>
  <c r="K3513" i="3"/>
  <c r="K3509" i="3"/>
  <c r="K3505" i="3"/>
  <c r="K3501" i="3"/>
  <c r="K3497" i="3"/>
  <c r="K3493" i="3"/>
  <c r="K3489" i="3"/>
  <c r="K3485" i="3"/>
  <c r="K3481" i="3"/>
  <c r="K3477" i="3"/>
  <c r="K3473" i="3"/>
  <c r="K3469" i="3"/>
  <c r="K3465" i="3"/>
  <c r="K3461" i="3"/>
  <c r="K3457" i="3"/>
  <c r="K3453" i="3"/>
  <c r="K3449" i="3"/>
  <c r="K3445" i="3"/>
  <c r="K3441" i="3"/>
  <c r="K3437" i="3"/>
  <c r="K3433" i="3"/>
  <c r="K3429" i="3"/>
  <c r="K3425" i="3"/>
  <c r="K3421" i="3"/>
  <c r="K3417" i="3"/>
  <c r="K3413" i="3"/>
  <c r="K3409" i="3"/>
  <c r="K3405" i="3"/>
  <c r="K3401" i="3"/>
  <c r="K3397" i="3"/>
  <c r="K3393" i="3"/>
  <c r="K3389" i="3"/>
  <c r="K3385" i="3"/>
  <c r="K3381" i="3"/>
  <c r="K3377" i="3"/>
  <c r="K3373" i="3"/>
  <c r="K3369" i="3"/>
  <c r="K3365" i="3"/>
  <c r="K3361" i="3"/>
  <c r="K3357" i="3"/>
  <c r="K3353" i="3"/>
  <c r="K3349" i="3"/>
  <c r="K3345" i="3"/>
  <c r="K3341" i="3"/>
  <c r="K3337" i="3"/>
  <c r="K3333" i="3"/>
  <c r="K3329" i="3"/>
  <c r="K3325" i="3"/>
  <c r="K3321" i="3"/>
  <c r="K3317" i="3"/>
  <c r="K3313" i="3"/>
  <c r="K3309" i="3"/>
  <c r="K3305" i="3"/>
  <c r="K3301" i="3"/>
  <c r="K3297" i="3"/>
  <c r="K3293" i="3"/>
  <c r="K3289" i="3"/>
  <c r="K3285" i="3"/>
  <c r="K3281" i="3"/>
  <c r="K3277" i="3"/>
  <c r="K3273" i="3"/>
  <c r="K3269" i="3"/>
  <c r="K3265" i="3"/>
  <c r="K3261" i="3"/>
  <c r="K3257" i="3"/>
  <c r="K3253" i="3"/>
  <c r="K3249" i="3"/>
  <c r="K3245" i="3"/>
  <c r="K3241" i="3"/>
  <c r="K3237" i="3"/>
  <c r="K3233" i="3"/>
  <c r="K3229" i="3"/>
  <c r="K3225" i="3"/>
  <c r="K3221" i="3"/>
  <c r="K3217" i="3"/>
  <c r="K3213" i="3"/>
  <c r="K3209" i="3"/>
  <c r="K3205" i="3"/>
  <c r="K3201" i="3"/>
  <c r="K3197" i="3"/>
  <c r="K3193" i="3"/>
  <c r="K3189" i="3"/>
  <c r="K3526" i="3"/>
  <c r="K3518" i="3"/>
  <c r="K3510" i="3"/>
  <c r="K3502" i="3"/>
  <c r="K3494" i="3"/>
  <c r="K3486" i="3"/>
  <c r="K3478" i="3"/>
  <c r="K3470" i="3"/>
  <c r="K3462" i="3"/>
  <c r="K3454" i="3"/>
  <c r="K3446" i="3"/>
  <c r="K3438" i="3"/>
  <c r="K3430" i="3"/>
  <c r="K3422" i="3"/>
  <c r="K3414" i="3"/>
  <c r="K3406" i="3"/>
  <c r="K3398" i="3"/>
  <c r="K3390" i="3"/>
  <c r="K3382" i="3"/>
  <c r="K3374" i="3"/>
  <c r="K3366" i="3"/>
  <c r="K3358" i="3"/>
  <c r="K3350" i="3"/>
  <c r="K3342" i="3"/>
  <c r="K3334" i="3"/>
  <c r="K3326" i="3"/>
  <c r="K3318" i="3"/>
  <c r="K3310" i="3"/>
  <c r="K3302" i="3"/>
  <c r="K3294" i="3"/>
  <c r="K3286" i="3"/>
  <c r="K3278" i="3"/>
  <c r="K3270" i="3"/>
  <c r="K3262" i="3"/>
  <c r="K3254" i="3"/>
  <c r="K3246" i="3"/>
  <c r="K3238" i="3"/>
  <c r="K3230" i="3"/>
  <c r="K3222" i="3"/>
  <c r="K3214" i="3"/>
  <c r="K3206" i="3"/>
  <c r="K3198" i="3"/>
  <c r="K3190" i="3"/>
  <c r="K3185" i="3"/>
  <c r="K3181" i="3"/>
  <c r="K3177" i="3"/>
  <c r="K3173" i="3"/>
  <c r="K3169" i="3"/>
  <c r="K3165" i="3"/>
  <c r="K3161" i="3"/>
  <c r="K3157" i="3"/>
  <c r="K3153" i="3"/>
  <c r="K3149" i="3"/>
  <c r="K3145" i="3"/>
  <c r="K3141" i="3"/>
  <c r="K3137" i="3"/>
  <c r="K3133" i="3"/>
  <c r="K3129" i="3"/>
  <c r="K3125" i="3"/>
  <c r="K3121" i="3"/>
  <c r="K3117" i="3"/>
  <c r="K3113" i="3"/>
  <c r="K3109" i="3"/>
  <c r="K3105" i="3"/>
  <c r="K3101" i="3"/>
  <c r="K3097" i="3"/>
  <c r="K3093" i="3"/>
  <c r="K3089" i="3"/>
  <c r="K3085" i="3"/>
  <c r="K3081" i="3"/>
  <c r="K3077" i="3"/>
  <c r="K3073" i="3"/>
  <c r="K3069" i="3"/>
  <c r="K3065" i="3"/>
  <c r="K3061" i="3"/>
  <c r="K3057" i="3"/>
  <c r="K3053" i="3"/>
  <c r="K3049" i="3"/>
  <c r="K3045" i="3"/>
  <c r="K3041" i="3"/>
  <c r="K3037" i="3"/>
  <c r="K3033" i="3"/>
  <c r="K3029" i="3"/>
  <c r="K3025" i="3"/>
  <c r="K3021" i="3"/>
  <c r="K3017" i="3"/>
  <c r="K3013" i="3"/>
  <c r="K3009" i="3"/>
  <c r="K3005" i="3"/>
  <c r="K3001" i="3"/>
  <c r="K2997" i="3"/>
  <c r="K2993" i="3"/>
  <c r="K2989" i="3"/>
  <c r="K2985" i="3"/>
  <c r="K2981" i="3"/>
  <c r="K2977" i="3"/>
  <c r="K2973" i="3"/>
  <c r="K2969" i="3"/>
  <c r="K2965" i="3"/>
  <c r="K2961" i="3"/>
  <c r="K2957" i="3"/>
  <c r="K2953" i="3"/>
  <c r="K2949" i="3"/>
  <c r="K2945" i="3"/>
  <c r="K2941" i="3"/>
  <c r="K2937" i="3"/>
  <c r="K2933" i="3"/>
  <c r="K2929" i="3"/>
  <c r="K2925" i="3"/>
  <c r="K3522" i="3"/>
  <c r="K3514" i="3"/>
  <c r="K3506" i="3"/>
  <c r="K3498" i="3"/>
  <c r="K3490" i="3"/>
  <c r="K3482" i="3"/>
  <c r="K3474" i="3"/>
  <c r="K3466" i="3"/>
  <c r="K3458" i="3"/>
  <c r="K3450" i="3"/>
  <c r="K3442" i="3"/>
  <c r="K3434" i="3"/>
  <c r="K3426" i="3"/>
  <c r="K3418" i="3"/>
  <c r="K3410" i="3"/>
  <c r="K3402" i="3"/>
  <c r="K3394" i="3"/>
  <c r="K3386" i="3"/>
  <c r="K3378" i="3"/>
  <c r="K3370" i="3"/>
  <c r="K3362" i="3"/>
  <c r="K3354" i="3"/>
  <c r="K3346" i="3"/>
  <c r="K3338" i="3"/>
  <c r="K3330" i="3"/>
  <c r="K3322" i="3"/>
  <c r="K3314" i="3"/>
  <c r="K3306" i="3"/>
  <c r="K3298" i="3"/>
  <c r="K3290" i="3"/>
  <c r="K3282" i="3"/>
  <c r="K3274" i="3"/>
  <c r="K3266" i="3"/>
  <c r="K3258" i="3"/>
  <c r="K3250" i="3"/>
  <c r="K3242" i="3"/>
  <c r="K3234" i="3"/>
  <c r="K3226" i="3"/>
  <c r="K3218" i="3"/>
  <c r="K3210" i="3"/>
  <c r="K3202" i="3"/>
  <c r="K3194" i="3"/>
  <c r="K3187" i="3"/>
  <c r="K3183" i="3"/>
  <c r="K3179" i="3"/>
  <c r="K3175" i="3"/>
  <c r="K3171" i="3"/>
  <c r="K3167" i="3"/>
  <c r="K3163" i="3"/>
  <c r="K3159" i="3"/>
  <c r="K3155" i="3"/>
  <c r="K3151" i="3"/>
  <c r="K3147" i="3"/>
  <c r="K3143" i="3"/>
  <c r="K3139" i="3"/>
  <c r="K3135" i="3"/>
  <c r="K3131" i="3"/>
  <c r="K3127" i="3"/>
  <c r="K3123" i="3"/>
  <c r="K3119" i="3"/>
  <c r="K3115" i="3"/>
  <c r="K3111" i="3"/>
  <c r="K3107" i="3"/>
  <c r="K3103" i="3"/>
  <c r="K3099" i="3"/>
  <c r="K3095" i="3"/>
  <c r="K3091" i="3"/>
  <c r="K3087" i="3"/>
  <c r="K3083" i="3"/>
  <c r="K3079" i="3"/>
  <c r="K3075" i="3"/>
  <c r="K3071" i="3"/>
  <c r="K3067" i="3"/>
  <c r="K3063" i="3"/>
  <c r="K3059" i="3"/>
  <c r="K3055" i="3"/>
  <c r="K3051" i="3"/>
  <c r="K3047" i="3"/>
  <c r="K3043" i="3"/>
  <c r="K3039" i="3"/>
  <c r="K3035" i="3"/>
  <c r="K3031" i="3"/>
  <c r="K3027" i="3"/>
  <c r="K3023" i="3"/>
  <c r="K3019" i="3"/>
  <c r="K3524" i="3"/>
  <c r="K3508" i="3"/>
  <c r="K3492" i="3"/>
  <c r="K3476" i="3"/>
  <c r="K3460" i="3"/>
  <c r="K3444" i="3"/>
  <c r="K3428" i="3"/>
  <c r="K3412" i="3"/>
  <c r="K3396" i="3"/>
  <c r="K3380" i="3"/>
  <c r="K3364" i="3"/>
  <c r="K3348" i="3"/>
  <c r="K3332" i="3"/>
  <c r="K3316" i="3"/>
  <c r="K3300" i="3"/>
  <c r="K3284" i="3"/>
  <c r="K3268" i="3"/>
  <c r="K3252" i="3"/>
  <c r="K3236" i="3"/>
  <c r="K3220" i="3"/>
  <c r="K3204" i="3"/>
  <c r="K3188" i="3"/>
  <c r="K3180" i="3"/>
  <c r="K3172" i="3"/>
  <c r="K3164" i="3"/>
  <c r="K3156" i="3"/>
  <c r="K3148" i="3"/>
  <c r="K3140" i="3"/>
  <c r="K3132" i="3"/>
  <c r="K3124" i="3"/>
  <c r="K3116" i="3"/>
  <c r="K3108" i="3"/>
  <c r="K3520" i="3"/>
  <c r="K3516" i="3"/>
  <c r="K3500" i="3"/>
  <c r="K3484" i="3"/>
  <c r="K3468" i="3"/>
  <c r="K3452" i="3"/>
  <c r="K3436" i="3"/>
  <c r="K3420" i="3"/>
  <c r="K3404" i="3"/>
  <c r="K3388" i="3"/>
  <c r="K3372" i="3"/>
  <c r="K3356" i="3"/>
  <c r="K3340" i="3"/>
  <c r="K3324" i="3"/>
  <c r="K3308" i="3"/>
  <c r="K3292" i="3"/>
  <c r="K3276" i="3"/>
  <c r="K3260" i="3"/>
  <c r="K3244" i="3"/>
  <c r="K3228" i="3"/>
  <c r="K3212" i="3"/>
  <c r="K3196" i="3"/>
  <c r="K3184" i="3"/>
  <c r="K3176" i="3"/>
  <c r="K3168" i="3"/>
  <c r="K3160" i="3"/>
  <c r="K3152" i="3"/>
  <c r="K3144" i="3"/>
  <c r="K3136" i="3"/>
  <c r="K3128" i="3"/>
  <c r="K3120" i="3"/>
  <c r="K3112" i="3"/>
  <c r="K3104" i="3"/>
  <c r="K3096" i="3"/>
  <c r="K3088" i="3"/>
  <c r="K3080" i="3"/>
  <c r="K3072" i="3"/>
  <c r="K3064" i="3"/>
  <c r="K3056" i="3"/>
  <c r="K3048" i="3"/>
  <c r="K3040" i="3"/>
  <c r="K3032" i="3"/>
  <c r="K3024" i="3"/>
  <c r="K3016" i="3"/>
  <c r="K3011" i="3"/>
  <c r="K3006" i="3"/>
  <c r="K3000" i="3"/>
  <c r="K2995" i="3"/>
  <c r="K2990" i="3"/>
  <c r="K2984" i="3"/>
  <c r="K2979" i="3"/>
  <c r="K2974" i="3"/>
  <c r="K2968" i="3"/>
  <c r="K2963" i="3"/>
  <c r="K2958" i="3"/>
  <c r="K2952" i="3"/>
  <c r="K2947" i="3"/>
  <c r="K2942" i="3"/>
  <c r="K2936" i="3"/>
  <c r="K2931" i="3"/>
  <c r="K2926" i="3"/>
  <c r="K2921" i="3"/>
  <c r="K2917" i="3"/>
  <c r="K2913" i="3"/>
  <c r="K2909" i="3"/>
  <c r="K2905" i="3"/>
  <c r="K2901" i="3"/>
  <c r="K2897" i="3"/>
  <c r="K2893" i="3"/>
  <c r="K2889" i="3"/>
  <c r="K2885" i="3"/>
  <c r="K2881" i="3"/>
  <c r="K2877" i="3"/>
  <c r="K2873" i="3"/>
  <c r="K2869" i="3"/>
  <c r="K2865" i="3"/>
  <c r="K2861" i="3"/>
  <c r="K2857" i="3"/>
  <c r="K2853" i="3"/>
  <c r="K2849" i="3"/>
  <c r="K2845" i="3"/>
  <c r="K2841" i="3"/>
  <c r="K2837" i="3"/>
  <c r="K2833" i="3"/>
  <c r="K2829" i="3"/>
  <c r="K2825" i="3"/>
  <c r="K2821" i="3"/>
  <c r="K2817" i="3"/>
  <c r="K2813" i="3"/>
  <c r="K2809" i="3"/>
  <c r="K2805" i="3"/>
  <c r="K2801" i="3"/>
  <c r="K2797" i="3"/>
  <c r="K2793" i="3"/>
  <c r="K2789" i="3"/>
  <c r="K2785" i="3"/>
  <c r="K2781" i="3"/>
  <c r="K2777" i="3"/>
  <c r="K2773" i="3"/>
  <c r="K2769" i="3"/>
  <c r="K2765" i="3"/>
  <c r="K2761" i="3"/>
  <c r="K2757" i="3"/>
  <c r="K2753" i="3"/>
  <c r="K2749" i="3"/>
  <c r="K2745" i="3"/>
  <c r="K2741" i="3"/>
  <c r="K2737" i="3"/>
  <c r="K2733" i="3"/>
  <c r="K2729" i="3"/>
  <c r="K2725" i="3"/>
  <c r="K2721" i="3"/>
  <c r="K2717" i="3"/>
  <c r="K2713" i="3"/>
  <c r="K2709" i="3"/>
  <c r="K2705" i="3"/>
  <c r="K2701" i="3"/>
  <c r="K2697" i="3"/>
  <c r="K2693" i="3"/>
  <c r="K2689" i="3"/>
  <c r="K2685" i="3"/>
  <c r="K2681" i="3"/>
  <c r="K2677" i="3"/>
  <c r="K2673" i="3"/>
  <c r="K2669" i="3"/>
  <c r="K2665" i="3"/>
  <c r="K2661" i="3"/>
  <c r="K2657" i="3"/>
  <c r="K2653" i="3"/>
  <c r="K2649" i="3"/>
  <c r="K2645" i="3"/>
  <c r="K2641" i="3"/>
  <c r="K2637" i="3"/>
  <c r="K2633" i="3"/>
  <c r="K2629" i="3"/>
  <c r="K2625" i="3"/>
  <c r="K2621" i="3"/>
  <c r="K2617" i="3"/>
  <c r="K2613" i="3"/>
  <c r="K2609" i="3"/>
  <c r="K2605" i="3"/>
  <c r="K2601" i="3"/>
  <c r="K2597" i="3"/>
  <c r="K2593" i="3"/>
  <c r="K2589" i="3"/>
  <c r="K2585" i="3"/>
  <c r="K2581" i="3"/>
  <c r="K2577" i="3"/>
  <c r="K2573" i="3"/>
  <c r="K2569" i="3"/>
  <c r="K2565" i="3"/>
  <c r="K2561" i="3"/>
  <c r="K2557" i="3"/>
  <c r="K2553" i="3"/>
  <c r="K2549" i="3"/>
  <c r="K2545" i="3"/>
  <c r="K2541" i="3"/>
  <c r="K2537" i="3"/>
  <c r="K2533" i="3"/>
  <c r="K2529" i="3"/>
  <c r="K2525" i="3"/>
  <c r="K2521" i="3"/>
  <c r="K2517" i="3"/>
  <c r="K2513" i="3"/>
  <c r="K2509" i="3"/>
  <c r="K2505" i="3"/>
  <c r="K2501" i="3"/>
  <c r="K2497" i="3"/>
  <c r="K2493" i="3"/>
  <c r="K2489" i="3"/>
  <c r="K2485" i="3"/>
  <c r="K3512" i="3"/>
  <c r="K3480" i="3"/>
  <c r="K3448" i="3"/>
  <c r="K3416" i="3"/>
  <c r="K3384" i="3"/>
  <c r="K3352" i="3"/>
  <c r="K3320" i="3"/>
  <c r="K3288" i="3"/>
  <c r="K3256" i="3"/>
  <c r="K3224" i="3"/>
  <c r="K3192" i="3"/>
  <c r="K3174" i="3"/>
  <c r="K3158" i="3"/>
  <c r="K3142" i="3"/>
  <c r="K3126" i="3"/>
  <c r="K3110" i="3"/>
  <c r="K3098" i="3"/>
  <c r="K3086" i="3"/>
  <c r="K3076" i="3"/>
  <c r="K3066" i="3"/>
  <c r="K3054" i="3"/>
  <c r="K3044" i="3"/>
  <c r="K3034" i="3"/>
  <c r="K3022" i="3"/>
  <c r="K3014" i="3"/>
  <c r="K3007" i="3"/>
  <c r="K2999" i="3"/>
  <c r="K2992" i="3"/>
  <c r="K2986" i="3"/>
  <c r="K2978" i="3"/>
  <c r="K2971" i="3"/>
  <c r="K2964" i="3"/>
  <c r="K2956" i="3"/>
  <c r="K2950" i="3"/>
  <c r="K2943" i="3"/>
  <c r="K2935" i="3"/>
  <c r="K2928" i="3"/>
  <c r="K2922" i="3"/>
  <c r="K2916" i="3"/>
  <c r="K2911" i="3"/>
  <c r="K2906" i="3"/>
  <c r="K2900" i="3"/>
  <c r="K2895" i="3"/>
  <c r="K2890" i="3"/>
  <c r="K2884" i="3"/>
  <c r="K2879" i="3"/>
  <c r="K2874" i="3"/>
  <c r="K2868" i="3"/>
  <c r="K2863" i="3"/>
  <c r="K2858" i="3"/>
  <c r="K2852" i="3"/>
  <c r="K2847" i="3"/>
  <c r="K2842" i="3"/>
  <c r="K2836" i="3"/>
  <c r="K2831" i="3"/>
  <c r="K2826" i="3"/>
  <c r="K2820" i="3"/>
  <c r="K2815" i="3"/>
  <c r="K2810" i="3"/>
  <c r="K2804" i="3"/>
  <c r="K2799" i="3"/>
  <c r="K2794" i="3"/>
  <c r="K2788" i="3"/>
  <c r="K2783" i="3"/>
  <c r="K2778" i="3"/>
  <c r="K2772" i="3"/>
  <c r="K2767" i="3"/>
  <c r="K2762" i="3"/>
  <c r="K2756" i="3"/>
  <c r="K2751" i="3"/>
  <c r="K2746" i="3"/>
  <c r="K2740" i="3"/>
  <c r="K2735" i="3"/>
  <c r="K2730" i="3"/>
  <c r="K2724" i="3"/>
  <c r="K2719" i="3"/>
  <c r="K2714" i="3"/>
  <c r="K2708" i="3"/>
  <c r="K2703" i="3"/>
  <c r="K2698" i="3"/>
  <c r="K2692" i="3"/>
  <c r="K2687" i="3"/>
  <c r="K2682" i="3"/>
  <c r="K2676" i="3"/>
  <c r="K2671" i="3"/>
  <c r="K2666" i="3"/>
  <c r="K2660" i="3"/>
  <c r="K2655" i="3"/>
  <c r="K2650" i="3"/>
  <c r="K2644" i="3"/>
  <c r="K2639" i="3"/>
  <c r="K2634" i="3"/>
  <c r="K2628" i="3"/>
  <c r="K2623" i="3"/>
  <c r="K2618" i="3"/>
  <c r="K2612" i="3"/>
  <c r="K2607" i="3"/>
  <c r="K2602" i="3"/>
  <c r="K2596" i="3"/>
  <c r="K2591" i="3"/>
  <c r="K2586" i="3"/>
  <c r="K2580" i="3"/>
  <c r="K2575" i="3"/>
  <c r="K2570" i="3"/>
  <c r="K2564" i="3"/>
  <c r="K2559" i="3"/>
  <c r="K2554" i="3"/>
  <c r="K2548" i="3"/>
  <c r="K2543" i="3"/>
  <c r="K2538" i="3"/>
  <c r="K2532" i="3"/>
  <c r="K2527" i="3"/>
  <c r="K2522" i="3"/>
  <c r="K2516" i="3"/>
  <c r="K2511" i="3"/>
  <c r="K2506" i="3"/>
  <c r="K2500" i="3"/>
  <c r="K2495" i="3"/>
  <c r="K2490" i="3"/>
  <c r="K2484" i="3"/>
  <c r="K2480" i="3"/>
  <c r="K2476" i="3"/>
  <c r="K2472" i="3"/>
  <c r="K2468" i="3"/>
  <c r="K2464" i="3"/>
  <c r="K2460" i="3"/>
  <c r="K2456" i="3"/>
  <c r="K2452" i="3"/>
  <c r="K2448" i="3"/>
  <c r="K2444" i="3"/>
  <c r="K2440" i="3"/>
  <c r="K2436" i="3"/>
  <c r="K2432" i="3"/>
  <c r="K2428" i="3"/>
  <c r="K2424" i="3"/>
  <c r="K2420" i="3"/>
  <c r="K2416" i="3"/>
  <c r="K2412" i="3"/>
  <c r="K2408" i="3"/>
  <c r="K2404" i="3"/>
  <c r="K2400" i="3"/>
  <c r="K2396" i="3"/>
  <c r="K2392" i="3"/>
  <c r="K2388" i="3"/>
  <c r="K2384" i="3"/>
  <c r="K2380" i="3"/>
  <c r="K2376" i="3"/>
  <c r="K2372" i="3"/>
  <c r="K2368" i="3"/>
  <c r="K2364" i="3"/>
  <c r="K2360" i="3"/>
  <c r="K2356" i="3"/>
  <c r="K2352" i="3"/>
  <c r="K2348" i="3"/>
  <c r="K2344" i="3"/>
  <c r="K2340" i="3"/>
  <c r="K2336" i="3"/>
  <c r="K2332" i="3"/>
  <c r="K2328" i="3"/>
  <c r="K2324" i="3"/>
  <c r="K2320" i="3"/>
  <c r="K2316" i="3"/>
  <c r="K2312" i="3"/>
  <c r="K2308" i="3"/>
  <c r="K2304" i="3"/>
  <c r="K2300" i="3"/>
  <c r="K2296" i="3"/>
  <c r="K2292" i="3"/>
  <c r="K2288" i="3"/>
  <c r="K2284" i="3"/>
  <c r="K3504" i="3"/>
  <c r="K3472" i="3"/>
  <c r="K3440" i="3"/>
  <c r="K3408" i="3"/>
  <c r="K3376" i="3"/>
  <c r="K3344" i="3"/>
  <c r="K3312" i="3"/>
  <c r="K3280" i="3"/>
  <c r="K3248" i="3"/>
  <c r="K3216" i="3"/>
  <c r="K3186" i="3"/>
  <c r="K3170" i="3"/>
  <c r="K3154" i="3"/>
  <c r="K3138" i="3"/>
  <c r="K3122" i="3"/>
  <c r="K3106" i="3"/>
  <c r="K3094" i="3"/>
  <c r="K3084" i="3"/>
  <c r="K3074" i="3"/>
  <c r="K3062" i="3"/>
  <c r="K3052" i="3"/>
  <c r="K3042" i="3"/>
  <c r="K3030" i="3"/>
  <c r="K3020" i="3"/>
  <c r="K3012" i="3"/>
  <c r="K3004" i="3"/>
  <c r="K2998" i="3"/>
  <c r="K2991" i="3"/>
  <c r="K2983" i="3"/>
  <c r="K2976" i="3"/>
  <c r="K2970" i="3"/>
  <c r="K2962" i="3"/>
  <c r="K2955" i="3"/>
  <c r="K2948" i="3"/>
  <c r="K2940" i="3"/>
  <c r="K2934" i="3"/>
  <c r="K2927" i="3"/>
  <c r="K2920" i="3"/>
  <c r="K2915" i="3"/>
  <c r="K2910" i="3"/>
  <c r="K2904" i="3"/>
  <c r="K2899" i="3"/>
  <c r="K2894" i="3"/>
  <c r="K2888" i="3"/>
  <c r="K2883" i="3"/>
  <c r="K2878" i="3"/>
  <c r="K2872" i="3"/>
  <c r="K2867" i="3"/>
  <c r="K2862" i="3"/>
  <c r="K2856" i="3"/>
  <c r="K2851" i="3"/>
  <c r="K2846" i="3"/>
  <c r="K2840" i="3"/>
  <c r="K2835" i="3"/>
  <c r="K2830" i="3"/>
  <c r="K2824" i="3"/>
  <c r="K2819" i="3"/>
  <c r="K2814" i="3"/>
  <c r="K2808" i="3"/>
  <c r="K2803" i="3"/>
  <c r="K2798" i="3"/>
  <c r="K2792" i="3"/>
  <c r="K2787" i="3"/>
  <c r="K2782" i="3"/>
  <c r="K2776" i="3"/>
  <c r="K2771" i="3"/>
  <c r="K2766" i="3"/>
  <c r="K2760" i="3"/>
  <c r="K2755" i="3"/>
  <c r="K2750" i="3"/>
  <c r="K2744" i="3"/>
  <c r="K2739" i="3"/>
  <c r="K3496" i="3"/>
  <c r="K3464" i="3"/>
  <c r="K3432" i="3"/>
  <c r="K3400" i="3"/>
  <c r="K3368" i="3"/>
  <c r="K3336" i="3"/>
  <c r="K3304" i="3"/>
  <c r="K3272" i="3"/>
  <c r="K3240" i="3"/>
  <c r="K3208" i="3"/>
  <c r="K3182" i="3"/>
  <c r="K3166" i="3"/>
  <c r="K3150" i="3"/>
  <c r="K3134" i="3"/>
  <c r="K3118" i="3"/>
  <c r="K3102" i="3"/>
  <c r="K3092" i="3"/>
  <c r="K3082" i="3"/>
  <c r="K3070" i="3"/>
  <c r="K3060" i="3"/>
  <c r="K3050" i="3"/>
  <c r="K3038" i="3"/>
  <c r="K3028" i="3"/>
  <c r="K3018" i="3"/>
  <c r="K3010" i="3"/>
  <c r="K3003" i="3"/>
  <c r="K2996" i="3"/>
  <c r="K2988" i="3"/>
  <c r="K2982" i="3"/>
  <c r="K2975" i="3"/>
  <c r="K2967" i="3"/>
  <c r="K2960" i="3"/>
  <c r="K2954" i="3"/>
  <c r="K2946" i="3"/>
  <c r="K2939" i="3"/>
  <c r="K2932" i="3"/>
  <c r="K2924" i="3"/>
  <c r="K2919" i="3"/>
  <c r="K2914" i="3"/>
  <c r="K2908" i="3"/>
  <c r="K2903" i="3"/>
  <c r="K2898" i="3"/>
  <c r="K2892" i="3"/>
  <c r="K2887" i="3"/>
  <c r="K2882" i="3"/>
  <c r="K2876" i="3"/>
  <c r="K2871" i="3"/>
  <c r="K2866" i="3"/>
  <c r="K2860" i="3"/>
  <c r="K2855" i="3"/>
  <c r="K2850" i="3"/>
  <c r="K2844" i="3"/>
  <c r="K2839" i="3"/>
  <c r="K2834" i="3"/>
  <c r="K2828" i="3"/>
  <c r="K2823" i="3"/>
  <c r="K2818" i="3"/>
  <c r="K2812" i="3"/>
  <c r="K2807" i="3"/>
  <c r="K2802" i="3"/>
  <c r="K2796" i="3"/>
  <c r="K2791" i="3"/>
  <c r="K2786" i="3"/>
  <c r="K2780" i="3"/>
  <c r="K2775" i="3"/>
  <c r="K2770" i="3"/>
  <c r="K2764" i="3"/>
  <c r="K2759" i="3"/>
  <c r="K2754" i="3"/>
  <c r="K2748" i="3"/>
  <c r="K2743" i="3"/>
  <c r="K2738" i="3"/>
  <c r="K2732" i="3"/>
  <c r="K2727" i="3"/>
  <c r="K2722" i="3"/>
  <c r="K2716" i="3"/>
  <c r="K2711" i="3"/>
  <c r="K2706" i="3"/>
  <c r="K2700" i="3"/>
  <c r="K2695" i="3"/>
  <c r="K2690" i="3"/>
  <c r="K2684" i="3"/>
  <c r="K2679" i="3"/>
  <c r="K2674" i="3"/>
  <c r="K2668" i="3"/>
  <c r="K2663" i="3"/>
  <c r="K2658" i="3"/>
  <c r="K2652" i="3"/>
  <c r="K2647" i="3"/>
  <c r="K2642" i="3"/>
  <c r="K2636" i="3"/>
  <c r="K2631" i="3"/>
  <c r="K2626" i="3"/>
  <c r="K2620" i="3"/>
  <c r="K2615" i="3"/>
  <c r="K2610" i="3"/>
  <c r="K2604" i="3"/>
  <c r="K2599" i="3"/>
  <c r="K2594" i="3"/>
  <c r="K2588" i="3"/>
  <c r="K2583" i="3"/>
  <c r="K2578" i="3"/>
  <c r="K2572" i="3"/>
  <c r="K2567" i="3"/>
  <c r="K2562" i="3"/>
  <c r="K2556" i="3"/>
  <c r="K2551" i="3"/>
  <c r="K2546" i="3"/>
  <c r="K2540" i="3"/>
  <c r="K2535" i="3"/>
  <c r="K2530" i="3"/>
  <c r="K2524" i="3"/>
  <c r="K2519" i="3"/>
  <c r="K2514" i="3"/>
  <c r="K2508" i="3"/>
  <c r="K2503" i="3"/>
  <c r="K2498" i="3"/>
  <c r="K2492" i="3"/>
  <c r="K2487" i="3"/>
  <c r="K2482" i="3"/>
  <c r="K2478" i="3"/>
  <c r="K2474" i="3"/>
  <c r="K2470" i="3"/>
  <c r="K2466" i="3"/>
  <c r="K2462" i="3"/>
  <c r="K2458" i="3"/>
  <c r="K2454" i="3"/>
  <c r="K2450" i="3"/>
  <c r="K2446" i="3"/>
  <c r="K2442" i="3"/>
  <c r="K2438" i="3"/>
  <c r="K2434" i="3"/>
  <c r="K2430" i="3"/>
  <c r="K2426" i="3"/>
  <c r="K2422" i="3"/>
  <c r="K2418" i="3"/>
  <c r="K2414" i="3"/>
  <c r="K2410" i="3"/>
  <c r="K2406" i="3"/>
  <c r="K2402" i="3"/>
  <c r="K2398" i="3"/>
  <c r="K2394" i="3"/>
  <c r="K2390" i="3"/>
  <c r="K2386" i="3"/>
  <c r="K2382" i="3"/>
  <c r="K2378" i="3"/>
  <c r="K2374" i="3"/>
  <c r="K2370" i="3"/>
  <c r="K2366" i="3"/>
  <c r="K2362" i="3"/>
  <c r="K2358" i="3"/>
  <c r="K2354" i="3"/>
  <c r="K2350" i="3"/>
  <c r="K2346" i="3"/>
  <c r="K3488" i="3"/>
  <c r="K3360" i="3"/>
  <c r="K3232" i="3"/>
  <c r="K3146" i="3"/>
  <c r="K3090" i="3"/>
  <c r="K3046" i="3"/>
  <c r="K3008" i="3"/>
  <c r="K2980" i="3"/>
  <c r="K2951" i="3"/>
  <c r="K2923" i="3"/>
  <c r="K2902" i="3"/>
  <c r="K2880" i="3"/>
  <c r="K2859" i="3"/>
  <c r="K2838" i="3"/>
  <c r="K2816" i="3"/>
  <c r="K2795" i="3"/>
  <c r="K2774" i="3"/>
  <c r="K2752" i="3"/>
  <c r="K2734" i="3"/>
  <c r="K2723" i="3"/>
  <c r="K2712" i="3"/>
  <c r="K2702" i="3"/>
  <c r="K2691" i="3"/>
  <c r="K2680" i="3"/>
  <c r="K2670" i="3"/>
  <c r="K2659" i="3"/>
  <c r="K2648" i="3"/>
  <c r="K2638" i="3"/>
  <c r="K2627" i="3"/>
  <c r="K2616" i="3"/>
  <c r="K2606" i="3"/>
  <c r="K2595" i="3"/>
  <c r="K2584" i="3"/>
  <c r="K2574" i="3"/>
  <c r="K2563" i="3"/>
  <c r="K2552" i="3"/>
  <c r="K2542" i="3"/>
  <c r="K2531" i="3"/>
  <c r="K2520" i="3"/>
  <c r="K2510" i="3"/>
  <c r="K2499" i="3"/>
  <c r="K2488" i="3"/>
  <c r="K2479" i="3"/>
  <c r="K2471" i="3"/>
  <c r="K2463" i="3"/>
  <c r="K2455" i="3"/>
  <c r="K2447" i="3"/>
  <c r="K2439" i="3"/>
  <c r="K2431" i="3"/>
  <c r="K2423" i="3"/>
  <c r="K2415" i="3"/>
  <c r="K2407" i="3"/>
  <c r="K2399" i="3"/>
  <c r="K2391" i="3"/>
  <c r="K2383" i="3"/>
  <c r="K2375" i="3"/>
  <c r="K2367" i="3"/>
  <c r="K2359" i="3"/>
  <c r="K2351" i="3"/>
  <c r="K2343" i="3"/>
  <c r="K2338" i="3"/>
  <c r="K2333" i="3"/>
  <c r="K2327" i="3"/>
  <c r="K2322" i="3"/>
  <c r="K2317" i="3"/>
  <c r="K2311" i="3"/>
  <c r="K2306" i="3"/>
  <c r="K2301" i="3"/>
  <c r="K2295" i="3"/>
  <c r="K2290" i="3"/>
  <c r="K2285" i="3"/>
  <c r="K2280" i="3"/>
  <c r="K2276" i="3"/>
  <c r="K2272" i="3"/>
  <c r="K2268" i="3"/>
  <c r="K2264" i="3"/>
  <c r="K2260" i="3"/>
  <c r="K2256" i="3"/>
  <c r="K2252" i="3"/>
  <c r="K2248" i="3"/>
  <c r="K2244" i="3"/>
  <c r="K2240" i="3"/>
  <c r="K2236" i="3"/>
  <c r="K2232" i="3"/>
  <c r="K2228" i="3"/>
  <c r="K2224" i="3"/>
  <c r="K2220" i="3"/>
  <c r="K2216" i="3"/>
  <c r="K2212" i="3"/>
  <c r="K2208" i="3"/>
  <c r="K2204" i="3"/>
  <c r="K2200" i="3"/>
  <c r="K2196" i="3"/>
  <c r="K2192" i="3"/>
  <c r="K2188" i="3"/>
  <c r="K2184" i="3"/>
  <c r="K2180" i="3"/>
  <c r="K2176" i="3"/>
  <c r="K2172" i="3"/>
  <c r="K2168" i="3"/>
  <c r="K2164" i="3"/>
  <c r="K2160" i="3"/>
  <c r="K2156" i="3"/>
  <c r="K2152" i="3"/>
  <c r="K2148" i="3"/>
  <c r="K2144" i="3"/>
  <c r="K2140" i="3"/>
  <c r="K2136" i="3"/>
  <c r="K2132" i="3"/>
  <c r="K3456" i="3"/>
  <c r="K3328" i="3"/>
  <c r="K3200" i="3"/>
  <c r="K3130" i="3"/>
  <c r="K3078" i="3"/>
  <c r="K3036" i="3"/>
  <c r="K3002" i="3"/>
  <c r="K2972" i="3"/>
  <c r="K2944" i="3"/>
  <c r="K2918" i="3"/>
  <c r="K2896" i="3"/>
  <c r="K2875" i="3"/>
  <c r="K2854" i="3"/>
  <c r="K2832" i="3"/>
  <c r="K2811" i="3"/>
  <c r="K2790" i="3"/>
  <c r="K2768" i="3"/>
  <c r="K2747" i="3"/>
  <c r="K2731" i="3"/>
  <c r="K2720" i="3"/>
  <c r="K2710" i="3"/>
  <c r="K2699" i="3"/>
  <c r="K2688" i="3"/>
  <c r="K2678" i="3"/>
  <c r="K2667" i="3"/>
  <c r="K2656" i="3"/>
  <c r="K2646" i="3"/>
  <c r="K2635" i="3"/>
  <c r="K2624" i="3"/>
  <c r="K2614" i="3"/>
  <c r="K2603" i="3"/>
  <c r="K2592" i="3"/>
  <c r="K2582" i="3"/>
  <c r="K2571" i="3"/>
  <c r="K2560" i="3"/>
  <c r="K2550" i="3"/>
  <c r="K2539" i="3"/>
  <c r="K2528" i="3"/>
  <c r="K2518" i="3"/>
  <c r="K2507" i="3"/>
  <c r="K2496" i="3"/>
  <c r="K2486" i="3"/>
  <c r="K2477" i="3"/>
  <c r="K2469" i="3"/>
  <c r="K2461" i="3"/>
  <c r="K2453" i="3"/>
  <c r="K2445" i="3"/>
  <c r="K2437" i="3"/>
  <c r="K2429" i="3"/>
  <c r="K2421" i="3"/>
  <c r="K2413" i="3"/>
  <c r="K2405" i="3"/>
  <c r="K2397" i="3"/>
  <c r="K2389" i="3"/>
  <c r="K2381" i="3"/>
  <c r="K2373" i="3"/>
  <c r="K2365" i="3"/>
  <c r="K2357" i="3"/>
  <c r="K2349" i="3"/>
  <c r="K2342" i="3"/>
  <c r="K2337" i="3"/>
  <c r="K2331" i="3"/>
  <c r="K2326" i="3"/>
  <c r="K2321" i="3"/>
  <c r="K2315" i="3"/>
  <c r="K2310" i="3"/>
  <c r="K2305" i="3"/>
  <c r="K2299" i="3"/>
  <c r="K2294" i="3"/>
  <c r="K2289" i="3"/>
  <c r="K2283" i="3"/>
  <c r="K2279" i="3"/>
  <c r="K2275" i="3"/>
  <c r="K2271" i="3"/>
  <c r="K2267" i="3"/>
  <c r="K2263" i="3"/>
  <c r="K2259" i="3"/>
  <c r="K2255" i="3"/>
  <c r="K2251" i="3"/>
  <c r="K2247" i="3"/>
  <c r="K2243" i="3"/>
  <c r="K2239" i="3"/>
  <c r="K2235" i="3"/>
  <c r="K2231" i="3"/>
  <c r="K2227" i="3"/>
  <c r="K3424" i="3"/>
  <c r="K3296" i="3"/>
  <c r="K3178" i="3"/>
  <c r="K3114" i="3"/>
  <c r="K3068" i="3"/>
  <c r="K3026" i="3"/>
  <c r="K2994" i="3"/>
  <c r="K2966" i="3"/>
  <c r="K2938" i="3"/>
  <c r="K2912" i="3"/>
  <c r="K2891" i="3"/>
  <c r="K2870" i="3"/>
  <c r="K2848" i="3"/>
  <c r="K2827" i="3"/>
  <c r="K2806" i="3"/>
  <c r="K2784" i="3"/>
  <c r="K2763" i="3"/>
  <c r="K2742" i="3"/>
  <c r="K2728" i="3"/>
  <c r="K2718" i="3"/>
  <c r="K2707" i="3"/>
  <c r="K2696" i="3"/>
  <c r="K2686" i="3"/>
  <c r="K2675" i="3"/>
  <c r="K2664" i="3"/>
  <c r="K2654" i="3"/>
  <c r="K2643" i="3"/>
  <c r="K2632" i="3"/>
  <c r="K2622" i="3"/>
  <c r="K2611" i="3"/>
  <c r="K2600" i="3"/>
  <c r="K2590" i="3"/>
  <c r="K2579" i="3"/>
  <c r="K2568" i="3"/>
  <c r="K2558" i="3"/>
  <c r="K2547" i="3"/>
  <c r="K2536" i="3"/>
  <c r="K2526" i="3"/>
  <c r="K2515" i="3"/>
  <c r="K2504" i="3"/>
  <c r="K2494" i="3"/>
  <c r="K2483" i="3"/>
  <c r="K2475" i="3"/>
  <c r="K2467" i="3"/>
  <c r="K2459" i="3"/>
  <c r="K2451" i="3"/>
  <c r="K2443" i="3"/>
  <c r="K2435" i="3"/>
  <c r="K2427" i="3"/>
  <c r="K2419" i="3"/>
  <c r="K2411" i="3"/>
  <c r="K2403" i="3"/>
  <c r="K2395" i="3"/>
  <c r="K2387" i="3"/>
  <c r="K2379" i="3"/>
  <c r="K2371" i="3"/>
  <c r="K2363" i="3"/>
  <c r="K2355" i="3"/>
  <c r="K2347" i="3"/>
  <c r="K2341" i="3"/>
  <c r="K2335" i="3"/>
  <c r="K2330" i="3"/>
  <c r="K2325" i="3"/>
  <c r="K2319" i="3"/>
  <c r="K2314" i="3"/>
  <c r="K2309" i="3"/>
  <c r="K2303" i="3"/>
  <c r="K2298" i="3"/>
  <c r="K2293" i="3"/>
  <c r="K2287" i="3"/>
  <c r="K2282" i="3"/>
  <c r="K2278" i="3"/>
  <c r="K2274" i="3"/>
  <c r="K2270" i="3"/>
  <c r="K2266" i="3"/>
  <c r="K2262" i="3"/>
  <c r="K2258" i="3"/>
  <c r="K2254" i="3"/>
  <c r="K2250" i="3"/>
  <c r="K2246" i="3"/>
  <c r="K2242" i="3"/>
  <c r="K2238" i="3"/>
  <c r="K2234" i="3"/>
  <c r="K2230" i="3"/>
  <c r="K2226" i="3"/>
  <c r="K2222" i="3"/>
  <c r="K2218" i="3"/>
  <c r="K2214" i="3"/>
  <c r="K2210" i="3"/>
  <c r="K2206" i="3"/>
  <c r="K2202" i="3"/>
  <c r="K2198" i="3"/>
  <c r="K2194" i="3"/>
  <c r="K2190" i="3"/>
  <c r="K2186" i="3"/>
  <c r="K2182" i="3"/>
  <c r="K2178" i="3"/>
  <c r="K2174" i="3"/>
  <c r="K2170" i="3"/>
  <c r="K2166" i="3"/>
  <c r="K2162" i="3"/>
  <c r="K2158" i="3"/>
  <c r="K2154" i="3"/>
  <c r="K2150" i="3"/>
  <c r="K2146" i="3"/>
  <c r="K2142" i="3"/>
  <c r="K2138" i="3"/>
  <c r="K2134" i="3"/>
  <c r="K2130" i="3"/>
  <c r="K2126" i="3"/>
  <c r="K2122" i="3"/>
  <c r="K2118" i="3"/>
  <c r="K2114" i="3"/>
  <c r="K2110" i="3"/>
  <c r="K2106" i="3"/>
  <c r="K2102" i="3"/>
  <c r="K2098" i="3"/>
  <c r="K2094" i="3"/>
  <c r="K2090" i="3"/>
  <c r="K2086" i="3"/>
  <c r="K2082" i="3"/>
  <c r="K2078" i="3"/>
  <c r="K2074" i="3"/>
  <c r="K2070" i="3"/>
  <c r="K2066" i="3"/>
  <c r="K2062" i="3"/>
  <c r="K2058" i="3"/>
  <c r="K2054" i="3"/>
  <c r="K2050" i="3"/>
  <c r="K2046" i="3"/>
  <c r="K2042" i="3"/>
  <c r="K2038" i="3"/>
  <c r="K2034" i="3"/>
  <c r="K2030" i="3"/>
  <c r="K2026" i="3"/>
  <c r="K2022" i="3"/>
  <c r="K2018" i="3"/>
  <c r="K2014" i="3"/>
  <c r="K2010" i="3"/>
  <c r="K2006" i="3"/>
  <c r="K2002" i="3"/>
  <c r="K1998" i="3"/>
  <c r="K1994" i="3"/>
  <c r="K1990" i="3"/>
  <c r="K1986" i="3"/>
  <c r="K1982" i="3"/>
  <c r="K1978" i="3"/>
  <c r="K1974" i="3"/>
  <c r="K1970" i="3"/>
  <c r="K1966" i="3"/>
  <c r="K1962" i="3"/>
  <c r="K1958" i="3"/>
  <c r="K1954" i="3"/>
  <c r="K1950" i="3"/>
  <c r="K1946" i="3"/>
  <c r="K1942" i="3"/>
  <c r="K1938" i="3"/>
  <c r="K1934" i="3"/>
  <c r="K1930" i="3"/>
  <c r="K1926" i="3"/>
  <c r="K1922" i="3"/>
  <c r="K1918" i="3"/>
  <c r="K1914" i="3"/>
  <c r="K1910" i="3"/>
  <c r="K1906" i="3"/>
  <c r="K1902" i="3"/>
  <c r="K1898" i="3"/>
  <c r="K1894" i="3"/>
  <c r="K1890" i="3"/>
  <c r="K1886" i="3"/>
  <c r="K1882" i="3"/>
  <c r="K1878" i="3"/>
  <c r="K1874" i="3"/>
  <c r="K1870" i="3"/>
  <c r="K1866" i="3"/>
  <c r="K1862" i="3"/>
  <c r="K1858" i="3"/>
  <c r="K1854" i="3"/>
  <c r="K1850" i="3"/>
  <c r="K1846" i="3"/>
  <c r="K1842" i="3"/>
  <c r="K1838" i="3"/>
  <c r="K1834" i="3"/>
  <c r="K1830" i="3"/>
  <c r="K1826" i="3"/>
  <c r="K1822" i="3"/>
  <c r="K1818" i="3"/>
  <c r="K1814" i="3"/>
  <c r="K1810" i="3"/>
  <c r="K1806" i="3"/>
  <c r="K1802" i="3"/>
  <c r="K1798" i="3"/>
  <c r="K1794" i="3"/>
  <c r="K1790" i="3"/>
  <c r="K1786" i="3"/>
  <c r="K1782" i="3"/>
  <c r="K1778" i="3"/>
  <c r="K1774" i="3"/>
  <c r="K1770" i="3"/>
  <c r="K1766" i="3"/>
  <c r="K1762" i="3"/>
  <c r="K1758" i="3"/>
  <c r="K1754" i="3"/>
  <c r="K1750" i="3"/>
  <c r="K1746" i="3"/>
  <c r="K1742" i="3"/>
  <c r="K1738" i="3"/>
  <c r="K1734" i="3"/>
  <c r="K1730" i="3"/>
  <c r="K1726" i="3"/>
  <c r="K1722" i="3"/>
  <c r="K1718" i="3"/>
  <c r="K1714" i="3"/>
  <c r="K1710" i="3"/>
  <c r="K1706" i="3"/>
  <c r="K1702" i="3"/>
  <c r="K1698" i="3"/>
  <c r="K1694" i="3"/>
  <c r="K1690" i="3"/>
  <c r="K1686" i="3"/>
  <c r="K1682" i="3"/>
  <c r="K1678" i="3"/>
  <c r="K1674" i="3"/>
  <c r="K1670" i="3"/>
  <c r="K1666" i="3"/>
  <c r="K1662" i="3"/>
  <c r="K1658" i="3"/>
  <c r="K1654" i="3"/>
  <c r="K1650" i="3"/>
  <c r="K1646" i="3"/>
  <c r="K1642" i="3"/>
  <c r="K1638" i="3"/>
  <c r="K1634" i="3"/>
  <c r="K1630" i="3"/>
  <c r="K1626" i="3"/>
  <c r="K1622" i="3"/>
  <c r="K1618" i="3"/>
  <c r="K1614" i="3"/>
  <c r="K1610" i="3"/>
  <c r="K1606" i="3"/>
  <c r="K1602" i="3"/>
  <c r="K1598" i="3"/>
  <c r="K3392" i="3"/>
  <c r="K3058" i="3"/>
  <c r="K2930" i="3"/>
  <c r="K2843" i="3"/>
  <c r="K2758" i="3"/>
  <c r="K2704" i="3"/>
  <c r="K2662" i="3"/>
  <c r="K2619" i="3"/>
  <c r="K2576" i="3"/>
  <c r="K2534" i="3"/>
  <c r="K2491" i="3"/>
  <c r="K2457" i="3"/>
  <c r="K2425" i="3"/>
  <c r="K2393" i="3"/>
  <c r="K2361" i="3"/>
  <c r="K2334" i="3"/>
  <c r="K2313" i="3"/>
  <c r="K2291" i="3"/>
  <c r="K2273" i="3"/>
  <c r="K2257" i="3"/>
  <c r="K2241" i="3"/>
  <c r="K2225" i="3"/>
  <c r="K2217" i="3"/>
  <c r="K2209" i="3"/>
  <c r="K2201" i="3"/>
  <c r="K2193" i="3"/>
  <c r="K2185" i="3"/>
  <c r="K2177" i="3"/>
  <c r="K2169" i="3"/>
  <c r="K2161" i="3"/>
  <c r="K2153" i="3"/>
  <c r="K2145" i="3"/>
  <c r="K2137" i="3"/>
  <c r="K2129" i="3"/>
  <c r="K2124" i="3"/>
  <c r="K2119" i="3"/>
  <c r="K2113" i="3"/>
  <c r="K2108" i="3"/>
  <c r="K2103" i="3"/>
  <c r="K2097" i="3"/>
  <c r="K2092" i="3"/>
  <c r="K2087" i="3"/>
  <c r="K2081" i="3"/>
  <c r="K2076" i="3"/>
  <c r="K2071" i="3"/>
  <c r="K2065" i="3"/>
  <c r="K2060" i="3"/>
  <c r="K2055" i="3"/>
  <c r="K2049" i="3"/>
  <c r="K2044" i="3"/>
  <c r="K2039" i="3"/>
  <c r="K2033" i="3"/>
  <c r="K2028" i="3"/>
  <c r="K2023" i="3"/>
  <c r="K2017" i="3"/>
  <c r="K2012" i="3"/>
  <c r="K2007" i="3"/>
  <c r="K2001" i="3"/>
  <c r="K1996" i="3"/>
  <c r="K1991" i="3"/>
  <c r="K1985" i="3"/>
  <c r="K1980" i="3"/>
  <c r="K1975" i="3"/>
  <c r="K1969" i="3"/>
  <c r="K1964" i="3"/>
  <c r="K1959" i="3"/>
  <c r="K1953" i="3"/>
  <c r="K1948" i="3"/>
  <c r="K1943" i="3"/>
  <c r="K1937" i="3"/>
  <c r="K1932" i="3"/>
  <c r="K1927" i="3"/>
  <c r="K1921" i="3"/>
  <c r="K1916" i="3"/>
  <c r="K1911" i="3"/>
  <c r="K1905" i="3"/>
  <c r="K1900" i="3"/>
  <c r="K1895" i="3"/>
  <c r="K1889" i="3"/>
  <c r="K1884" i="3"/>
  <c r="K1879" i="3"/>
  <c r="K1873" i="3"/>
  <c r="K1868" i="3"/>
  <c r="K1863" i="3"/>
  <c r="K1857" i="3"/>
  <c r="K1852" i="3"/>
  <c r="K1847" i="3"/>
  <c r="K1841" i="3"/>
  <c r="K1836" i="3"/>
  <c r="K1831" i="3"/>
  <c r="K1825" i="3"/>
  <c r="K1820" i="3"/>
  <c r="K1815" i="3"/>
  <c r="K1809" i="3"/>
  <c r="K1804" i="3"/>
  <c r="K1799" i="3"/>
  <c r="K1793" i="3"/>
  <c r="K1788" i="3"/>
  <c r="K1783" i="3"/>
  <c r="K1777" i="3"/>
  <c r="K1772" i="3"/>
  <c r="K1767" i="3"/>
  <c r="K1761" i="3"/>
  <c r="K1756" i="3"/>
  <c r="K1751" i="3"/>
  <c r="K1745" i="3"/>
  <c r="K1740" i="3"/>
  <c r="K1735" i="3"/>
  <c r="K1729" i="3"/>
  <c r="K1724" i="3"/>
  <c r="K1719" i="3"/>
  <c r="K1713" i="3"/>
  <c r="K1708" i="3"/>
  <c r="K1703" i="3"/>
  <c r="K1697" i="3"/>
  <c r="K1692" i="3"/>
  <c r="K1687" i="3"/>
  <c r="K1681" i="3"/>
  <c r="K1676" i="3"/>
  <c r="K1671" i="3"/>
  <c r="K1665" i="3"/>
  <c r="K1660" i="3"/>
  <c r="K1655" i="3"/>
  <c r="K1649" i="3"/>
  <c r="K1644" i="3"/>
  <c r="K1639" i="3"/>
  <c r="K1633" i="3"/>
  <c r="K1628" i="3"/>
  <c r="K1623" i="3"/>
  <c r="K1617" i="3"/>
  <c r="K1612" i="3"/>
  <c r="K1607" i="3"/>
  <c r="K1601" i="3"/>
  <c r="K1596" i="3"/>
  <c r="K1592" i="3"/>
  <c r="K1588" i="3"/>
  <c r="K1584" i="3"/>
  <c r="K1580" i="3"/>
  <c r="K1576" i="3"/>
  <c r="K1572" i="3"/>
  <c r="K1568" i="3"/>
  <c r="K1564" i="3"/>
  <c r="K1560" i="3"/>
  <c r="K1556" i="3"/>
  <c r="K1552" i="3"/>
  <c r="K1548" i="3"/>
  <c r="K1544" i="3"/>
  <c r="K1540" i="3"/>
  <c r="K1536" i="3"/>
  <c r="K1532" i="3"/>
  <c r="K1528" i="3"/>
  <c r="K1524" i="3"/>
  <c r="K1520" i="3"/>
  <c r="K1516" i="3"/>
  <c r="K1512" i="3"/>
  <c r="K1508" i="3"/>
  <c r="K1504" i="3"/>
  <c r="K1500" i="3"/>
  <c r="K1496" i="3"/>
  <c r="K1492" i="3"/>
  <c r="K1488" i="3"/>
  <c r="K1484" i="3"/>
  <c r="K1480" i="3"/>
  <c r="K1476" i="3"/>
  <c r="K1472" i="3"/>
  <c r="K1468" i="3"/>
  <c r="K1464" i="3"/>
  <c r="K1460" i="3"/>
  <c r="K1456" i="3"/>
  <c r="K1452" i="3"/>
  <c r="K1448" i="3"/>
  <c r="K1444" i="3"/>
  <c r="K1440" i="3"/>
  <c r="K1436" i="3"/>
  <c r="K1432" i="3"/>
  <c r="K1428" i="3"/>
  <c r="K1424" i="3"/>
  <c r="K1420" i="3"/>
  <c r="K1416" i="3"/>
  <c r="K1412" i="3"/>
  <c r="K1408" i="3"/>
  <c r="K1404" i="3"/>
  <c r="K1400" i="3"/>
  <c r="K1396" i="3"/>
  <c r="K1392" i="3"/>
  <c r="K1388" i="3"/>
  <c r="K1384" i="3"/>
  <c r="K1380" i="3"/>
  <c r="K1376" i="3"/>
  <c r="K1372" i="3"/>
  <c r="K1368" i="3"/>
  <c r="K1364" i="3"/>
  <c r="K1360" i="3"/>
  <c r="K1356" i="3"/>
  <c r="K1352" i="3"/>
  <c r="K1348" i="3"/>
  <c r="K1344" i="3"/>
  <c r="K1340" i="3"/>
  <c r="K1336" i="3"/>
  <c r="K1332" i="3"/>
  <c r="K1328" i="3"/>
  <c r="K1324" i="3"/>
  <c r="K1320" i="3"/>
  <c r="K1316" i="3"/>
  <c r="K1312" i="3"/>
  <c r="K1308" i="3"/>
  <c r="K1304" i="3"/>
  <c r="K1300" i="3"/>
  <c r="K1296" i="3"/>
  <c r="K1292" i="3"/>
  <c r="K1288" i="3"/>
  <c r="K1284" i="3"/>
  <c r="K1280" i="3"/>
  <c r="K1276" i="3"/>
  <c r="K1272" i="3"/>
  <c r="K1268" i="3"/>
  <c r="K1264" i="3"/>
  <c r="K1260" i="3"/>
  <c r="K1256" i="3"/>
  <c r="K1252" i="3"/>
  <c r="K1248" i="3"/>
  <c r="K1244" i="3"/>
  <c r="K1240" i="3"/>
  <c r="K1236" i="3"/>
  <c r="K1232" i="3"/>
  <c r="K1228" i="3"/>
  <c r="K1224" i="3"/>
  <c r="K1220" i="3"/>
  <c r="K1216" i="3"/>
  <c r="K1212" i="3"/>
  <c r="K1208" i="3"/>
  <c r="K1204" i="3"/>
  <c r="K1200" i="3"/>
  <c r="K1196" i="3"/>
  <c r="K1192" i="3"/>
  <c r="K1188" i="3"/>
  <c r="K1184" i="3"/>
  <c r="K1180" i="3"/>
  <c r="K1176" i="3"/>
  <c r="K1172" i="3"/>
  <c r="K1168" i="3"/>
  <c r="K1164" i="3"/>
  <c r="K1160" i="3"/>
  <c r="K1156" i="3"/>
  <c r="K1152" i="3"/>
  <c r="K1148" i="3"/>
  <c r="K1144" i="3"/>
  <c r="K1140" i="3"/>
  <c r="K1136" i="3"/>
  <c r="K1132" i="3"/>
  <c r="K1128" i="3"/>
  <c r="K1124" i="3"/>
  <c r="K1120" i="3"/>
  <c r="K1116" i="3"/>
  <c r="K3264" i="3"/>
  <c r="K3015" i="3"/>
  <c r="K2907" i="3"/>
  <c r="K2822" i="3"/>
  <c r="K2736" i="3"/>
  <c r="K2694" i="3"/>
  <c r="K2651" i="3"/>
  <c r="K2608" i="3"/>
  <c r="K2566" i="3"/>
  <c r="K2523" i="3"/>
  <c r="K2481" i="3"/>
  <c r="K2449" i="3"/>
  <c r="K2417" i="3"/>
  <c r="K2385" i="3"/>
  <c r="K2353" i="3"/>
  <c r="K2329" i="3"/>
  <c r="K2307" i="3"/>
  <c r="K2286" i="3"/>
  <c r="K2269" i="3"/>
  <c r="K2253" i="3"/>
  <c r="K2237" i="3"/>
  <c r="K2223" i="3"/>
  <c r="K2215" i="3"/>
  <c r="K2207" i="3"/>
  <c r="K2199" i="3"/>
  <c r="K2191" i="3"/>
  <c r="K2183" i="3"/>
  <c r="K2175" i="3"/>
  <c r="K2167" i="3"/>
  <c r="K2159" i="3"/>
  <c r="K2151" i="3"/>
  <c r="K2143" i="3"/>
  <c r="K2135" i="3"/>
  <c r="K2128" i="3"/>
  <c r="K2123" i="3"/>
  <c r="K2117" i="3"/>
  <c r="K2112" i="3"/>
  <c r="K2107" i="3"/>
  <c r="K2101" i="3"/>
  <c r="K2096" i="3"/>
  <c r="K2091" i="3"/>
  <c r="K2085" i="3"/>
  <c r="K2080" i="3"/>
  <c r="K2075" i="3"/>
  <c r="K2069" i="3"/>
  <c r="K2064" i="3"/>
  <c r="K2059" i="3"/>
  <c r="K2053" i="3"/>
  <c r="K2048" i="3"/>
  <c r="K2043" i="3"/>
  <c r="K2037" i="3"/>
  <c r="K2032" i="3"/>
  <c r="K2027" i="3"/>
  <c r="K2021" i="3"/>
  <c r="K2016" i="3"/>
  <c r="K2011" i="3"/>
  <c r="K2005" i="3"/>
  <c r="K2000" i="3"/>
  <c r="K1995" i="3"/>
  <c r="K1989" i="3"/>
  <c r="K1984" i="3"/>
  <c r="K1979" i="3"/>
  <c r="K1973" i="3"/>
  <c r="K1968" i="3"/>
  <c r="K1963" i="3"/>
  <c r="K1957" i="3"/>
  <c r="K1952" i="3"/>
  <c r="K1947" i="3"/>
  <c r="K1941" i="3"/>
  <c r="K1936" i="3"/>
  <c r="K1931" i="3"/>
  <c r="K1925" i="3"/>
  <c r="K1920" i="3"/>
  <c r="K1915" i="3"/>
  <c r="K1909" i="3"/>
  <c r="K1904" i="3"/>
  <c r="K1899" i="3"/>
  <c r="K1893" i="3"/>
  <c r="K1888" i="3"/>
  <c r="K1883" i="3"/>
  <c r="K1877" i="3"/>
  <c r="K1872" i="3"/>
  <c r="K1867" i="3"/>
  <c r="K1861" i="3"/>
  <c r="K1856" i="3"/>
  <c r="K1851" i="3"/>
  <c r="K1845" i="3"/>
  <c r="K1840" i="3"/>
  <c r="K1835" i="3"/>
  <c r="K1829" i="3"/>
  <c r="K1824" i="3"/>
  <c r="K1819" i="3"/>
  <c r="K1813" i="3"/>
  <c r="K1808" i="3"/>
  <c r="K1803" i="3"/>
  <c r="K1797" i="3"/>
  <c r="K1792" i="3"/>
  <c r="K1787" i="3"/>
  <c r="K1781" i="3"/>
  <c r="K1776" i="3"/>
  <c r="K1771" i="3"/>
  <c r="K1765" i="3"/>
  <c r="K1760" i="3"/>
  <c r="K1755" i="3"/>
  <c r="K1749" i="3"/>
  <c r="K1744" i="3"/>
  <c r="K1739" i="3"/>
  <c r="K1733" i="3"/>
  <c r="K1728" i="3"/>
  <c r="K1723" i="3"/>
  <c r="K1717" i="3"/>
  <c r="K1712" i="3"/>
  <c r="K1707" i="3"/>
  <c r="K1701" i="3"/>
  <c r="K1696" i="3"/>
  <c r="K1691" i="3"/>
  <c r="K1685" i="3"/>
  <c r="K1680" i="3"/>
  <c r="K1675" i="3"/>
  <c r="K1669" i="3"/>
  <c r="K1664" i="3"/>
  <c r="K1659" i="3"/>
  <c r="K1653" i="3"/>
  <c r="K1648" i="3"/>
  <c r="K1643" i="3"/>
  <c r="K1637" i="3"/>
  <c r="K1632" i="3"/>
  <c r="K1627" i="3"/>
  <c r="K1621" i="3"/>
  <c r="K1616" i="3"/>
  <c r="K1611" i="3"/>
  <c r="K1605" i="3"/>
  <c r="K1600" i="3"/>
  <c r="K1595" i="3"/>
  <c r="K1591" i="3"/>
  <c r="K1587" i="3"/>
  <c r="K1583" i="3"/>
  <c r="K1579" i="3"/>
  <c r="K1575" i="3"/>
  <c r="K1571" i="3"/>
  <c r="K1567" i="3"/>
  <c r="K1563" i="3"/>
  <c r="K1559" i="3"/>
  <c r="K1555" i="3"/>
  <c r="K1551" i="3"/>
  <c r="K1547" i="3"/>
  <c r="K1543" i="3"/>
  <c r="K1539" i="3"/>
  <c r="K1535" i="3"/>
  <c r="K1531" i="3"/>
  <c r="K1527" i="3"/>
  <c r="K1523" i="3"/>
  <c r="K1519" i="3"/>
  <c r="K1515" i="3"/>
  <c r="K1511" i="3"/>
  <c r="K1507" i="3"/>
  <c r="K1503" i="3"/>
  <c r="K1499" i="3"/>
  <c r="K1495" i="3"/>
  <c r="K1491" i="3"/>
  <c r="K1487" i="3"/>
  <c r="K1483" i="3"/>
  <c r="K1479" i="3"/>
  <c r="K1475" i="3"/>
  <c r="K1471" i="3"/>
  <c r="K1467" i="3"/>
  <c r="K1463" i="3"/>
  <c r="K1459" i="3"/>
  <c r="K1455" i="3"/>
  <c r="K1451" i="3"/>
  <c r="K3162" i="3"/>
  <c r="K2987" i="3"/>
  <c r="K2886" i="3"/>
  <c r="K2800" i="3"/>
  <c r="K2726" i="3"/>
  <c r="K2683" i="3"/>
  <c r="K2640" i="3"/>
  <c r="K2598" i="3"/>
  <c r="K2555" i="3"/>
  <c r="K2512" i="3"/>
  <c r="K2473" i="3"/>
  <c r="K2441" i="3"/>
  <c r="K2409" i="3"/>
  <c r="K2377" i="3"/>
  <c r="K2345" i="3"/>
  <c r="K2323" i="3"/>
  <c r="K2302" i="3"/>
  <c r="K2281" i="3"/>
  <c r="K2265" i="3"/>
  <c r="K2249" i="3"/>
  <c r="K2233" i="3"/>
  <c r="K2221" i="3"/>
  <c r="K2213" i="3"/>
  <c r="K2205" i="3"/>
  <c r="K2197" i="3"/>
  <c r="K2189" i="3"/>
  <c r="K2181" i="3"/>
  <c r="K2173" i="3"/>
  <c r="K2165" i="3"/>
  <c r="K2157" i="3"/>
  <c r="K2149" i="3"/>
  <c r="K2141" i="3"/>
  <c r="K2133" i="3"/>
  <c r="K2127" i="3"/>
  <c r="K2121" i="3"/>
  <c r="K2116" i="3"/>
  <c r="K2111" i="3"/>
  <c r="K2105" i="3"/>
  <c r="K2100" i="3"/>
  <c r="K2095" i="3"/>
  <c r="K2089" i="3"/>
  <c r="K2084" i="3"/>
  <c r="K2079" i="3"/>
  <c r="K2073" i="3"/>
  <c r="K2068" i="3"/>
  <c r="K2063" i="3"/>
  <c r="K2057" i="3"/>
  <c r="K2052" i="3"/>
  <c r="K2047" i="3"/>
  <c r="K2041" i="3"/>
  <c r="K2036" i="3"/>
  <c r="K2031" i="3"/>
  <c r="K2025" i="3"/>
  <c r="K2020" i="3"/>
  <c r="K2015" i="3"/>
  <c r="K2009" i="3"/>
  <c r="K2004" i="3"/>
  <c r="K1999" i="3"/>
  <c r="K1993" i="3"/>
  <c r="K1988" i="3"/>
  <c r="K1983" i="3"/>
  <c r="K1977" i="3"/>
  <c r="K1972" i="3"/>
  <c r="K1967" i="3"/>
  <c r="K1961" i="3"/>
  <c r="K1956" i="3"/>
  <c r="K1951" i="3"/>
  <c r="K1945" i="3"/>
  <c r="K1940" i="3"/>
  <c r="K1935" i="3"/>
  <c r="K1929" i="3"/>
  <c r="K1924" i="3"/>
  <c r="K1919" i="3"/>
  <c r="K1913" i="3"/>
  <c r="K1908" i="3"/>
  <c r="K1903" i="3"/>
  <c r="K1897" i="3"/>
  <c r="K1892" i="3"/>
  <c r="K1887" i="3"/>
  <c r="K1881" i="3"/>
  <c r="K1876" i="3"/>
  <c r="K1871" i="3"/>
  <c r="K1865" i="3"/>
  <c r="K1860" i="3"/>
  <c r="K1855" i="3"/>
  <c r="K1849" i="3"/>
  <c r="K1844" i="3"/>
  <c r="K1839" i="3"/>
  <c r="K1833" i="3"/>
  <c r="K1828" i="3"/>
  <c r="K1823" i="3"/>
  <c r="K1817" i="3"/>
  <c r="K1812" i="3"/>
  <c r="K1807" i="3"/>
  <c r="K1801" i="3"/>
  <c r="K1796" i="3"/>
  <c r="K1791" i="3"/>
  <c r="K1785" i="3"/>
  <c r="K1780" i="3"/>
  <c r="K1775" i="3"/>
  <c r="K1769" i="3"/>
  <c r="K1764" i="3"/>
  <c r="K1759" i="3"/>
  <c r="K1753" i="3"/>
  <c r="K1748" i="3"/>
  <c r="K1743" i="3"/>
  <c r="K1737" i="3"/>
  <c r="K1732" i="3"/>
  <c r="K1727" i="3"/>
  <c r="K1721" i="3"/>
  <c r="K1716" i="3"/>
  <c r="K1711" i="3"/>
  <c r="K1705" i="3"/>
  <c r="K1700" i="3"/>
  <c r="K1695" i="3"/>
  <c r="K1689" i="3"/>
  <c r="K1684" i="3"/>
  <c r="K1679" i="3"/>
  <c r="K1673" i="3"/>
  <c r="K1668" i="3"/>
  <c r="K1663" i="3"/>
  <c r="K1657" i="3"/>
  <c r="K1652" i="3"/>
  <c r="K1647" i="3"/>
  <c r="K1641" i="3"/>
  <c r="K1636" i="3"/>
  <c r="K1631" i="3"/>
  <c r="K1625" i="3"/>
  <c r="K1620" i="3"/>
  <c r="K1615" i="3"/>
  <c r="K1609" i="3"/>
  <c r="K1604" i="3"/>
  <c r="K1599" i="3"/>
  <c r="K1594" i="3"/>
  <c r="K1590" i="3"/>
  <c r="K1586" i="3"/>
  <c r="K1582" i="3"/>
  <c r="K1578" i="3"/>
  <c r="K1574" i="3"/>
  <c r="K1570" i="3"/>
  <c r="K1566" i="3"/>
  <c r="K1562" i="3"/>
  <c r="K1558" i="3"/>
  <c r="K1554" i="3"/>
  <c r="K1550" i="3"/>
  <c r="K1546" i="3"/>
  <c r="K1542" i="3"/>
  <c r="K1538" i="3"/>
  <c r="K1534" i="3"/>
  <c r="K1530" i="3"/>
  <c r="K1526" i="3"/>
  <c r="K1522" i="3"/>
  <c r="K1518" i="3"/>
  <c r="K1514" i="3"/>
  <c r="K1510" i="3"/>
  <c r="K1506" i="3"/>
  <c r="K1502" i="3"/>
  <c r="K1498" i="3"/>
  <c r="K1494" i="3"/>
  <c r="K1490" i="3"/>
  <c r="K1486" i="3"/>
  <c r="K1482" i="3"/>
  <c r="K1478" i="3"/>
  <c r="K1474" i="3"/>
  <c r="K1470" i="3"/>
  <c r="K1466" i="3"/>
  <c r="K1462" i="3"/>
  <c r="K1458" i="3"/>
  <c r="K1454" i="3"/>
  <c r="K1450" i="3"/>
  <c r="K1446" i="3"/>
  <c r="K1442" i="3"/>
  <c r="K1438" i="3"/>
  <c r="K1434" i="3"/>
  <c r="K1430" i="3"/>
  <c r="K1426" i="3"/>
  <c r="K1422" i="3"/>
  <c r="K1418" i="3"/>
  <c r="K1414" i="3"/>
  <c r="K1410" i="3"/>
  <c r="K1406" i="3"/>
  <c r="K1402" i="3"/>
  <c r="K1398" i="3"/>
  <c r="K1394" i="3"/>
  <c r="K1390" i="3"/>
  <c r="K1386" i="3"/>
  <c r="K1382" i="3"/>
  <c r="K1378" i="3"/>
  <c r="K1374" i="3"/>
  <c r="K1370" i="3"/>
  <c r="K1366" i="3"/>
  <c r="K1362" i="3"/>
  <c r="K1358" i="3"/>
  <c r="K1354" i="3"/>
  <c r="K1350" i="3"/>
  <c r="K1346" i="3"/>
  <c r="K1342" i="3"/>
  <c r="K1338" i="3"/>
  <c r="K1334" i="3"/>
  <c r="K1330" i="3"/>
  <c r="K1326" i="3"/>
  <c r="K1322" i="3"/>
  <c r="K1318" i="3"/>
  <c r="K1314" i="3"/>
  <c r="K1310" i="3"/>
  <c r="K1306" i="3"/>
  <c r="K1302" i="3"/>
  <c r="K1298" i="3"/>
  <c r="K1294" i="3"/>
  <c r="K1290" i="3"/>
  <c r="K1286" i="3"/>
  <c r="K1282" i="3"/>
  <c r="K1278" i="3"/>
  <c r="K1274" i="3"/>
  <c r="K1270" i="3"/>
  <c r="K1266" i="3"/>
  <c r="K1262" i="3"/>
  <c r="K1258" i="3"/>
  <c r="K1254" i="3"/>
  <c r="K1250" i="3"/>
  <c r="K1246" i="3"/>
  <c r="K1242" i="3"/>
  <c r="K1238" i="3"/>
  <c r="K1234" i="3"/>
  <c r="K1230" i="3"/>
  <c r="K1226" i="3"/>
  <c r="K1222" i="3"/>
  <c r="K1218" i="3"/>
  <c r="K1214" i="3"/>
  <c r="K1210" i="3"/>
  <c r="K1206" i="3"/>
  <c r="K1202" i="3"/>
  <c r="K1198" i="3"/>
  <c r="K1194" i="3"/>
  <c r="K1190" i="3"/>
  <c r="K3100" i="3"/>
  <c r="K2715" i="3"/>
  <c r="K2544" i="3"/>
  <c r="K2401" i="3"/>
  <c r="K2297" i="3"/>
  <c r="K2229" i="3"/>
  <c r="K2195" i="3"/>
  <c r="K2163" i="3"/>
  <c r="K2131" i="3"/>
  <c r="K2109" i="3"/>
  <c r="K2088" i="3"/>
  <c r="K2067" i="3"/>
  <c r="K2045" i="3"/>
  <c r="K2024" i="3"/>
  <c r="K2003" i="3"/>
  <c r="K1981" i="3"/>
  <c r="K1960" i="3"/>
  <c r="K1939" i="3"/>
  <c r="K1917" i="3"/>
  <c r="K1896" i="3"/>
  <c r="K1875" i="3"/>
  <c r="K1853" i="3"/>
  <c r="K1832" i="3"/>
  <c r="K1811" i="3"/>
  <c r="K1789" i="3"/>
  <c r="K1768" i="3"/>
  <c r="K1747" i="3"/>
  <c r="K1725" i="3"/>
  <c r="K1704" i="3"/>
  <c r="K1683" i="3"/>
  <c r="K1661" i="3"/>
  <c r="K1640" i="3"/>
  <c r="K1619" i="3"/>
  <c r="K1597" i="3"/>
  <c r="K1581" i="3"/>
  <c r="K1565" i="3"/>
  <c r="K1549" i="3"/>
  <c r="K1533" i="3"/>
  <c r="K1517" i="3"/>
  <c r="K1501" i="3"/>
  <c r="K1485" i="3"/>
  <c r="K1469" i="3"/>
  <c r="K1453" i="3"/>
  <c r="K1443" i="3"/>
  <c r="K1435" i="3"/>
  <c r="K1427" i="3"/>
  <c r="K1419" i="3"/>
  <c r="K1411" i="3"/>
  <c r="K1403" i="3"/>
  <c r="K1395" i="3"/>
  <c r="K1387" i="3"/>
  <c r="K1379" i="3"/>
  <c r="K1371" i="3"/>
  <c r="K1363" i="3"/>
  <c r="K1355" i="3"/>
  <c r="K1347" i="3"/>
  <c r="K1339" i="3"/>
  <c r="K1331" i="3"/>
  <c r="K1323" i="3"/>
  <c r="K1315" i="3"/>
  <c r="K1307" i="3"/>
  <c r="K1299" i="3"/>
  <c r="K1291" i="3"/>
  <c r="K1283" i="3"/>
  <c r="K1275" i="3"/>
  <c r="K1267" i="3"/>
  <c r="K1259" i="3"/>
  <c r="K1251" i="3"/>
  <c r="K1243" i="3"/>
  <c r="K1235" i="3"/>
  <c r="K1227" i="3"/>
  <c r="K1219" i="3"/>
  <c r="K1211" i="3"/>
  <c r="K1203" i="3"/>
  <c r="K1195" i="3"/>
  <c r="K1187" i="3"/>
  <c r="K1182" i="3"/>
  <c r="K1177" i="3"/>
  <c r="K1171" i="3"/>
  <c r="K1166" i="3"/>
  <c r="K1161" i="3"/>
  <c r="K1155" i="3"/>
  <c r="K1150" i="3"/>
  <c r="K1145" i="3"/>
  <c r="K1139" i="3"/>
  <c r="K1134" i="3"/>
  <c r="K1129" i="3"/>
  <c r="K1123" i="3"/>
  <c r="K1118" i="3"/>
  <c r="K1113" i="3"/>
  <c r="K1109" i="3"/>
  <c r="K1105" i="3"/>
  <c r="K1101" i="3"/>
  <c r="K1097" i="3"/>
  <c r="K1093" i="3"/>
  <c r="K1089" i="3"/>
  <c r="K1085" i="3"/>
  <c r="K1081" i="3"/>
  <c r="K1077" i="3"/>
  <c r="K1073" i="3"/>
  <c r="K1069" i="3"/>
  <c r="K1065" i="3"/>
  <c r="K1061" i="3"/>
  <c r="K1057" i="3"/>
  <c r="K1053" i="3"/>
  <c r="K1049" i="3"/>
  <c r="K1045" i="3"/>
  <c r="K1041" i="3"/>
  <c r="K1037" i="3"/>
  <c r="K1033" i="3"/>
  <c r="K1029" i="3"/>
  <c r="K1025" i="3"/>
  <c r="K1021" i="3"/>
  <c r="K1017" i="3"/>
  <c r="K1013" i="3"/>
  <c r="K1009" i="3"/>
  <c r="K1005" i="3"/>
  <c r="K1001" i="3"/>
  <c r="K997" i="3"/>
  <c r="K993" i="3"/>
  <c r="K989" i="3"/>
  <c r="K985" i="3"/>
  <c r="K981" i="3"/>
  <c r="K977" i="3"/>
  <c r="K973" i="3"/>
  <c r="K969" i="3"/>
  <c r="K965" i="3"/>
  <c r="K961" i="3"/>
  <c r="K957" i="3"/>
  <c r="K953" i="3"/>
  <c r="K949" i="3"/>
  <c r="K945" i="3"/>
  <c r="K941" i="3"/>
  <c r="K937" i="3"/>
  <c r="K933" i="3"/>
  <c r="K929" i="3"/>
  <c r="K925" i="3"/>
  <c r="K921" i="3"/>
  <c r="K917" i="3"/>
  <c r="K913" i="3"/>
  <c r="K909" i="3"/>
  <c r="K905" i="3"/>
  <c r="K901" i="3"/>
  <c r="K897" i="3"/>
  <c r="K893" i="3"/>
  <c r="K889" i="3"/>
  <c r="K885" i="3"/>
  <c r="K881" i="3"/>
  <c r="K877" i="3"/>
  <c r="K873" i="3"/>
  <c r="K869" i="3"/>
  <c r="K865" i="3"/>
  <c r="K861" i="3"/>
  <c r="K857" i="3"/>
  <c r="K853" i="3"/>
  <c r="K849" i="3"/>
  <c r="K845" i="3"/>
  <c r="K841" i="3"/>
  <c r="K837" i="3"/>
  <c r="K833" i="3"/>
  <c r="K829" i="3"/>
  <c r="K825" i="3"/>
  <c r="K821" i="3"/>
  <c r="K817" i="3"/>
  <c r="K813" i="3"/>
  <c r="K809" i="3"/>
  <c r="K805" i="3"/>
  <c r="K801" i="3"/>
  <c r="K797" i="3"/>
  <c r="K793" i="3"/>
  <c r="K789" i="3"/>
  <c r="K785" i="3"/>
  <c r="K781" i="3"/>
  <c r="K777" i="3"/>
  <c r="K773" i="3"/>
  <c r="K769" i="3"/>
  <c r="K765" i="3"/>
  <c r="K761" i="3"/>
  <c r="K757" i="3"/>
  <c r="K753" i="3"/>
  <c r="K749" i="3"/>
  <c r="K745" i="3"/>
  <c r="K741" i="3"/>
  <c r="K737" i="3"/>
  <c r="K733" i="3"/>
  <c r="K729" i="3"/>
  <c r="K725" i="3"/>
  <c r="K721" i="3"/>
  <c r="K717" i="3"/>
  <c r="K713" i="3"/>
  <c r="K709" i="3"/>
  <c r="K705" i="3"/>
  <c r="K701" i="3"/>
  <c r="K697" i="3"/>
  <c r="K693" i="3"/>
  <c r="K689" i="3"/>
  <c r="K685" i="3"/>
  <c r="K681" i="3"/>
  <c r="K677" i="3"/>
  <c r="K673" i="3"/>
  <c r="K669" i="3"/>
  <c r="K665" i="3"/>
  <c r="K661" i="3"/>
  <c r="K657" i="3"/>
  <c r="K653" i="3"/>
  <c r="K649" i="3"/>
  <c r="K645" i="3"/>
  <c r="K641" i="3"/>
  <c r="K637" i="3"/>
  <c r="K633" i="3"/>
  <c r="K629" i="3"/>
  <c r="K625" i="3"/>
  <c r="K621" i="3"/>
  <c r="K617" i="3"/>
  <c r="K613" i="3"/>
  <c r="K609" i="3"/>
  <c r="K605" i="3"/>
  <c r="K601" i="3"/>
  <c r="K597" i="3"/>
  <c r="K593" i="3"/>
  <c r="K589" i="3"/>
  <c r="K585" i="3"/>
  <c r="K581" i="3"/>
  <c r="K577" i="3"/>
  <c r="K573" i="3"/>
  <c r="K569" i="3"/>
  <c r="K565" i="3"/>
  <c r="K561" i="3"/>
  <c r="K557" i="3"/>
  <c r="K553" i="3"/>
  <c r="K549" i="3"/>
  <c r="K545" i="3"/>
  <c r="K541" i="3"/>
  <c r="K537" i="3"/>
  <c r="K533" i="3"/>
  <c r="K529" i="3"/>
  <c r="K525" i="3"/>
  <c r="K521" i="3"/>
  <c r="K517" i="3"/>
  <c r="K513" i="3"/>
  <c r="K509" i="3"/>
  <c r="K2959" i="3"/>
  <c r="K2672" i="3"/>
  <c r="K2502" i="3"/>
  <c r="K2369" i="3"/>
  <c r="K2277" i="3"/>
  <c r="K2219" i="3"/>
  <c r="K2187" i="3"/>
  <c r="K2155" i="3"/>
  <c r="K2125" i="3"/>
  <c r="K2104" i="3"/>
  <c r="K2083" i="3"/>
  <c r="K2061" i="3"/>
  <c r="K2040" i="3"/>
  <c r="K2019" i="3"/>
  <c r="K1997" i="3"/>
  <c r="K1976" i="3"/>
  <c r="K1955" i="3"/>
  <c r="K1933" i="3"/>
  <c r="K1912" i="3"/>
  <c r="K1891" i="3"/>
  <c r="K1869" i="3"/>
  <c r="K1848" i="3"/>
  <c r="K1827" i="3"/>
  <c r="K1805" i="3"/>
  <c r="K1784" i="3"/>
  <c r="K1763" i="3"/>
  <c r="K1741" i="3"/>
  <c r="K1720" i="3"/>
  <c r="K1699" i="3"/>
  <c r="K1677" i="3"/>
  <c r="K1656" i="3"/>
  <c r="K1635" i="3"/>
  <c r="K1613" i="3"/>
  <c r="K1593" i="3"/>
  <c r="K1577" i="3"/>
  <c r="K1561" i="3"/>
  <c r="K1545" i="3"/>
  <c r="K1529" i="3"/>
  <c r="K1513" i="3"/>
  <c r="K1497" i="3"/>
  <c r="K1481" i="3"/>
  <c r="K1465" i="3"/>
  <c r="K1449" i="3"/>
  <c r="K1441" i="3"/>
  <c r="K1433" i="3"/>
  <c r="K1425" i="3"/>
  <c r="K1417" i="3"/>
  <c r="K1409" i="3"/>
  <c r="K1401" i="3"/>
  <c r="K1393" i="3"/>
  <c r="K1385" i="3"/>
  <c r="K1377" i="3"/>
  <c r="K1369" i="3"/>
  <c r="K1361" i="3"/>
  <c r="K1353" i="3"/>
  <c r="K1345" i="3"/>
  <c r="K1337" i="3"/>
  <c r="K1329" i="3"/>
  <c r="K1321" i="3"/>
  <c r="K1313" i="3"/>
  <c r="K1305" i="3"/>
  <c r="K1297" i="3"/>
  <c r="K1289" i="3"/>
  <c r="K1281" i="3"/>
  <c r="K1273" i="3"/>
  <c r="K1265" i="3"/>
  <c r="K1257" i="3"/>
  <c r="K1249" i="3"/>
  <c r="K1241" i="3"/>
  <c r="K1233" i="3"/>
  <c r="K1225" i="3"/>
  <c r="K1217" i="3"/>
  <c r="K1209" i="3"/>
  <c r="K1201" i="3"/>
  <c r="K1193" i="3"/>
  <c r="K1186" i="3"/>
  <c r="K1181" i="3"/>
  <c r="K1175" i="3"/>
  <c r="K1170" i="3"/>
  <c r="K1165" i="3"/>
  <c r="K1159" i="3"/>
  <c r="K1154" i="3"/>
  <c r="K1149" i="3"/>
  <c r="K1143" i="3"/>
  <c r="K1138" i="3"/>
  <c r="K1133" i="3"/>
  <c r="K1127" i="3"/>
  <c r="K1122" i="3"/>
  <c r="K1117" i="3"/>
  <c r="K1112" i="3"/>
  <c r="K1108" i="3"/>
  <c r="K1104" i="3"/>
  <c r="K1100" i="3"/>
  <c r="K1096" i="3"/>
  <c r="K1092" i="3"/>
  <c r="K1088" i="3"/>
  <c r="K1084" i="3"/>
  <c r="K1080" i="3"/>
  <c r="K1076" i="3"/>
  <c r="K1072" i="3"/>
  <c r="K1068" i="3"/>
  <c r="K1064" i="3"/>
  <c r="K1060" i="3"/>
  <c r="K1056" i="3"/>
  <c r="K1052" i="3"/>
  <c r="K1048" i="3"/>
  <c r="K1044" i="3"/>
  <c r="K1040" i="3"/>
  <c r="K1036" i="3"/>
  <c r="K1032" i="3"/>
  <c r="K1028" i="3"/>
  <c r="K1024" i="3"/>
  <c r="K1020" i="3"/>
  <c r="K1016" i="3"/>
  <c r="K1012" i="3"/>
  <c r="K1008" i="3"/>
  <c r="K1004" i="3"/>
  <c r="K1000" i="3"/>
  <c r="K996" i="3"/>
  <c r="K992" i="3"/>
  <c r="K988" i="3"/>
  <c r="K984" i="3"/>
  <c r="K980" i="3"/>
  <c r="K976" i="3"/>
  <c r="K972" i="3"/>
  <c r="K968" i="3"/>
  <c r="K964" i="3"/>
  <c r="K960" i="3"/>
  <c r="K956" i="3"/>
  <c r="K952" i="3"/>
  <c r="K948" i="3"/>
  <c r="K944" i="3"/>
  <c r="K940" i="3"/>
  <c r="K936" i="3"/>
  <c r="K932" i="3"/>
  <c r="K928" i="3"/>
  <c r="K924" i="3"/>
  <c r="K920" i="3"/>
  <c r="K916" i="3"/>
  <c r="K912" i="3"/>
  <c r="K908" i="3"/>
  <c r="K904" i="3"/>
  <c r="K900" i="3"/>
  <c r="K896" i="3"/>
  <c r="K892" i="3"/>
  <c r="K888" i="3"/>
  <c r="K884" i="3"/>
  <c r="K880" i="3"/>
  <c r="K876" i="3"/>
  <c r="K872" i="3"/>
  <c r="K868" i="3"/>
  <c r="K864" i="3"/>
  <c r="K860" i="3"/>
  <c r="K856" i="3"/>
  <c r="K852" i="3"/>
  <c r="K848" i="3"/>
  <c r="K844" i="3"/>
  <c r="K840" i="3"/>
  <c r="K836" i="3"/>
  <c r="K832" i="3"/>
  <c r="K828" i="3"/>
  <c r="K824" i="3"/>
  <c r="K820" i="3"/>
  <c r="K816" i="3"/>
  <c r="K812" i="3"/>
  <c r="K808" i="3"/>
  <c r="K804" i="3"/>
  <c r="K800" i="3"/>
  <c r="K796" i="3"/>
  <c r="K792" i="3"/>
  <c r="K788" i="3"/>
  <c r="K784" i="3"/>
  <c r="K780" i="3"/>
  <c r="K776" i="3"/>
  <c r="K772" i="3"/>
  <c r="K768" i="3"/>
  <c r="K764" i="3"/>
  <c r="K760" i="3"/>
  <c r="K756" i="3"/>
  <c r="K752" i="3"/>
  <c r="K748" i="3"/>
  <c r="K744" i="3"/>
  <c r="K740" i="3"/>
  <c r="K736" i="3"/>
  <c r="K732" i="3"/>
  <c r="K728" i="3"/>
  <c r="K724" i="3"/>
  <c r="K720" i="3"/>
  <c r="K716" i="3"/>
  <c r="K712" i="3"/>
  <c r="K708" i="3"/>
  <c r="K704" i="3"/>
  <c r="K700" i="3"/>
  <c r="K696" i="3"/>
  <c r="K692" i="3"/>
  <c r="K688" i="3"/>
  <c r="K684" i="3"/>
  <c r="K680" i="3"/>
  <c r="K676" i="3"/>
  <c r="K672" i="3"/>
  <c r="K668" i="3"/>
  <c r="K664" i="3"/>
  <c r="K660" i="3"/>
  <c r="K656" i="3"/>
  <c r="K652" i="3"/>
  <c r="K648" i="3"/>
  <c r="K644" i="3"/>
  <c r="K640" i="3"/>
  <c r="K636" i="3"/>
  <c r="K632" i="3"/>
  <c r="K628" i="3"/>
  <c r="K624" i="3"/>
  <c r="K620" i="3"/>
  <c r="K616" i="3"/>
  <c r="K612" i="3"/>
  <c r="K608" i="3"/>
  <c r="K604" i="3"/>
  <c r="K600" i="3"/>
  <c r="K596" i="3"/>
  <c r="K592" i="3"/>
  <c r="K588" i="3"/>
  <c r="K584" i="3"/>
  <c r="K580" i="3"/>
  <c r="K576" i="3"/>
  <c r="K572" i="3"/>
  <c r="K568" i="3"/>
  <c r="K564" i="3"/>
  <c r="K560" i="3"/>
  <c r="K556" i="3"/>
  <c r="K552" i="3"/>
  <c r="K548" i="3"/>
  <c r="K544" i="3"/>
  <c r="K540" i="3"/>
  <c r="K536" i="3"/>
  <c r="K532" i="3"/>
  <c r="K528" i="3"/>
  <c r="K524" i="3"/>
  <c r="K520" i="3"/>
  <c r="K516" i="3"/>
  <c r="K512" i="3"/>
  <c r="K508" i="3"/>
  <c r="K2864" i="3"/>
  <c r="K2630" i="3"/>
  <c r="K2465" i="3"/>
  <c r="K2339" i="3"/>
  <c r="K2261" i="3"/>
  <c r="K2211" i="3"/>
  <c r="K2179" i="3"/>
  <c r="K2147" i="3"/>
  <c r="K2120" i="3"/>
  <c r="K2099" i="3"/>
  <c r="K2077" i="3"/>
  <c r="K2056" i="3"/>
  <c r="K2035" i="3"/>
  <c r="K2013" i="3"/>
  <c r="K1992" i="3"/>
  <c r="K1971" i="3"/>
  <c r="K1949" i="3"/>
  <c r="K1928" i="3"/>
  <c r="K1907" i="3"/>
  <c r="K1885" i="3"/>
  <c r="K1864" i="3"/>
  <c r="K1843" i="3"/>
  <c r="K1821" i="3"/>
  <c r="K1800" i="3"/>
  <c r="K1779" i="3"/>
  <c r="K1757" i="3"/>
  <c r="K1736" i="3"/>
  <c r="K1715" i="3"/>
  <c r="K1693" i="3"/>
  <c r="K1672" i="3"/>
  <c r="K1651" i="3"/>
  <c r="K1629" i="3"/>
  <c r="K1608" i="3"/>
  <c r="K1589" i="3"/>
  <c r="K1573" i="3"/>
  <c r="K1557" i="3"/>
  <c r="K1541" i="3"/>
  <c r="K1525" i="3"/>
  <c r="K1509" i="3"/>
  <c r="K1493" i="3"/>
  <c r="K1477" i="3"/>
  <c r="K1461" i="3"/>
  <c r="K1447" i="3"/>
  <c r="K1439" i="3"/>
  <c r="K1431" i="3"/>
  <c r="K1423" i="3"/>
  <c r="K1415" i="3"/>
  <c r="K1407" i="3"/>
  <c r="K1399" i="3"/>
  <c r="K1391" i="3"/>
  <c r="K1383" i="3"/>
  <c r="K1375" i="3"/>
  <c r="K1367" i="3"/>
  <c r="K1359" i="3"/>
  <c r="K1351" i="3"/>
  <c r="K1343" i="3"/>
  <c r="K1335" i="3"/>
  <c r="K1327" i="3"/>
  <c r="K1319" i="3"/>
  <c r="K1311" i="3"/>
  <c r="K1303" i="3"/>
  <c r="K1295" i="3"/>
  <c r="K1287" i="3"/>
  <c r="K1279" i="3"/>
  <c r="K1271" i="3"/>
  <c r="K1263" i="3"/>
  <c r="K1255" i="3"/>
  <c r="K1247" i="3"/>
  <c r="K1239" i="3"/>
  <c r="K1231" i="3"/>
  <c r="K1223" i="3"/>
  <c r="K1215" i="3"/>
  <c r="K1207" i="3"/>
  <c r="K1199" i="3"/>
  <c r="K1191" i="3"/>
  <c r="K1185" i="3"/>
  <c r="K1179" i="3"/>
  <c r="K1174" i="3"/>
  <c r="K1169" i="3"/>
  <c r="K1163" i="3"/>
  <c r="K1158" i="3"/>
  <c r="K1153" i="3"/>
  <c r="K1147" i="3"/>
  <c r="K1142" i="3"/>
  <c r="K1137" i="3"/>
  <c r="K1131" i="3"/>
  <c r="K1126" i="3"/>
  <c r="K1121" i="3"/>
  <c r="K1115" i="3"/>
  <c r="K1111" i="3"/>
  <c r="K1107" i="3"/>
  <c r="K1103" i="3"/>
  <c r="K1099" i="3"/>
  <c r="K1095" i="3"/>
  <c r="K1091" i="3"/>
  <c r="K1087" i="3"/>
  <c r="K1083" i="3"/>
  <c r="K1079" i="3"/>
  <c r="K1075" i="3"/>
  <c r="K1071" i="3"/>
  <c r="K1067" i="3"/>
  <c r="K1063" i="3"/>
  <c r="K1059" i="3"/>
  <c r="K1055" i="3"/>
  <c r="K1051" i="3"/>
  <c r="K1047" i="3"/>
  <c r="K1043" i="3"/>
  <c r="K1039" i="3"/>
  <c r="K1035" i="3"/>
  <c r="K1031" i="3"/>
  <c r="K1027" i="3"/>
  <c r="K1023" i="3"/>
  <c r="K1019" i="3"/>
  <c r="K1015" i="3"/>
  <c r="K1011" i="3"/>
  <c r="K1007" i="3"/>
  <c r="K1003" i="3"/>
  <c r="K999" i="3"/>
  <c r="K995" i="3"/>
  <c r="K991" i="3"/>
  <c r="K987" i="3"/>
  <c r="K983" i="3"/>
  <c r="K979" i="3"/>
  <c r="K975" i="3"/>
  <c r="K971" i="3"/>
  <c r="K967" i="3"/>
  <c r="K963" i="3"/>
  <c r="K959" i="3"/>
  <c r="K955" i="3"/>
  <c r="K951" i="3"/>
  <c r="K947" i="3"/>
  <c r="K943" i="3"/>
  <c r="K939" i="3"/>
  <c r="K935" i="3"/>
  <c r="K931" i="3"/>
  <c r="K927" i="3"/>
  <c r="K923" i="3"/>
  <c r="K919" i="3"/>
  <c r="K915" i="3"/>
  <c r="K911" i="3"/>
  <c r="K907" i="3"/>
  <c r="K903" i="3"/>
  <c r="K899" i="3"/>
  <c r="K895" i="3"/>
  <c r="K891" i="3"/>
  <c r="K887" i="3"/>
  <c r="K883" i="3"/>
  <c r="K879" i="3"/>
  <c r="K875" i="3"/>
  <c r="K871" i="3"/>
  <c r="K867" i="3"/>
  <c r="K863" i="3"/>
  <c r="K859" i="3"/>
  <c r="K855" i="3"/>
  <c r="K851" i="3"/>
  <c r="K847" i="3"/>
  <c r="K843" i="3"/>
  <c r="K839" i="3"/>
  <c r="K835" i="3"/>
  <c r="K831" i="3"/>
  <c r="K827" i="3"/>
  <c r="K823" i="3"/>
  <c r="K819" i="3"/>
  <c r="K815" i="3"/>
  <c r="K811" i="3"/>
  <c r="K807" i="3"/>
  <c r="K803" i="3"/>
  <c r="K799" i="3"/>
  <c r="K795" i="3"/>
  <c r="K791" i="3"/>
  <c r="K787" i="3"/>
  <c r="K783" i="3"/>
  <c r="K779" i="3"/>
  <c r="K775" i="3"/>
  <c r="K771" i="3"/>
  <c r="K767" i="3"/>
  <c r="K763" i="3"/>
  <c r="K759" i="3"/>
  <c r="K755" i="3"/>
  <c r="K751" i="3"/>
  <c r="K747" i="3"/>
  <c r="K743" i="3"/>
  <c r="K739" i="3"/>
  <c r="K735" i="3"/>
  <c r="K731" i="3"/>
  <c r="K727" i="3"/>
  <c r="K723" i="3"/>
  <c r="K719" i="3"/>
  <c r="K715" i="3"/>
  <c r="K711" i="3"/>
  <c r="K707" i="3"/>
  <c r="K703" i="3"/>
  <c r="K699" i="3"/>
  <c r="K695" i="3"/>
  <c r="K691" i="3"/>
  <c r="K687" i="3"/>
  <c r="K683" i="3"/>
  <c r="K679" i="3"/>
  <c r="K675" i="3"/>
  <c r="K671" i="3"/>
  <c r="K667" i="3"/>
  <c r="K663" i="3"/>
  <c r="K659" i="3"/>
  <c r="K655" i="3"/>
  <c r="K651" i="3"/>
  <c r="K647" i="3"/>
  <c r="K643" i="3"/>
  <c r="K639" i="3"/>
  <c r="K635" i="3"/>
  <c r="K631" i="3"/>
  <c r="K627" i="3"/>
  <c r="K623" i="3"/>
  <c r="K619" i="3"/>
  <c r="K615" i="3"/>
  <c r="K611" i="3"/>
  <c r="K607" i="3"/>
  <c r="K603" i="3"/>
  <c r="K599" i="3"/>
  <c r="K595" i="3"/>
  <c r="K591" i="3"/>
  <c r="K587" i="3"/>
  <c r="K583" i="3"/>
  <c r="K579" i="3"/>
  <c r="K575" i="3"/>
  <c r="K571" i="3"/>
  <c r="K567" i="3"/>
  <c r="K563" i="3"/>
  <c r="K559" i="3"/>
  <c r="K555" i="3"/>
  <c r="K551" i="3"/>
  <c r="K547" i="3"/>
  <c r="K543" i="3"/>
  <c r="K539" i="3"/>
  <c r="K535" i="3"/>
  <c r="K531" i="3"/>
  <c r="K527" i="3"/>
  <c r="K523" i="3"/>
  <c r="K519" i="3"/>
  <c r="K515" i="3"/>
  <c r="K511" i="3"/>
  <c r="K507" i="3"/>
  <c r="K503" i="3"/>
  <c r="K499" i="3"/>
  <c r="K495" i="3"/>
  <c r="K491" i="3"/>
  <c r="K487" i="3"/>
  <c r="K483" i="3"/>
  <c r="K479" i="3"/>
  <c r="K475" i="3"/>
  <c r="K471" i="3"/>
  <c r="K467" i="3"/>
  <c r="K463" i="3"/>
  <c r="K459" i="3"/>
  <c r="K455" i="3"/>
  <c r="K451" i="3"/>
  <c r="K447" i="3"/>
  <c r="K443" i="3"/>
  <c r="K439" i="3"/>
  <c r="K435" i="3"/>
  <c r="K431" i="3"/>
  <c r="K427" i="3"/>
  <c r="K423" i="3"/>
  <c r="K419" i="3"/>
  <c r="K415" i="3"/>
  <c r="K411" i="3"/>
  <c r="K407" i="3"/>
  <c r="K403" i="3"/>
  <c r="K399" i="3"/>
  <c r="K395" i="3"/>
  <c r="K391" i="3"/>
  <c r="K387" i="3"/>
  <c r="K383" i="3"/>
  <c r="K379" i="3"/>
  <c r="K375" i="3"/>
  <c r="K371" i="3"/>
  <c r="K367" i="3"/>
  <c r="K363" i="3"/>
  <c r="K359" i="3"/>
  <c r="K355" i="3"/>
  <c r="K351" i="3"/>
  <c r="K347" i="3"/>
  <c r="K343" i="3"/>
  <c r="K339" i="3"/>
  <c r="K335" i="3"/>
  <c r="K331" i="3"/>
  <c r="K327" i="3"/>
  <c r="K323" i="3"/>
  <c r="K319" i="3"/>
  <c r="K315" i="3"/>
  <c r="K311" i="3"/>
  <c r="K307" i="3"/>
  <c r="K303" i="3"/>
  <c r="K299" i="3"/>
  <c r="K295" i="3"/>
  <c r="K291" i="3"/>
  <c r="K287" i="3"/>
  <c r="K283" i="3"/>
  <c r="K279" i="3"/>
  <c r="K275" i="3"/>
  <c r="K271" i="3"/>
  <c r="K267" i="3"/>
  <c r="K263" i="3"/>
  <c r="K259" i="3"/>
  <c r="K255" i="3"/>
  <c r="K251" i="3"/>
  <c r="K247" i="3"/>
  <c r="K243" i="3"/>
  <c r="K239" i="3"/>
  <c r="K235" i="3"/>
  <c r="K231" i="3"/>
  <c r="K227" i="3"/>
  <c r="K223" i="3"/>
  <c r="K219" i="3"/>
  <c r="K215" i="3"/>
  <c r="K211" i="3"/>
  <c r="K207" i="3"/>
  <c r="K203" i="3"/>
  <c r="K199" i="3"/>
  <c r="K195" i="3"/>
  <c r="K191" i="3"/>
  <c r="K187" i="3"/>
  <c r="K183" i="3"/>
  <c r="K179" i="3"/>
  <c r="K175" i="3"/>
  <c r="K171" i="3"/>
  <c r="K167" i="3"/>
  <c r="K163" i="3"/>
  <c r="K159" i="3"/>
  <c r="K155" i="3"/>
  <c r="K151" i="3"/>
  <c r="K147" i="3"/>
  <c r="K143" i="3"/>
  <c r="K139" i="3"/>
  <c r="K135" i="3"/>
  <c r="K131" i="3"/>
  <c r="K127" i="3"/>
  <c r="K123" i="3"/>
  <c r="K119" i="3"/>
  <c r="K115" i="3"/>
  <c r="K111" i="3"/>
  <c r="K107" i="3"/>
  <c r="K2779" i="3"/>
  <c r="K2245" i="3"/>
  <c r="K2115" i="3"/>
  <c r="K2029" i="3"/>
  <c r="K1944" i="3"/>
  <c r="K1859" i="3"/>
  <c r="K1773" i="3"/>
  <c r="K1688" i="3"/>
  <c r="K1603" i="3"/>
  <c r="K1537" i="3"/>
  <c r="K1473" i="3"/>
  <c r="K1429" i="3"/>
  <c r="K1397" i="3"/>
  <c r="K1365" i="3"/>
  <c r="K1333" i="3"/>
  <c r="K1301" i="3"/>
  <c r="K1269" i="3"/>
  <c r="K1237" i="3"/>
  <c r="K1205" i="3"/>
  <c r="K1178" i="3"/>
  <c r="K1157" i="3"/>
  <c r="K1135" i="3"/>
  <c r="K1114" i="3"/>
  <c r="K1098" i="3"/>
  <c r="K1082" i="3"/>
  <c r="K1066" i="3"/>
  <c r="K1050" i="3"/>
  <c r="K1034" i="3"/>
  <c r="K1018" i="3"/>
  <c r="K1002" i="3"/>
  <c r="K986" i="3"/>
  <c r="K970" i="3"/>
  <c r="K954" i="3"/>
  <c r="K938" i="3"/>
  <c r="K922" i="3"/>
  <c r="K906" i="3"/>
  <c r="K890" i="3"/>
  <c r="K874" i="3"/>
  <c r="K858" i="3"/>
  <c r="K842" i="3"/>
  <c r="K826" i="3"/>
  <c r="K810" i="3"/>
  <c r="K794" i="3"/>
  <c r="K778" i="3"/>
  <c r="K762" i="3"/>
  <c r="K746" i="3"/>
  <c r="K730" i="3"/>
  <c r="K714" i="3"/>
  <c r="K698" i="3"/>
  <c r="K682" i="3"/>
  <c r="K666" i="3"/>
  <c r="K650" i="3"/>
  <c r="K634" i="3"/>
  <c r="K618" i="3"/>
  <c r="K602" i="3"/>
  <c r="K586" i="3"/>
  <c r="K570" i="3"/>
  <c r="K554" i="3"/>
  <c r="K538" i="3"/>
  <c r="K522" i="3"/>
  <c r="K506" i="3"/>
  <c r="K501" i="3"/>
  <c r="K496" i="3"/>
  <c r="K490" i="3"/>
  <c r="K485" i="3"/>
  <c r="K480" i="3"/>
  <c r="K474" i="3"/>
  <c r="K469" i="3"/>
  <c r="K464" i="3"/>
  <c r="K458" i="3"/>
  <c r="K453" i="3"/>
  <c r="K448" i="3"/>
  <c r="K442" i="3"/>
  <c r="K437" i="3"/>
  <c r="K432" i="3"/>
  <c r="K426" i="3"/>
  <c r="K421" i="3"/>
  <c r="K416" i="3"/>
  <c r="K410" i="3"/>
  <c r="K405" i="3"/>
  <c r="K400" i="3"/>
  <c r="K394" i="3"/>
  <c r="K389" i="3"/>
  <c r="K384" i="3"/>
  <c r="K378" i="3"/>
  <c r="K373" i="3"/>
  <c r="K368" i="3"/>
  <c r="K362" i="3"/>
  <c r="K357" i="3"/>
  <c r="K352" i="3"/>
  <c r="K346" i="3"/>
  <c r="K341" i="3"/>
  <c r="K336" i="3"/>
  <c r="K330" i="3"/>
  <c r="K325" i="3"/>
  <c r="K320" i="3"/>
  <c r="K314" i="3"/>
  <c r="K309" i="3"/>
  <c r="K304" i="3"/>
  <c r="K298" i="3"/>
  <c r="K293" i="3"/>
  <c r="K288" i="3"/>
  <c r="K282" i="3"/>
  <c r="K277" i="3"/>
  <c r="K272" i="3"/>
  <c r="K266" i="3"/>
  <c r="K261" i="3"/>
  <c r="K256" i="3"/>
  <c r="K250" i="3"/>
  <c r="K245" i="3"/>
  <c r="K240" i="3"/>
  <c r="K234" i="3"/>
  <c r="K229" i="3"/>
  <c r="K224" i="3"/>
  <c r="K218" i="3"/>
  <c r="K213" i="3"/>
  <c r="K208" i="3"/>
  <c r="K202" i="3"/>
  <c r="K197" i="3"/>
  <c r="K192" i="3"/>
  <c r="K186" i="3"/>
  <c r="K181" i="3"/>
  <c r="K176" i="3"/>
  <c r="K170" i="3"/>
  <c r="K165" i="3"/>
  <c r="K160" i="3"/>
  <c r="K154" i="3"/>
  <c r="K149" i="3"/>
  <c r="K144" i="3"/>
  <c r="K138" i="3"/>
  <c r="K133" i="3"/>
  <c r="K128" i="3"/>
  <c r="K122" i="3"/>
  <c r="K117" i="3"/>
  <c r="K112" i="3"/>
  <c r="K106" i="3"/>
  <c r="K102" i="3"/>
  <c r="K98" i="3"/>
  <c r="K94" i="3"/>
  <c r="K90" i="3"/>
  <c r="K86" i="3"/>
  <c r="K82" i="3"/>
  <c r="K78" i="3"/>
  <c r="K74" i="3"/>
  <c r="K70" i="3"/>
  <c r="K66" i="3"/>
  <c r="K62" i="3"/>
  <c r="K58" i="3"/>
  <c r="K54" i="3"/>
  <c r="K50" i="3"/>
  <c r="K46" i="3"/>
  <c r="K42" i="3"/>
  <c r="K38" i="3"/>
  <c r="K34" i="3"/>
  <c r="K30" i="3"/>
  <c r="K26" i="3"/>
  <c r="K22" i="3"/>
  <c r="K18" i="3"/>
  <c r="K14" i="3"/>
  <c r="K10" i="3"/>
  <c r="K630" i="3"/>
  <c r="K478" i="3"/>
  <c r="K462" i="3"/>
  <c r="K452" i="3"/>
  <c r="K441" i="3"/>
  <c r="K430" i="3"/>
  <c r="K420" i="3"/>
  <c r="K414" i="3"/>
  <c r="K404" i="3"/>
  <c r="K398" i="3"/>
  <c r="K388" i="3"/>
  <c r="K377" i="3"/>
  <c r="K372" i="3"/>
  <c r="K361" i="3"/>
  <c r="K350" i="3"/>
  <c r="K345" i="3"/>
  <c r="K334" i="3"/>
  <c r="K329" i="3"/>
  <c r="K318" i="3"/>
  <c r="K313" i="3"/>
  <c r="K308" i="3"/>
  <c r="K297" i="3"/>
  <c r="K286" i="3"/>
  <c r="K276" i="3"/>
  <c r="K265" i="3"/>
  <c r="K260" i="3"/>
  <c r="K249" i="3"/>
  <c r="K238" i="3"/>
  <c r="K233" i="3"/>
  <c r="K222" i="3"/>
  <c r="K217" i="3"/>
  <c r="K206" i="3"/>
  <c r="K201" i="3"/>
  <c r="K190" i="3"/>
  <c r="K185" i="3"/>
  <c r="K174" i="3"/>
  <c r="K169" i="3"/>
  <c r="K158" i="3"/>
  <c r="K153" i="3"/>
  <c r="K142" i="3"/>
  <c r="K137" i="3"/>
  <c r="K132" i="3"/>
  <c r="K121" i="3"/>
  <c r="K110" i="3"/>
  <c r="K101" i="3"/>
  <c r="K93" i="3"/>
  <c r="K85" i="3"/>
  <c r="K81" i="3"/>
  <c r="K73" i="3"/>
  <c r="K65" i="3"/>
  <c r="K61" i="3"/>
  <c r="K53" i="3"/>
  <c r="K49" i="3"/>
  <c r="K45" i="3"/>
  <c r="K37" i="3"/>
  <c r="K33" i="3"/>
  <c r="K25" i="3"/>
  <c r="K21" i="3"/>
  <c r="K13" i="3"/>
  <c r="K910" i="3"/>
  <c r="K558" i="3"/>
  <c r="K486" i="3"/>
  <c r="K465" i="3"/>
  <c r="K449" i="3"/>
  <c r="K433" i="3"/>
  <c r="K412" i="3"/>
  <c r="K390" i="3"/>
  <c r="K374" i="3"/>
  <c r="K358" i="3"/>
  <c r="K342" i="3"/>
  <c r="K337" i="3"/>
  <c r="K321" i="3"/>
  <c r="K305" i="3"/>
  <c r="K289" i="3"/>
  <c r="K273" i="3"/>
  <c r="K257" i="3"/>
  <c r="K246" i="3"/>
  <c r="K230" i="3"/>
  <c r="K214" i="3"/>
  <c r="K198" i="3"/>
  <c r="K177" i="3"/>
  <c r="K156" i="3"/>
  <c r="K140" i="3"/>
  <c r="K124" i="3"/>
  <c r="K108" i="3"/>
  <c r="K95" i="3"/>
  <c r="K83" i="3"/>
  <c r="K71" i="3"/>
  <c r="K55" i="3"/>
  <c r="K43" i="3"/>
  <c r="K31" i="3"/>
  <c r="K15" i="3"/>
  <c r="K11" i="3"/>
  <c r="K2587" i="3"/>
  <c r="K2203" i="3"/>
  <c r="K2093" i="3"/>
  <c r="K2008" i="3"/>
  <c r="K1923" i="3"/>
  <c r="K1837" i="3"/>
  <c r="K1752" i="3"/>
  <c r="K1667" i="3"/>
  <c r="K1585" i="3"/>
  <c r="K1521" i="3"/>
  <c r="K1457" i="3"/>
  <c r="K1421" i="3"/>
  <c r="K1389" i="3"/>
  <c r="K1357" i="3"/>
  <c r="K1325" i="3"/>
  <c r="K1293" i="3"/>
  <c r="K1261" i="3"/>
  <c r="K1229" i="3"/>
  <c r="K1197" i="3"/>
  <c r="K1173" i="3"/>
  <c r="K1151" i="3"/>
  <c r="K1130" i="3"/>
  <c r="K1110" i="3"/>
  <c r="K1094" i="3"/>
  <c r="K1078" i="3"/>
  <c r="K1062" i="3"/>
  <c r="K1046" i="3"/>
  <c r="K1030" i="3"/>
  <c r="K1014" i="3"/>
  <c r="K998" i="3"/>
  <c r="K982" i="3"/>
  <c r="K966" i="3"/>
  <c r="K950" i="3"/>
  <c r="K934" i="3"/>
  <c r="K918" i="3"/>
  <c r="K902" i="3"/>
  <c r="K886" i="3"/>
  <c r="K870" i="3"/>
  <c r="K854" i="3"/>
  <c r="K838" i="3"/>
  <c r="K822" i="3"/>
  <c r="K806" i="3"/>
  <c r="K790" i="3"/>
  <c r="K774" i="3"/>
  <c r="K758" i="3"/>
  <c r="K742" i="3"/>
  <c r="K726" i="3"/>
  <c r="K710" i="3"/>
  <c r="K694" i="3"/>
  <c r="K678" i="3"/>
  <c r="K662" i="3"/>
  <c r="K646" i="3"/>
  <c r="K614" i="3"/>
  <c r="K598" i="3"/>
  <c r="K582" i="3"/>
  <c r="K566" i="3"/>
  <c r="K550" i="3"/>
  <c r="K534" i="3"/>
  <c r="K518" i="3"/>
  <c r="K505" i="3"/>
  <c r="K500" i="3"/>
  <c r="K494" i="3"/>
  <c r="K489" i="3"/>
  <c r="K484" i="3"/>
  <c r="K473" i="3"/>
  <c r="K468" i="3"/>
  <c r="K457" i="3"/>
  <c r="K446" i="3"/>
  <c r="K436" i="3"/>
  <c r="K425" i="3"/>
  <c r="K409" i="3"/>
  <c r="K393" i="3"/>
  <c r="K382" i="3"/>
  <c r="K366" i="3"/>
  <c r="K356" i="3"/>
  <c r="K340" i="3"/>
  <c r="K324" i="3"/>
  <c r="K302" i="3"/>
  <c r="K292" i="3"/>
  <c r="K281" i="3"/>
  <c r="K270" i="3"/>
  <c r="K254" i="3"/>
  <c r="K244" i="3"/>
  <c r="K228" i="3"/>
  <c r="K212" i="3"/>
  <c r="K196" i="3"/>
  <c r="K180" i="3"/>
  <c r="K164" i="3"/>
  <c r="K148" i="3"/>
  <c r="K126" i="3"/>
  <c r="K116" i="3"/>
  <c r="K105" i="3"/>
  <c r="K97" i="3"/>
  <c r="K89" i="3"/>
  <c r="K77" i="3"/>
  <c r="K69" i="3"/>
  <c r="K57" i="3"/>
  <c r="K41" i="3"/>
  <c r="K29" i="3"/>
  <c r="K17" i="3"/>
  <c r="K9" i="3"/>
  <c r="K846" i="3"/>
  <c r="K590" i="3"/>
  <c r="K510" i="3"/>
  <c r="K502" i="3"/>
  <c r="K492" i="3"/>
  <c r="K476" i="3"/>
  <c r="K454" i="3"/>
  <c r="K438" i="3"/>
  <c r="K422" i="3"/>
  <c r="K401" i="3"/>
  <c r="K385" i="3"/>
  <c r="K369" i="3"/>
  <c r="K353" i="3"/>
  <c r="K332" i="3"/>
  <c r="K316" i="3"/>
  <c r="K300" i="3"/>
  <c r="K284" i="3"/>
  <c r="K278" i="3"/>
  <c r="K262" i="3"/>
  <c r="K236" i="3"/>
  <c r="K220" i="3"/>
  <c r="K204" i="3"/>
  <c r="K188" i="3"/>
  <c r="K172" i="3"/>
  <c r="K166" i="3"/>
  <c r="K150" i="3"/>
  <c r="K145" i="3"/>
  <c r="K129" i="3"/>
  <c r="K113" i="3"/>
  <c r="K99" i="3"/>
  <c r="K87" i="3"/>
  <c r="K75" i="3"/>
  <c r="K63" i="3"/>
  <c r="K47" i="3"/>
  <c r="K39" i="3"/>
  <c r="K27" i="3"/>
  <c r="K19" i="3"/>
  <c r="K2433" i="3"/>
  <c r="K2171" i="3"/>
  <c r="K2072" i="3"/>
  <c r="K1987" i="3"/>
  <c r="K1901" i="3"/>
  <c r="K1816" i="3"/>
  <c r="K1731" i="3"/>
  <c r="K1645" i="3"/>
  <c r="K1569" i="3"/>
  <c r="K1505" i="3"/>
  <c r="K1445" i="3"/>
  <c r="K1413" i="3"/>
  <c r="K1381" i="3"/>
  <c r="K1349" i="3"/>
  <c r="K1317" i="3"/>
  <c r="K1285" i="3"/>
  <c r="K1253" i="3"/>
  <c r="K1221" i="3"/>
  <c r="K1189" i="3"/>
  <c r="K1167" i="3"/>
  <c r="K1146" i="3"/>
  <c r="K1125" i="3"/>
  <c r="K1106" i="3"/>
  <c r="K1090" i="3"/>
  <c r="K1074" i="3"/>
  <c r="K1058" i="3"/>
  <c r="K1042" i="3"/>
  <c r="K1026" i="3"/>
  <c r="K1010" i="3"/>
  <c r="K994" i="3"/>
  <c r="K978" i="3"/>
  <c r="K962" i="3"/>
  <c r="K946" i="3"/>
  <c r="K930" i="3"/>
  <c r="K914" i="3"/>
  <c r="K898" i="3"/>
  <c r="K882" i="3"/>
  <c r="K866" i="3"/>
  <c r="K850" i="3"/>
  <c r="K834" i="3"/>
  <c r="K818" i="3"/>
  <c r="K802" i="3"/>
  <c r="K786" i="3"/>
  <c r="K770" i="3"/>
  <c r="K754" i="3"/>
  <c r="K738" i="3"/>
  <c r="K722" i="3"/>
  <c r="K706" i="3"/>
  <c r="K690" i="3"/>
  <c r="K674" i="3"/>
  <c r="K658" i="3"/>
  <c r="K642" i="3"/>
  <c r="K626" i="3"/>
  <c r="K610" i="3"/>
  <c r="K594" i="3"/>
  <c r="K578" i="3"/>
  <c r="K562" i="3"/>
  <c r="K546" i="3"/>
  <c r="K530" i="3"/>
  <c r="K514" i="3"/>
  <c r="K504" i="3"/>
  <c r="K498" i="3"/>
  <c r="K493" i="3"/>
  <c r="K488" i="3"/>
  <c r="K482" i="3"/>
  <c r="K477" i="3"/>
  <c r="K472" i="3"/>
  <c r="K466" i="3"/>
  <c r="K461" i="3"/>
  <c r="K456" i="3"/>
  <c r="K450" i="3"/>
  <c r="K445" i="3"/>
  <c r="K440" i="3"/>
  <c r="K434" i="3"/>
  <c r="K429" i="3"/>
  <c r="K424" i="3"/>
  <c r="K418" i="3"/>
  <c r="K413" i="3"/>
  <c r="K408" i="3"/>
  <c r="K402" i="3"/>
  <c r="K397" i="3"/>
  <c r="K392" i="3"/>
  <c r="K386" i="3"/>
  <c r="K381" i="3"/>
  <c r="K376" i="3"/>
  <c r="K370" i="3"/>
  <c r="K365" i="3"/>
  <c r="K360" i="3"/>
  <c r="K354" i="3"/>
  <c r="K349" i="3"/>
  <c r="K344" i="3"/>
  <c r="K338" i="3"/>
  <c r="K333" i="3"/>
  <c r="K328" i="3"/>
  <c r="K322" i="3"/>
  <c r="K317" i="3"/>
  <c r="K312" i="3"/>
  <c r="K306" i="3"/>
  <c r="K301" i="3"/>
  <c r="K296" i="3"/>
  <c r="K290" i="3"/>
  <c r="K285" i="3"/>
  <c r="K280" i="3"/>
  <c r="K274" i="3"/>
  <c r="K269" i="3"/>
  <c r="K264" i="3"/>
  <c r="K258" i="3"/>
  <c r="K253" i="3"/>
  <c r="K248" i="3"/>
  <c r="K242" i="3"/>
  <c r="K237" i="3"/>
  <c r="K232" i="3"/>
  <c r="K226" i="3"/>
  <c r="K221" i="3"/>
  <c r="K216" i="3"/>
  <c r="K210" i="3"/>
  <c r="K205" i="3"/>
  <c r="K200" i="3"/>
  <c r="K194" i="3"/>
  <c r="K189" i="3"/>
  <c r="K184" i="3"/>
  <c r="K178" i="3"/>
  <c r="K173" i="3"/>
  <c r="K168" i="3"/>
  <c r="K162" i="3"/>
  <c r="K157" i="3"/>
  <c r="K152" i="3"/>
  <c r="K146" i="3"/>
  <c r="K141" i="3"/>
  <c r="K136" i="3"/>
  <c r="K130" i="3"/>
  <c r="K125" i="3"/>
  <c r="K120" i="3"/>
  <c r="K114" i="3"/>
  <c r="K109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16" i="3"/>
  <c r="K12" i="3"/>
  <c r="K8" i="3"/>
  <c r="K2318" i="3"/>
  <c r="K2139" i="3"/>
  <c r="K2051" i="3"/>
  <c r="K1965" i="3"/>
  <c r="K1880" i="3"/>
  <c r="K1795" i="3"/>
  <c r="K1709" i="3"/>
  <c r="K1624" i="3"/>
  <c r="K1553" i="3"/>
  <c r="K1489" i="3"/>
  <c r="K1437" i="3"/>
  <c r="K1405" i="3"/>
  <c r="K1373" i="3"/>
  <c r="K1341" i="3"/>
  <c r="K1309" i="3"/>
  <c r="K1277" i="3"/>
  <c r="K1245" i="3"/>
  <c r="K1213" i="3"/>
  <c r="K1183" i="3"/>
  <c r="K1162" i="3"/>
  <c r="K1141" i="3"/>
  <c r="K1119" i="3"/>
  <c r="K1102" i="3"/>
  <c r="K1086" i="3"/>
  <c r="K1070" i="3"/>
  <c r="K1054" i="3"/>
  <c r="K1038" i="3"/>
  <c r="K1022" i="3"/>
  <c r="K1006" i="3"/>
  <c r="K990" i="3"/>
  <c r="K974" i="3"/>
  <c r="K958" i="3"/>
  <c r="K942" i="3"/>
  <c r="K926" i="3"/>
  <c r="K894" i="3"/>
  <c r="K878" i="3"/>
  <c r="K862" i="3"/>
  <c r="K830" i="3"/>
  <c r="K814" i="3"/>
  <c r="K798" i="3"/>
  <c r="K782" i="3"/>
  <c r="K766" i="3"/>
  <c r="K750" i="3"/>
  <c r="K734" i="3"/>
  <c r="K718" i="3"/>
  <c r="K702" i="3"/>
  <c r="K686" i="3"/>
  <c r="K670" i="3"/>
  <c r="K654" i="3"/>
  <c r="K638" i="3"/>
  <c r="K622" i="3"/>
  <c r="K606" i="3"/>
  <c r="K574" i="3"/>
  <c r="K542" i="3"/>
  <c r="K526" i="3"/>
  <c r="K497" i="3"/>
  <c r="K481" i="3"/>
  <c r="K470" i="3"/>
  <c r="K460" i="3"/>
  <c r="K444" i="3"/>
  <c r="K428" i="3"/>
  <c r="K417" i="3"/>
  <c r="K406" i="3"/>
  <c r="K396" i="3"/>
  <c r="K380" i="3"/>
  <c r="K364" i="3"/>
  <c r="K348" i="3"/>
  <c r="K326" i="3"/>
  <c r="K310" i="3"/>
  <c r="K294" i="3"/>
  <c r="K268" i="3"/>
  <c r="K252" i="3"/>
  <c r="K241" i="3"/>
  <c r="K225" i="3"/>
  <c r="K209" i="3"/>
  <c r="K193" i="3"/>
  <c r="K182" i="3"/>
  <c r="K161" i="3"/>
  <c r="K134" i="3"/>
  <c r="K118" i="3"/>
  <c r="K103" i="3"/>
  <c r="K91" i="3"/>
  <c r="K79" i="3"/>
  <c r="K67" i="3"/>
  <c r="K59" i="3"/>
  <c r="K51" i="3"/>
  <c r="K35" i="3"/>
  <c r="K23" i="3"/>
  <c r="K7" i="3"/>
  <c r="I6" i="3"/>
  <c r="L7" i="3" s="1"/>
  <c r="G6" i="3"/>
  <c r="P92" i="2"/>
  <c r="P58" i="2"/>
  <c r="P59" i="2" s="1"/>
  <c r="P29" i="2"/>
  <c r="P15" i="2"/>
  <c r="Y9" i="2"/>
  <c r="O64" i="2"/>
  <c r="O76" i="2" s="1"/>
  <c r="O91" i="2"/>
  <c r="O84" i="2"/>
  <c r="O48" i="2"/>
  <c r="O57" i="2" s="1"/>
  <c r="O36" i="2"/>
  <c r="O46" i="2" s="1"/>
  <c r="O14" i="2"/>
  <c r="O11" i="2"/>
  <c r="N64" i="2"/>
  <c r="N76" i="2" s="1"/>
  <c r="N91" i="2"/>
  <c r="N84" i="2"/>
  <c r="N48" i="2"/>
  <c r="N57" i="2" s="1"/>
  <c r="N36" i="2"/>
  <c r="N46" i="2" s="1"/>
  <c r="N14" i="2"/>
  <c r="N11" i="2"/>
  <c r="D12" i="3" l="1"/>
  <c r="E9" i="3"/>
  <c r="E10" i="3" s="1"/>
  <c r="E8" i="3"/>
  <c r="D9" i="3"/>
  <c r="D10" i="3" s="1"/>
  <c r="D8" i="3"/>
  <c r="P26" i="2"/>
  <c r="P18" i="2"/>
  <c r="N58" i="2"/>
  <c r="N59" i="2" s="1"/>
  <c r="O15" i="2"/>
  <c r="O18" i="2" s="1"/>
  <c r="O20" i="2" s="1"/>
  <c r="O58" i="2"/>
  <c r="O59" i="2" s="1"/>
  <c r="O92" i="2"/>
  <c r="N92" i="2"/>
  <c r="N15" i="2"/>
  <c r="N18" i="2" s="1"/>
  <c r="O35" i="2"/>
  <c r="N35" i="2"/>
  <c r="D13" i="3" l="1"/>
  <c r="D15" i="3"/>
  <c r="D17" i="3" s="1"/>
  <c r="D20" i="3" s="1"/>
  <c r="P20" i="2"/>
  <c r="P21" i="2" s="1"/>
  <c r="P27" i="2"/>
  <c r="O21" i="2"/>
  <c r="O62" i="2"/>
  <c r="J29" i="2"/>
  <c r="N31" i="2"/>
  <c r="N30" i="2"/>
  <c r="N29" i="2"/>
  <c r="Q17" i="2"/>
  <c r="R17" i="2" s="1"/>
  <c r="S17" i="2" s="1"/>
  <c r="Y17" i="2"/>
  <c r="Q13" i="2"/>
  <c r="R13" i="2" s="1"/>
  <c r="S13" i="2" s="1"/>
  <c r="S31" i="2" s="1"/>
  <c r="Y13" i="2"/>
  <c r="Q12" i="2"/>
  <c r="R12" i="2" s="1"/>
  <c r="S12" i="2" s="1"/>
  <c r="S30" i="2" s="1"/>
  <c r="M31" i="2"/>
  <c r="L31" i="2"/>
  <c r="K31" i="2"/>
  <c r="J31" i="2"/>
  <c r="J30" i="2"/>
  <c r="L30" i="2"/>
  <c r="K30" i="2"/>
  <c r="M30" i="2"/>
  <c r="Y22" i="2"/>
  <c r="Y16" i="2"/>
  <c r="Y12" i="2"/>
  <c r="X22" i="2"/>
  <c r="X19" i="2"/>
  <c r="X17" i="2"/>
  <c r="X16" i="2"/>
  <c r="X13" i="2"/>
  <c r="X12" i="2"/>
  <c r="X10" i="2"/>
  <c r="X9" i="2"/>
  <c r="J64" i="2"/>
  <c r="J76" i="2" s="1"/>
  <c r="J91" i="2"/>
  <c r="J84" i="2"/>
  <c r="J48" i="2"/>
  <c r="J57" i="2" s="1"/>
  <c r="J41" i="2"/>
  <c r="J36" i="2"/>
  <c r="F14" i="2"/>
  <c r="F11" i="2"/>
  <c r="F25" i="2" s="1"/>
  <c r="K14" i="2"/>
  <c r="J14" i="2"/>
  <c r="J11" i="2"/>
  <c r="J25" i="2" s="1"/>
  <c r="K91" i="2"/>
  <c r="K84" i="2"/>
  <c r="K64" i="2"/>
  <c r="K76" i="2" s="1"/>
  <c r="K41" i="2"/>
  <c r="K36" i="2"/>
  <c r="K57" i="2"/>
  <c r="K29" i="2"/>
  <c r="G14" i="2"/>
  <c r="G11" i="2"/>
  <c r="K11" i="2"/>
  <c r="K25" i="2" s="1"/>
  <c r="I11" i="2"/>
  <c r="I14" i="2"/>
  <c r="L86" i="2"/>
  <c r="L91" i="2" s="1"/>
  <c r="L64" i="2"/>
  <c r="L76" i="2" s="1"/>
  <c r="L84" i="2"/>
  <c r="L48" i="2"/>
  <c r="L57" i="2" s="1"/>
  <c r="L41" i="2"/>
  <c r="L36" i="2"/>
  <c r="L29" i="2"/>
  <c r="H14" i="2"/>
  <c r="H11" i="2"/>
  <c r="H25" i="2" s="1"/>
  <c r="L14" i="2"/>
  <c r="L11" i="2"/>
  <c r="L25" i="2" s="1"/>
  <c r="M86" i="2"/>
  <c r="M91" i="2" s="1"/>
  <c r="M84" i="2"/>
  <c r="M64" i="2"/>
  <c r="M76" i="2" s="1"/>
  <c r="W2" i="2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M48" i="2"/>
  <c r="M57" i="2" s="1"/>
  <c r="M41" i="2"/>
  <c r="M36" i="2"/>
  <c r="M29" i="2"/>
  <c r="M14" i="2"/>
  <c r="M11" i="2"/>
  <c r="M25" i="2" s="1"/>
  <c r="L9" i="1"/>
  <c r="L12" i="1" s="1"/>
  <c r="M92" i="2" l="1"/>
  <c r="R30" i="2"/>
  <c r="L35" i="2"/>
  <c r="Y29" i="2"/>
  <c r="R14" i="2"/>
  <c r="S14" i="2"/>
  <c r="R31" i="2"/>
  <c r="Q31" i="2"/>
  <c r="Q14" i="2"/>
  <c r="Q30" i="2"/>
  <c r="X11" i="2"/>
  <c r="X25" i="2" s="1"/>
  <c r="X14" i="2"/>
  <c r="Y14" i="2"/>
  <c r="M46" i="2"/>
  <c r="M58" i="2" s="1"/>
  <c r="M59" i="2" s="1"/>
  <c r="K46" i="2"/>
  <c r="K58" i="2" s="1"/>
  <c r="K59" i="2" s="1"/>
  <c r="N25" i="2"/>
  <c r="K92" i="2"/>
  <c r="G25" i="2"/>
  <c r="J92" i="2"/>
  <c r="M35" i="2"/>
  <c r="L46" i="2"/>
  <c r="L58" i="2" s="1"/>
  <c r="L59" i="2" s="1"/>
  <c r="I15" i="2"/>
  <c r="I18" i="2" s="1"/>
  <c r="I20" i="2" s="1"/>
  <c r="I21" i="2" s="1"/>
  <c r="J46" i="2"/>
  <c r="J58" i="2" s="1"/>
  <c r="J59" i="2" s="1"/>
  <c r="J35" i="2"/>
  <c r="F15" i="2"/>
  <c r="K15" i="2"/>
  <c r="J15" i="2"/>
  <c r="K35" i="2"/>
  <c r="G15" i="2"/>
  <c r="I25" i="2"/>
  <c r="L92" i="2"/>
  <c r="H15" i="2"/>
  <c r="L15" i="2"/>
  <c r="M15" i="2"/>
  <c r="O29" i="2" l="1"/>
  <c r="Y11" i="2"/>
  <c r="Y25" i="2" s="1"/>
  <c r="Y10" i="2"/>
  <c r="K18" i="2"/>
  <c r="K27" i="2" s="1"/>
  <c r="H18" i="2"/>
  <c r="H26" i="2"/>
  <c r="F18" i="2"/>
  <c r="F26" i="2"/>
  <c r="G18" i="2"/>
  <c r="X15" i="2"/>
  <c r="X26" i="2" s="1"/>
  <c r="G26" i="2"/>
  <c r="J18" i="2"/>
  <c r="J26" i="2"/>
  <c r="L18" i="2"/>
  <c r="L26" i="2"/>
  <c r="K26" i="2"/>
  <c r="I26" i="2"/>
  <c r="M18" i="2"/>
  <c r="M26" i="2"/>
  <c r="O25" i="2" l="1"/>
  <c r="R29" i="2"/>
  <c r="Q29" i="2"/>
  <c r="Y18" i="2"/>
  <c r="N26" i="2"/>
  <c r="Y15" i="2"/>
  <c r="Y26" i="2" s="1"/>
  <c r="K20" i="2"/>
  <c r="G20" i="2"/>
  <c r="G27" i="2"/>
  <c r="X18" i="2"/>
  <c r="X27" i="2" s="1"/>
  <c r="F20" i="2"/>
  <c r="F21" i="2" s="1"/>
  <c r="F27" i="2"/>
  <c r="L20" i="2"/>
  <c r="L27" i="2"/>
  <c r="J20" i="2"/>
  <c r="J27" i="2"/>
  <c r="H20" i="2"/>
  <c r="H21" i="2" s="1"/>
  <c r="H27" i="2"/>
  <c r="I27" i="2"/>
  <c r="M20" i="2"/>
  <c r="M27" i="2"/>
  <c r="N20" i="2" l="1"/>
  <c r="Y20" i="2" s="1"/>
  <c r="Q15" i="2"/>
  <c r="Q26" i="2" s="1"/>
  <c r="Q25" i="2"/>
  <c r="O26" i="2"/>
  <c r="K21" i="2"/>
  <c r="K62" i="2"/>
  <c r="S29" i="2"/>
  <c r="R11" i="2"/>
  <c r="J21" i="2"/>
  <c r="J62" i="2"/>
  <c r="L21" i="2"/>
  <c r="L62" i="2"/>
  <c r="M21" i="2"/>
  <c r="M62" i="2"/>
  <c r="G21" i="2"/>
  <c r="X20" i="2"/>
  <c r="X21" i="2" s="1"/>
  <c r="Y21" i="2" l="1"/>
  <c r="N21" i="2"/>
  <c r="N62" i="2"/>
  <c r="R10" i="2"/>
  <c r="R25" i="2"/>
  <c r="R15" i="2"/>
  <c r="N27" i="2"/>
  <c r="Y19" i="2"/>
  <c r="Y27" i="2" s="1"/>
  <c r="S11" i="2"/>
  <c r="Z25" i="2" l="1"/>
  <c r="S10" i="2"/>
  <c r="S15" i="2"/>
  <c r="S26" i="2" s="1"/>
  <c r="S25" i="2"/>
  <c r="R26" i="2"/>
  <c r="Z26" i="2" l="1"/>
  <c r="O27" i="2"/>
  <c r="Q16" i="2" l="1"/>
  <c r="Q18" i="2" l="1"/>
  <c r="Q19" i="2" l="1"/>
  <c r="Q20" i="2" s="1"/>
  <c r="Q35" i="2" s="1"/>
  <c r="R16" i="2" l="1"/>
  <c r="Q21" i="2"/>
  <c r="Q27" i="2"/>
  <c r="R18" i="2" l="1"/>
  <c r="R19" i="2" l="1"/>
  <c r="R20" i="2" s="1"/>
  <c r="R21" i="2" l="1"/>
  <c r="R35" i="2"/>
  <c r="S16" i="2" s="1"/>
  <c r="R27" i="2"/>
  <c r="S18" i="2" l="1"/>
  <c r="S19" i="2" l="1"/>
  <c r="S20" i="2" s="1"/>
  <c r="S27" i="2" l="1"/>
  <c r="Z27" i="2"/>
  <c r="Z21" i="2"/>
  <c r="S35" i="2"/>
  <c r="S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B36" authorId="0" shapeId="0" xr:uid="{FCC0679C-4E4B-4C42-9525-BFB9D515E7C9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Add Overfunded retirement plans
</t>
        </r>
      </text>
    </comment>
    <comment ref="B76" authorId="0" shapeId="0" xr:uid="{01FEB4C7-0083-40D5-B26A-077D7542B196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Operations
</t>
        </r>
      </text>
    </comment>
    <comment ref="B84" authorId="0" shapeId="0" xr:uid="{5FC6A67E-3BF2-4964-83A2-3761DBA2E60F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Investments</t>
        </r>
      </text>
    </comment>
    <comment ref="B91" authorId="0" shapeId="0" xr:uid="{B06C5C74-A304-4196-8D47-04C03073866E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Financing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69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</futureMetadata>
  <cellMetadata count="1">
    <bk>
      <rc t="1" v="0"/>
    </bk>
  </cellMetadata>
  <valueMetadata count="969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</valueMetadata>
</metadata>
</file>

<file path=xl/sharedStrings.xml><?xml version="1.0" encoding="utf-8"?>
<sst xmlns="http://schemas.openxmlformats.org/spreadsheetml/2006/main" count="124" uniqueCount="105">
  <si>
    <t>Price</t>
  </si>
  <si>
    <t>Shares</t>
  </si>
  <si>
    <t>MC</t>
  </si>
  <si>
    <t>Cash</t>
  </si>
  <si>
    <t>Debt</t>
  </si>
  <si>
    <t>EV</t>
  </si>
  <si>
    <t>Q321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</si>
  <si>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</si>
  <si>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</si>
  <si>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</si>
  <si>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</si>
  <si>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</si>
  <si>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</si>
  <si>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</si>
  <si>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</si>
  <si>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</si>
  <si>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</si>
  <si>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</si>
  <si>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</si>
  <si>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</si>
  <si>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Q422</t>
  </si>
  <si>
    <t>Q322</t>
  </si>
  <si>
    <t>Revenue</t>
  </si>
  <si>
    <t>COGS</t>
  </si>
  <si>
    <t>Gross Profit</t>
  </si>
  <si>
    <t>R&amp;D</t>
  </si>
  <si>
    <t>sG&amp;A</t>
  </si>
  <si>
    <t>Operating Expenses</t>
  </si>
  <si>
    <t>Operating Income</t>
  </si>
  <si>
    <t>Other Income</t>
  </si>
  <si>
    <t>Interest &amp; Debt expenses</t>
  </si>
  <si>
    <t>Pretax Income</t>
  </si>
  <si>
    <t>Taxes</t>
  </si>
  <si>
    <t>Net Income</t>
  </si>
  <si>
    <t>EPS</t>
  </si>
  <si>
    <t>Gross Margin %</t>
  </si>
  <si>
    <t>Revenue Growth Y/Y</t>
  </si>
  <si>
    <t>Operating Margin %</t>
  </si>
  <si>
    <t>Tax Rate %</t>
  </si>
  <si>
    <t>A/R</t>
  </si>
  <si>
    <t>Inventory</t>
  </si>
  <si>
    <t>Prepaid Expenses &amp; OCA</t>
  </si>
  <si>
    <t>PP&amp;E</t>
  </si>
  <si>
    <t>Intangibles</t>
  </si>
  <si>
    <t>D/T</t>
  </si>
  <si>
    <t>Software Licensing?</t>
  </si>
  <si>
    <t>OLTA</t>
  </si>
  <si>
    <t>Total Assets</t>
  </si>
  <si>
    <t>Net Cash</t>
  </si>
  <si>
    <t>A/P</t>
  </si>
  <si>
    <t>A/C</t>
  </si>
  <si>
    <t>Tax payable</t>
  </si>
  <si>
    <t>Accured Expenses</t>
  </si>
  <si>
    <t>Pension</t>
  </si>
  <si>
    <t>OLTL</t>
  </si>
  <si>
    <t>Total Liabilties</t>
  </si>
  <si>
    <t>Model NI</t>
  </si>
  <si>
    <t>Reported NI</t>
  </si>
  <si>
    <t>D/A</t>
  </si>
  <si>
    <t>SBC</t>
  </si>
  <si>
    <t>Prepaids</t>
  </si>
  <si>
    <t>Compensation</t>
  </si>
  <si>
    <t>tax payable</t>
  </si>
  <si>
    <t>Other</t>
  </si>
  <si>
    <t>CFFO</t>
  </si>
  <si>
    <t>Asset Sold</t>
  </si>
  <si>
    <t>CapEx</t>
  </si>
  <si>
    <t>Asset Sells</t>
  </si>
  <si>
    <t>ST Investments</t>
  </si>
  <si>
    <t>CFFI</t>
  </si>
  <si>
    <t>Proceeds from Investments</t>
  </si>
  <si>
    <t>Dividends</t>
  </si>
  <si>
    <t>Stock repurchasing</t>
  </si>
  <si>
    <t>Proceeds from Stock</t>
  </si>
  <si>
    <t>CFFF</t>
  </si>
  <si>
    <t>CF</t>
  </si>
  <si>
    <t>Cash Flows</t>
  </si>
  <si>
    <t>Balance Sheet</t>
  </si>
  <si>
    <t>R&amp;D Spending Y/Y</t>
  </si>
  <si>
    <t>sG&amp;A Spending Y/Y</t>
  </si>
  <si>
    <t>S/E</t>
  </si>
  <si>
    <t>L + S/E</t>
  </si>
  <si>
    <t>FCF</t>
  </si>
  <si>
    <t>ROIC</t>
  </si>
  <si>
    <t>Maturity</t>
  </si>
  <si>
    <t>Discount</t>
  </si>
  <si>
    <t>NPV</t>
  </si>
  <si>
    <t>Analog</t>
  </si>
  <si>
    <t>Embedding Processing</t>
  </si>
  <si>
    <t>Actual</t>
  </si>
  <si>
    <t>Current Assets</t>
  </si>
  <si>
    <t>Current Liabilties</t>
  </si>
  <si>
    <t>Debt Repayment</t>
  </si>
  <si>
    <t>TXN</t>
  </si>
  <si>
    <t>SPY</t>
  </si>
  <si>
    <t>Daily</t>
  </si>
  <si>
    <t>Average</t>
  </si>
  <si>
    <t>Var</t>
  </si>
  <si>
    <t>SD</t>
  </si>
  <si>
    <t>Covarience</t>
  </si>
  <si>
    <t>Corr</t>
  </si>
  <si>
    <t>Beta</t>
  </si>
  <si>
    <t>CAPM</t>
  </si>
  <si>
    <t>Rf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</si>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</sst>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9" fontId="4" fillId="0" borderId="0" xfId="0" applyNumberFormat="1" applyFont="1"/>
    <xf numFmtId="4" fontId="4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8" fillId="0" borderId="0" xfId="0" applyFont="1"/>
    <xf numFmtId="0" fontId="3" fillId="0" borderId="0" xfId="0" applyFont="1"/>
    <xf numFmtId="4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10" fontId="4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9" fontId="1" fillId="0" borderId="0" xfId="1" applyFont="1"/>
    <xf numFmtId="3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33618</xdr:colOff>
      <xdr:row>0</xdr:row>
      <xdr:rowOff>171450</xdr:rowOff>
    </xdr:from>
    <xdr:to>
      <xdr:col>16</xdr:col>
      <xdr:colOff>33618</xdr:colOff>
      <xdr:row>66</xdr:row>
      <xdr:rowOff>160244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FFBA35C-B087-41CC-9EF8-2AD1BDAFABEF}"/>
            </a:ext>
          </a:extLst>
        </xdr:cNvPr>
        <xdr:cNvCxnSpPr/>
      </xdr:nvCxnSpPr>
      <xdr:spPr>
        <a:xfrm>
          <a:off x="10749243" y="171450"/>
          <a:ext cx="0" cy="120283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44824</xdr:colOff>
      <xdr:row>0</xdr:row>
      <xdr:rowOff>33618</xdr:rowOff>
    </xdr:from>
    <xdr:to>
      <xdr:col>24</xdr:col>
      <xdr:colOff>44824</xdr:colOff>
      <xdr:row>64</xdr:row>
      <xdr:rowOff>67235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FF2350E-4E8C-4DAE-B616-EF284C7D031C}"/>
            </a:ext>
          </a:extLst>
        </xdr:cNvPr>
        <xdr:cNvCxnSpPr/>
      </xdr:nvCxnSpPr>
      <xdr:spPr>
        <a:xfrm>
          <a:off x="14859000" y="33618"/>
          <a:ext cx="0" cy="9020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3522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64</v>
    <v t="i">67</v>
    <v t="i">68</v>
    <v t="i">69</v>
    <v t="i">71</v>
    <v t="i">74</v>
    <v t="i">75</v>
    <v t="i">76</v>
    <v t="i">77</v>
    <v t="i">78</v>
    <v t="i">81</v>
    <v t="i">82</v>
    <v t="i">83</v>
    <v t="i">84</v>
    <v t="i">85</v>
    <v t="i">89</v>
    <v t="i">90</v>
    <v t="i">91</v>
    <v t="i">92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144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320</v>
    <v t="i">321</v>
    <v t="i">322</v>
    <v t="i">323</v>
    <v t="i">326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358</v>
    <v t="i">361</v>
    <v t="i">362</v>
    <v t="i">363</v>
    <v t="i">364</v>
    <v t="i">365</v>
    <v t="i">368</v>
    <v t="i">369</v>
    <v t="i">370</v>
    <v t="i">371</v>
    <v t="i">372</v>
    <v t="i">375</v>
    <v t="i">376</v>
    <v t="i">377</v>
    <v t="i">378</v>
    <v t="i">379</v>
    <v t="i">382</v>
    <v t="i">383</v>
    <v t="i">384</v>
    <v t="i">385</v>
    <v t="i">386</v>
    <v t="i">389</v>
    <v t="i">390</v>
    <v t="i">391</v>
    <v t="i">392</v>
    <v t="i">393</v>
    <v t="i">396</v>
    <v t="i">397</v>
    <v t="i">398</v>
    <v t="i">400</v>
    <v t="i">403</v>
    <v t="i">404</v>
    <v t="i">405</v>
    <v t="i">406</v>
    <v t="i">407</v>
    <v t="i">410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431</v>
    <v t="i">432</v>
    <v t="i">433</v>
    <v t="i">434</v>
    <v t="i">438</v>
    <v t="i">439</v>
    <v t="i">440</v>
    <v t="i">441</v>
    <v t="i">442</v>
    <v t="i">445</v>
    <v t="i">446</v>
    <v t="i">447</v>
    <v t="i">448</v>
    <v t="i">449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515</v>
    <v t="i">516</v>
    <v t="i">517</v>
    <v t="i">518</v>
    <v t="i">519</v>
    <v t="i">522</v>
    <v t="i">523</v>
    <v t="i">524</v>
    <v t="i">525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550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613</v>
    <v t="i">614</v>
    <v t="i">615</v>
    <v t="i">616</v>
    <v t="i">617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684</v>
    <v t="i">685</v>
    <v t="i">686</v>
    <v t="i">687</v>
    <v t="i">690</v>
    <v t="i">691</v>
    <v t="i">692</v>
    <v t="i">693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725</v>
    <v t="i">726</v>
    <v t="i">727</v>
    <v t="i">728</v>
    <v t="i">729</v>
    <v t="i">732</v>
    <v t="i">733</v>
    <v t="i">734</v>
    <v t="i">735</v>
    <v t="i">736</v>
    <v t="i">739</v>
    <v t="i">740</v>
    <v t="i">741</v>
    <v t="i">742</v>
    <v t="i">743</v>
    <v t="i">746</v>
    <v t="i">747</v>
    <v t="i">748</v>
    <v t="i">749</v>
    <v t="i">750</v>
    <v t="i">753</v>
    <v t="i">754</v>
    <v t="i">755</v>
    <v t="i">756</v>
    <v t="i">757</v>
    <v t="i">760</v>
    <v t="i">761</v>
    <v t="i">762</v>
    <v t="i">764</v>
    <v t="i">767</v>
    <v t="i">768</v>
    <v t="i">769</v>
    <v t="i">770</v>
    <v t="i">771</v>
    <v t="i">774</v>
    <v t="i">775</v>
    <v t="i">776</v>
    <v t="i">777</v>
    <v t="i">778</v>
    <v t="i">781</v>
    <v t="i">782</v>
    <v t="i">783</v>
    <v t="i">784</v>
    <v t="i">785</v>
    <v t="i">788</v>
    <v t="i">789</v>
    <v t="i">790</v>
    <v t="i">791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834</v>
    <v t="i">837</v>
    <v t="i">838</v>
    <v t="i">839</v>
    <v t="i">840</v>
    <v t="i">841</v>
    <v t="i">844</v>
    <v t="i">845</v>
    <v t="i">846</v>
    <v t="i">847</v>
    <v t="i">848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879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914</v>
    <v t="i">915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977</v>
    <v t="i">978</v>
    <v t="i">979</v>
    <v t="i">980</v>
    <v t="i">981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1048</v>
    <v t="i">1049</v>
    <v t="i">1050</v>
    <v t="i">1051</v>
    <v t="i">1054</v>
    <v t="i">1055</v>
    <v t="i">1056</v>
    <v t="i">1057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1089</v>
    <v t="i">1090</v>
    <v t="i">1091</v>
    <v t="i">1092</v>
    <v t="i">1093</v>
    <v t="i">1096</v>
    <v t="i">1097</v>
    <v t="i">1098</v>
    <v t="i">1099</v>
    <v t="i">1100</v>
    <v t="i">1103</v>
    <v t="i">1104</v>
    <v t="i">1105</v>
    <v t="i">1106</v>
    <v t="i">1107</v>
    <v t="i">1110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1128</v>
    <v t="i">1131</v>
    <v t="i">1132</v>
    <v t="i">1133</v>
    <v t="i">1134</v>
    <v t="i">1135</v>
    <v t="i">1138</v>
    <v t="i">1139</v>
    <v t="i">1140</v>
    <v t="i">1141</v>
    <v t="i">1142</v>
    <v t="i">1145</v>
    <v t="i">1146</v>
    <v t="i">1147</v>
    <v t="i">1148</v>
    <v t="i">1149</v>
    <v t="i">1152</v>
    <v t="i">1153</v>
    <v t="i">1154</v>
    <v t="i">1155</v>
    <v t="i">1156</v>
    <v t="i">1160</v>
    <v t="i">1161</v>
    <v t="i">1162</v>
    <v t="i">1163</v>
    <v t="i">1167</v>
    <v t="i">1168</v>
    <v t="i">1169</v>
    <v t="i">1170</v>
    <v t="i">1173</v>
    <v t="i">1174</v>
    <v t="i">1175</v>
    <v t="i">1176</v>
    <v t="i">1177</v>
    <v t="i">1181</v>
    <v t="i">1182</v>
    <v t="i">1183</v>
    <v t="i">1184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1243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1280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1341</v>
    <v t="i">1342</v>
    <v t="i">1343</v>
    <v t="i">1344</v>
    <v t="i">1345</v>
    <v t="i">1348</v>
    <v t="i">1349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1412</v>
    <v t="i">1413</v>
    <v t="i">1414</v>
    <v t="i">1415</v>
    <v t="i">1418</v>
    <v t="i">1419</v>
    <v t="i">1420</v>
    <v t="i">1421</v>
    <v t="i">1422</v>
    <v t="i">1425</v>
    <v t="i">1426</v>
    <v t="i">1427</v>
    <v t="i">1428</v>
    <v t="i">1429</v>
    <v t="i">1432</v>
    <v t="i">1433</v>
    <v t="i">1434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1454</v>
    <v t="i">1455</v>
    <v t="i">1456</v>
    <v t="i">1457</v>
    <v t="i">1460</v>
    <v t="i">1461</v>
    <v t="i">1462</v>
    <v t="i">1463</v>
    <v t="i">1464</v>
    <v t="i">1469</v>
    <v t="i">1470</v>
    <v t="i">1471</v>
    <v t="i">1474</v>
    <v t="i">1475</v>
    <v t="i">1476</v>
    <v t="i">1477</v>
    <v t="i">1478</v>
    <v t="i">1481</v>
    <v t="i">1482</v>
    <v t="i">1483</v>
    <v t="i">1484</v>
    <v t="i">1485</v>
    <v t="i">1488</v>
    <v t="i">1489</v>
    <v t="i">1490</v>
    <v t="i">1492</v>
    <v t="i">1495</v>
    <v t="i">1496</v>
    <v t="i">1497</v>
    <v t="i">1498</v>
    <v t="i">1499</v>
    <v t="i">1502</v>
    <v t="i">1503</v>
    <v t="i">1504</v>
    <v t="i">1505</v>
    <v t="i">1506</v>
    <v t="i">1509</v>
    <v t="i">1510</v>
    <v t="i">1511</v>
    <v t="i">1512</v>
    <v t="i">1513</v>
    <v t="i">1516</v>
    <v t="i">1517</v>
    <v t="i">1518</v>
    <v t="i">1519</v>
    <v t="i">1520</v>
    <v t="i">1523</v>
    <v t="i">1525</v>
    <v t="i">1526</v>
    <v t="i">1527</v>
    <v t="i">1530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1569</v>
    <v t="i">1572</v>
    <v t="i">1573</v>
    <v t="i">1574</v>
    <v t="i">1575</v>
    <v t="i">1576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1607</v>
    <v t="i">1608</v>
    <v t="i">1609</v>
    <v t="i">1610</v>
    <v t="i">1611</v>
    <v t="i">1614</v>
    <v t="i">1615</v>
    <v t="i">1616</v>
    <v t="i">1617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1645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1705</v>
    <v t="i">1706</v>
    <v t="i">1707</v>
    <v t="i">1708</v>
    <v t="i">1709</v>
    <v t="i">1712</v>
    <v t="i">1713</v>
    <v t="i">1714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1792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1819</v>
    <v t="i">1820</v>
    <v t="i">1821</v>
    <v t="i">1824</v>
    <v t="i">1825</v>
    <v t="i">1826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1845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1863</v>
    <v t="i">1866</v>
    <v t="i">1867</v>
    <v t="i">1868</v>
    <v t="i">1869</v>
    <v t="i">1870</v>
    <v t="i">1873</v>
    <v t="i">1874</v>
    <v t="i">1875</v>
    <v t="i">1876</v>
    <v t="i">1877</v>
    <v t="i">1880</v>
    <v t="i">1881</v>
    <v t="i">1882</v>
    <v t="i">1883</v>
    <v t="i">1884</v>
    <v t="i">1887</v>
    <v t="i">1888</v>
    <v t="i">1890</v>
    <v t="i">1891</v>
    <v t="i">1894</v>
    <v t="i">1895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1916</v>
    <v t="i">1917</v>
    <v t="i">1918</v>
    <v t="i">1919</v>
    <v t="i">1922</v>
    <v t="i">1923</v>
    <v t="i">1924</v>
    <v t="i">1925</v>
    <v t="i">1926</v>
    <v t="i">1929</v>
    <v t="i">1930</v>
    <v t="i">1931</v>
    <v t="i">1932</v>
    <v t="i">1933</v>
    <v t="i">1936</v>
    <v t="i">1937</v>
    <v t="i">1938</v>
    <v t="i">1939</v>
    <v t="i">1940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1971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2006</v>
    <v t="i">2007</v>
    <v t="i">2008</v>
    <v t="i">2009</v>
    <v t="i">2010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2076</v>
    <v t="i">2077</v>
    <v t="i">2078</v>
    <v t="i">2079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2156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2185</v>
    <v t="i">2188</v>
    <v t="i">2189</v>
    <v t="i">2190</v>
    <v t="i">2191</v>
    <v t="i">2192</v>
    <v t="i">2195</v>
    <v t="i">2196</v>
    <v t="i">2197</v>
    <v t="i">2198</v>
    <v t="i">2199</v>
    <v t="i">2202</v>
    <v t="i">2203</v>
    <v t="i">2204</v>
    <v t="i">2205</v>
    <v t="i">2206</v>
    <v t="i">2209</v>
    <v t="i">2210</v>
    <v t="i">2211</v>
    <v t="i">2212</v>
    <v t="i">2213</v>
    <v t="i">2216</v>
    <v t="i">2217</v>
    <v t="i">2218</v>
    <v t="i">2219</v>
    <v t="i">2220</v>
    <v t="i">2223</v>
    <v t="i">2224</v>
    <v t="i">2225</v>
    <v t="i">2227</v>
    <v t="i">2230</v>
    <v t="i">2231</v>
    <v t="i">2232</v>
    <v t="i">2233</v>
    <v t="i">2234</v>
    <v t="i">2237</v>
    <v t="i">2238</v>
    <v t="i">2239</v>
    <v t="i">2240</v>
    <v t="i">2241</v>
    <v t="i">2244</v>
    <v t="i">2245</v>
    <v t="i">2246</v>
    <v t="i">2247</v>
    <v t="i">2248</v>
    <v t="i">2251</v>
    <v t="i">2252</v>
    <v t="i">2253</v>
    <v t="i">2255</v>
    <v t="i">2258</v>
    <v t="i">2259</v>
    <v t="i">2260</v>
    <v t="i">2262</v>
    <v t="i">2265</v>
    <v t="i">2266</v>
    <v t="i">2267</v>
    <v t="i">2268</v>
    <v t="i">2269</v>
    <v t="i">2272</v>
    <v t="i">2273</v>
    <v t="i">2274</v>
    <v t="i">2275</v>
    <v t="i">2276</v>
    <v t="i">2280</v>
    <v t="i">2281</v>
    <v t="i">2282</v>
    <v t="i">2283</v>
    <v t="i">2286</v>
    <v t="i">2287</v>
    <v t="i">2288</v>
    <v t="i">2289</v>
    <v t="i">2290</v>
    <v t="i">2293</v>
    <v t="i">2294</v>
    <v t="i">2295</v>
    <v t="i">2296</v>
    <v t="i">2297</v>
    <v t="i">2300</v>
    <v t="i">2301</v>
    <v t="i">2302</v>
    <v t="i">2303</v>
    <v t="i">2304</v>
    <v t="i">2308</v>
    <v t="i">2309</v>
    <v t="i">2310</v>
    <v t="i">2311</v>
    <v t="i">2314</v>
    <v t="i">2315</v>
    <v t="i">2316</v>
    <v t="i">2317</v>
    <v t="i">2318</v>
    <v t="i">2321</v>
    <v t="i">2322</v>
    <v t="i">2323</v>
    <v t="i">2324</v>
    <v t="i">2325</v>
    <v t="i">2328</v>
    <v t="i">2329</v>
    <v t="i">2330</v>
    <v t="i">2331</v>
    <v t="i">2332</v>
    <v t="i">2335</v>
    <v t="i">2336</v>
    <v t="i">2337</v>
    <v t="i">2338</v>
    <v t="i">2339</v>
    <v t="i">2342</v>
    <v t="i">2343</v>
    <v t="i">2344</v>
    <v t="i">2345</v>
    <v t="i">2346</v>
    <v t="i">2349</v>
    <v t="i">2350</v>
    <v t="i">2351</v>
    <v t="i">2352</v>
    <v t="i">2356</v>
    <v t="i">2357</v>
    <v t="i">2358</v>
    <v t="i">2359</v>
    <v t="i">2360</v>
    <v t="i">2363</v>
    <v t="i">2364</v>
    <v t="i">2365</v>
    <v t="i">2366</v>
    <v t="i">2367</v>
    <v t="i">2370</v>
    <v t="i">2371</v>
    <v t="i">2372</v>
    <v t="i">2373</v>
    <v t="i">2374</v>
    <v t="i">2377</v>
    <v t="i">2378</v>
    <v t="i">2379</v>
    <v t="i">2380</v>
    <v t="i">2381</v>
    <v t="i">2384</v>
    <v t="i">2385</v>
    <v t="i">2386</v>
    <v t="i">2387</v>
    <v t="i">2388</v>
    <v t="i">2391</v>
    <v t="i">2392</v>
    <v t="i">2393</v>
    <v t="i">2394</v>
    <v t="i">2395</v>
    <v t="i">2398</v>
    <v t="i">2399</v>
    <v t="i">2400</v>
    <v t="i">2401</v>
    <v t="i">2402</v>
    <v t="i">2406</v>
    <v t="i">2407</v>
    <v t="i">2408</v>
    <v t="i">2409</v>
    <v t="i">2412</v>
    <v t="i">2413</v>
    <v t="i">2414</v>
    <v t="i">2415</v>
    <v t="i">2416</v>
    <v t="i">2419</v>
    <v t="i">2420</v>
    <v t="i">2421</v>
    <v t="i">2422</v>
    <v t="i">2423</v>
    <v t="i">2426</v>
    <v t="i">2427</v>
    <v t="i">2428</v>
    <v t="i">2429</v>
    <v t="i">2430</v>
    <v t="i">2433</v>
    <v t="i">2434</v>
    <v t="i">2435</v>
    <v t="i">2436</v>
    <v t="i">2437</v>
    <v t="i">2440</v>
    <v t="i">2441</v>
    <v t="i">2442</v>
    <v t="i">2443</v>
    <v t="i">2447</v>
    <v t="i">2448</v>
    <v t="i">2449</v>
    <v t="i">2450</v>
    <v t="i">2451</v>
    <v t="i">2454</v>
    <v t="i">2455</v>
    <v t="i">2456</v>
    <v t="i">2457</v>
    <v t="i">2458</v>
    <v t="i">2461</v>
    <v t="i">2462</v>
    <v t="i">2463</v>
    <v t="i">2464</v>
    <v t="i">2465</v>
    <v t="i">2468</v>
    <v t="i">2469</v>
    <v t="i">2470</v>
    <v t="i">2471</v>
    <v t="i">2472</v>
    <v t="i">2475</v>
    <v t="i">2476</v>
    <v t="i">2477</v>
    <v t="i">2478</v>
    <v t="i">2479</v>
    <v t="i">2482</v>
    <v t="i">2483</v>
    <v t="i">2484</v>
    <v t="i">2485</v>
    <v t="i">2486</v>
    <v t="i">2489</v>
    <v t="i">2490</v>
    <v t="i">2491</v>
    <v t="i">2492</v>
    <v t="i">2493</v>
    <v t="i">2496</v>
    <v t="i">2497</v>
    <v t="i">2498</v>
    <v t="i">2499</v>
    <v t="i">2500</v>
    <v t="i">2503</v>
    <v t="i">2504</v>
    <v t="i">2505</v>
    <v t="i">2506</v>
    <v t="i">2507</v>
    <v t="i">2511</v>
    <v t="i">2512</v>
    <v t="i">2513</v>
    <v t="i">2514</v>
    <v t="i">2517</v>
    <v t="i">2518</v>
    <v t="i">2519</v>
    <v t="i">2520</v>
    <v t="i">2521</v>
    <v t="i">2524</v>
    <v t="i">2525</v>
    <v t="i">2526</v>
    <v t="i">2527</v>
    <v t="i">2528</v>
    <v t="i">2531</v>
    <v t="i">2532</v>
    <v t="i">2533</v>
    <v t="i">2534</v>
    <v t="i">2535</v>
    <v t="i">2538</v>
    <v t="i">2539</v>
    <v t="i">2540</v>
    <v t="i">2541</v>
    <v t="i">2542</v>
    <v t="i">2545</v>
    <v t="i">2546</v>
    <v t="i">2547</v>
    <v t="i">2548</v>
    <v t="i">2549</v>
    <v t="i">2552</v>
    <v t="i">2553</v>
    <v t="i">2554</v>
    <v t="i">2555</v>
    <v t="i">2556</v>
    <v t="i">2559</v>
    <v t="i">2560</v>
    <v t="i">2561</v>
    <v t="i">2562</v>
    <v t="i">2563</v>
    <v t="i">2566</v>
    <v t="i">2567</v>
    <v t="i">2568</v>
    <v t="i">2569</v>
    <v t="i">2570</v>
    <v t="i">2573</v>
    <v t="i">2574</v>
    <v t="i">2575</v>
    <v t="i">2576</v>
    <v t="i">2577</v>
    <v t="i">2580</v>
    <v t="i">2581</v>
    <v t="i">2582</v>
    <v t="i">2583</v>
    <v t="i">2584</v>
    <v t="i">2587</v>
    <v t="i">2588</v>
    <v t="i">2589</v>
    <v t="i">2591</v>
    <v t="i">2594</v>
    <v t="i">2595</v>
    <v t="i">2596</v>
    <v t="i">2597</v>
    <v t="i">2598</v>
    <v t="i">2601</v>
    <v t="i">2602</v>
    <v t="i">2603</v>
    <v t="i">2604</v>
    <v t="i">2605</v>
    <v t="i">2608</v>
    <v t="i">2609</v>
    <v t="i">2610</v>
    <v t="i">2611</v>
    <v t="i">2612</v>
    <v t="i">2615</v>
    <v t="i">2616</v>
    <v t="i">2617</v>
    <v t="i">2618</v>
    <v t="i">2622</v>
    <v t="i">2623</v>
    <v t="i">2624</v>
    <v t="i">2625</v>
    <v t="i">2629</v>
    <v t="i">2630</v>
    <v t="i">2631</v>
    <v t="i">2632</v>
    <v t="i">2633</v>
    <v t="i">2636</v>
    <v t="i">2637</v>
    <v t="i">2638</v>
    <v t="i">2639</v>
    <v t="i">2640</v>
    <v t="i">2644</v>
    <v t="i">2645</v>
    <v t="i">2646</v>
    <v t="i">2647</v>
    <v t="i">2650</v>
    <v t="i">2651</v>
    <v t="i">2652</v>
    <v t="i">2653</v>
    <v t="i">2654</v>
    <v t="i">2657</v>
    <v t="i">2658</v>
    <v t="i">2659</v>
    <v t="i">2660</v>
    <v t="i">2661</v>
    <v t="i">2664</v>
    <v t="i">2665</v>
    <v t="i">2666</v>
    <v t="i">2667</v>
    <v t="i">2668</v>
    <v t="i">2672</v>
    <v t="i">2673</v>
    <v t="i">2674</v>
    <v t="i">2675</v>
    <v t="i">2678</v>
    <v t="i">2679</v>
    <v t="i">2680</v>
    <v t="i">2681</v>
    <v t="i">2682</v>
    <v t="i">2685</v>
    <v t="i">2686</v>
    <v t="i">2687</v>
    <v t="i">2688</v>
    <v t="i">2689</v>
    <v t="i">2692</v>
    <v t="i">2693</v>
    <v t="i">2694</v>
    <v t="i">2695</v>
    <v t="i">2696</v>
    <v t="i">2699</v>
    <v t="i">2700</v>
    <v t="i">2701</v>
    <v t="i">2702</v>
    <v t="i">2703</v>
    <v t="i">2706</v>
    <v t="i">2707</v>
    <v t="i">2708</v>
    <v t="i">2709</v>
    <v t="i">2713</v>
    <v t="i">2714</v>
    <v t="i">2715</v>
    <v t="i">2716</v>
    <v t="i">2717</v>
    <v t="i">2720</v>
    <v t="i">2721</v>
    <v t="i">2722</v>
    <v t="i">2723</v>
    <v t="i">2724</v>
    <v t="i">2727</v>
    <v t="i">2728</v>
    <v t="i">2729</v>
    <v t="i">2730</v>
    <v t="i">2731</v>
    <v t="i">2734</v>
    <v t="i">2735</v>
    <v t="i">2736</v>
    <v t="i">2737</v>
    <v t="i">2738</v>
    <v t="i">2741</v>
    <v t="i">2742</v>
    <v t="i">2743</v>
    <v t="i">2744</v>
    <v t="i">2745</v>
    <v t="i">2748</v>
    <v t="i">2749</v>
    <v t="i">2750</v>
    <v t="i">2751</v>
    <v t="i">2752</v>
    <v t="i">2755</v>
    <v t="i">2756</v>
    <v t="i">2757</v>
    <v t="i">2758</v>
    <v t="i">2759</v>
    <v t="i">2762</v>
    <v t="i">2763</v>
    <v t="i">2764</v>
    <v t="i">2765</v>
    <v t="i">2766</v>
    <v t="i">2769</v>
    <v t="i">2770</v>
    <v t="i">2771</v>
    <v t="i">2772</v>
    <v t="i">2773</v>
    <v t="i">2777</v>
    <v t="i">2778</v>
    <v t="i">2779</v>
    <v t="i">2780</v>
    <v t="i">2783</v>
    <v t="i">2784</v>
    <v t="i">2785</v>
    <v t="i">2786</v>
    <v t="i">2787</v>
    <v t="i">2790</v>
    <v t="i">2791</v>
    <v t="i">2792</v>
    <v t="i">2793</v>
    <v t="i">2794</v>
    <v t="i">2797</v>
    <v t="i">2798</v>
    <v t="i">2799</v>
    <v t="i">2800</v>
    <v t="i">2801</v>
    <v t="i">2804</v>
    <v t="i">2805</v>
    <v t="i">2806</v>
    <v t="i">2807</v>
    <v t="i">2808</v>
    <v t="i">2812</v>
    <v t="i">2813</v>
    <v t="i">2814</v>
    <v t="i">2815</v>
    <v t="i">2818</v>
    <v t="i">2819</v>
    <v t="i">2820</v>
    <v t="i">2821</v>
    <v t="i">2822</v>
    <v t="i">2825</v>
    <v t="i">2826</v>
    <v t="i">2827</v>
    <v t="i">2828</v>
    <v t="i">2829</v>
    <v t="i">2832</v>
    <v t="i">2833</v>
    <v t="i">2834</v>
    <v t="i">2835</v>
    <v t="i">2836</v>
    <v t="i">2839</v>
    <v t="i">2840</v>
    <v t="i">2841</v>
    <v t="i">2842</v>
    <v t="i">2843</v>
    <v t="i">2846</v>
    <v t="i">2847</v>
    <v t="i">2848</v>
    <v t="i">2849</v>
    <v t="i">2850</v>
    <v t="i">2853</v>
    <v t="i">2854</v>
    <v t="i">2855</v>
    <v t="i">2856</v>
    <v t="i">2857</v>
    <v t="i">2860</v>
    <v t="i">2861</v>
    <v t="i">2862</v>
    <v t="i">2863</v>
    <v t="i">2864</v>
    <v t="i">2867</v>
    <v t="i">2868</v>
    <v t="i">2869</v>
    <v t="i">2870</v>
    <v t="i">2871</v>
    <v t="i">2875</v>
    <v t="i">2876</v>
    <v t="i">2877</v>
    <v t="i">2878</v>
    <v t="i">2881</v>
    <v t="i">2882</v>
    <v t="i">2883</v>
    <v t="i">2884</v>
    <v t="i">2885</v>
    <v t="i">2888</v>
    <v t="i">2889</v>
    <v t="i">2890</v>
    <v t="i">2891</v>
    <v t="i">2892</v>
    <v t="i">2895</v>
    <v t="i">2896</v>
    <v t="i">2897</v>
    <v t="i">2898</v>
    <v t="i">2899</v>
    <v t="i">2902</v>
    <v t="i">2903</v>
    <v t="i">2904</v>
    <v t="i">2905</v>
    <v t="i">2906</v>
    <v t="i">2909</v>
    <v t="i">2910</v>
    <v t="i">2911</v>
    <v t="i">2912</v>
    <v t="i">2913</v>
    <v t="i">2916</v>
    <v t="i">2917</v>
    <v t="i">2918</v>
    <v t="i">2919</v>
    <v t="i">2920</v>
    <v t="i">2923</v>
    <v t="i">2924</v>
    <v t="i">2925</v>
    <v t="i">2926</v>
    <v t="i">2927</v>
    <v t="i">2930</v>
    <v t="i">2931</v>
    <v t="i">2932</v>
    <v t="i">2933</v>
    <v t="i">2934</v>
    <v t="i">2937</v>
    <v t="i">2938</v>
    <v t="i">2939</v>
    <v t="i">2940</v>
    <v t="i">2941</v>
    <v t="i">2944</v>
    <v t="i">2945</v>
    <v t="i">2946</v>
    <v t="i">2947</v>
    <v t="i">2948</v>
    <v t="i">2951</v>
    <v t="i">2952</v>
    <v t="i">2953</v>
    <v t="i">2955</v>
    <v t="i">2958</v>
    <v t="i">2959</v>
    <v t="i">2960</v>
    <v t="i">2961</v>
    <v t="i">2962</v>
    <v t="i">2965</v>
    <v t="i">2966</v>
    <v t="i">2967</v>
    <v t="i">2968</v>
    <v t="i">2969</v>
    <v t="i">2972</v>
    <v t="i">2973</v>
    <v t="i">2974</v>
    <v t="i">2975</v>
    <v t="i">2976</v>
    <v t="i">2979</v>
    <v t="i">2980</v>
    <v t="i">2981</v>
    <v t="i">2982</v>
    <v t="i">2983</v>
    <v t="i">2987</v>
    <v t="i">2988</v>
    <v t="i">2989</v>
    <v t="i">2990</v>
    <v t="i">2994</v>
    <v t="i">2995</v>
    <v t="i">2996</v>
    <v t="i">2997</v>
    <v t="i">3000</v>
    <v t="i">3001</v>
    <v t="i">3002</v>
    <v t="i">3003</v>
    <v t="i">3004</v>
    <v t="i">3008</v>
    <v t="i">3009</v>
    <v t="i">3010</v>
    <v t="i">3011</v>
    <v t="i">3014</v>
    <v t="i">3015</v>
    <v t="i">3016</v>
    <v t="i">3017</v>
    <v t="i">3018</v>
    <v t="i">3021</v>
    <v t="i">3022</v>
    <v t="i">3023</v>
    <v t="i">3024</v>
    <v t="i">3025</v>
    <v t="i">3028</v>
    <v t="i">3029</v>
    <v t="i">3030</v>
    <v t="i">3031</v>
    <v t="i">3032</v>
    <v t="i">3035</v>
    <v t="i">3036</v>
    <v t="i">3037</v>
    <v t="i">3038</v>
    <v t="i">3039</v>
    <v t="i">3043</v>
    <v t="i">3044</v>
    <v t="i">3045</v>
    <v t="i">3046</v>
    <v t="i">3049</v>
    <v t="i">3050</v>
    <v t="i">3051</v>
    <v t="i">3052</v>
    <v t="i">3053</v>
    <v t="i">3056</v>
    <v t="i">3057</v>
    <v t="i">3058</v>
    <v t="i">3059</v>
    <v t="i">3060</v>
    <v t="i">3063</v>
    <v t="i">3064</v>
    <v t="i">3065</v>
    <v t="i">3066</v>
    <v t="i">3067</v>
    <v t="i">3070</v>
    <v t="i">3071</v>
    <v t="i">3072</v>
    <v t="i">3073</v>
    <v t="i">3074</v>
    <v t="i">3077</v>
    <v t="i">3078</v>
    <v t="i">3079</v>
    <v t="i">3080</v>
    <v t="i">3081</v>
    <v t="i">3084</v>
    <v t="i">3085</v>
    <v t="i">3086</v>
    <v t="i">3087</v>
    <v t="i">3088</v>
    <v t="i">3091</v>
    <v t="i">3092</v>
    <v t="i">3093</v>
    <v t="i">3094</v>
    <v t="i">3098</v>
    <v t="i">3099</v>
    <v t="i">3100</v>
    <v t="i">3101</v>
    <v t="i">3102</v>
    <v t="i">3105</v>
    <v t="i">3106</v>
    <v t="i">3107</v>
    <v t="i">3108</v>
    <v t="i">3109</v>
    <v t="i">3112</v>
    <v t="i">3113</v>
    <v t="i">3114</v>
    <v t="i">3115</v>
    <v t="i">3116</v>
    <v t="i">3119</v>
    <v t="i">3120</v>
    <v t="i">3121</v>
    <v t="i">3122</v>
    <v t="i">3123</v>
    <v t="i">3126</v>
    <v t="i">3127</v>
    <v t="i">3128</v>
    <v t="i">3129</v>
    <v t="i">3130</v>
    <v t="i">3133</v>
    <v t="i">3134</v>
    <v t="i">3135</v>
    <v t="i">3136</v>
    <v t="i">3137</v>
    <v t="i">3141</v>
    <v t="i">3142</v>
    <v t="i">3143</v>
    <v t="i">3144</v>
    <v t="i">3147</v>
    <v t="i">3148</v>
    <v t="i">3149</v>
    <v t="i">3150</v>
    <v t="i">3151</v>
    <v t="i">3154</v>
    <v t="i">3155</v>
    <v t="i">3156</v>
    <v t="i">3157</v>
    <v t="i">3158</v>
    <v t="i">3161</v>
    <v t="i">3162</v>
    <v t="i">3163</v>
    <v t="i">3164</v>
    <v t="i">3165</v>
    <v t="i">3168</v>
    <v t="i">3169</v>
    <v t="i">3170</v>
    <v t="i">3171</v>
    <v t="i">3172</v>
    <v t="i">3175</v>
    <v t="i">3177</v>
    <v t="i">3178</v>
    <v t="i">3179</v>
    <v t="i">3182</v>
    <v t="i">3183</v>
    <v t="i">3184</v>
    <v t="i">3185</v>
    <v t="i">3186</v>
    <v t="i">3189</v>
    <v t="i">3190</v>
    <v t="i">3191</v>
    <v t="i">3192</v>
    <v t="i">3193</v>
    <v t="i">3196</v>
    <v t="i">3197</v>
    <v t="i">3198</v>
    <v t="i">3199</v>
    <v t="i">3200</v>
    <v t="i">3203</v>
    <v t="i">3204</v>
    <v t="i">3205</v>
    <v t="i">3206</v>
    <v t="i">3207</v>
    <v t="i">3210</v>
    <v t="i">3211</v>
    <v t="i">3212</v>
    <v t="i">3213</v>
    <v t="i">3214</v>
    <v t="i">3217</v>
    <v t="i">3218</v>
    <v t="i">3219</v>
    <v t="i">3220</v>
    <v t="i">3221</v>
    <v t="i">3224</v>
    <v t="i">3225</v>
    <v t="i">3226</v>
    <v t="i">3227</v>
    <v t="i">3228</v>
    <v t="i">3231</v>
    <v t="i">3232</v>
    <v t="i">3233</v>
    <v t="i">3234</v>
    <v t="i">3235</v>
    <v t="i">3239</v>
    <v t="i">3240</v>
    <v t="i">3241</v>
    <v t="i">3242</v>
    <v t="i">3245</v>
    <v t="i">3246</v>
    <v t="i">3247</v>
    <v t="i">3248</v>
    <v t="i">3249</v>
    <v t="i">3252</v>
    <v t="i">3253</v>
    <v t="i">3254</v>
    <v t="i">3255</v>
    <v t="i">3256</v>
    <v t="i">3259</v>
    <v t="i">3260</v>
    <v t="i">3261</v>
    <v t="i">3262</v>
    <v t="i">3263</v>
    <v t="i">3266</v>
    <v t="i">3267</v>
    <v t="i">3268</v>
    <v t="i">3269</v>
    <v t="i">3270</v>
    <v t="i">3273</v>
    <v t="i">3274</v>
    <v t="i">3275</v>
    <v t="i">3276</v>
    <v t="i">3277</v>
    <v t="i">3280</v>
    <v t="i">3281</v>
    <v t="i">3282</v>
    <v t="i">3283</v>
    <v t="i">3284</v>
    <v t="i">3287</v>
    <v t="i">3288</v>
    <v t="i">3289</v>
    <v t="i">3290</v>
    <v t="i">3291</v>
    <v t="i">3294</v>
    <v t="i">3295</v>
    <v t="i">3296</v>
    <v t="i">3297</v>
    <v t="i">3298</v>
    <v t="i">3301</v>
    <v t="i">3302</v>
    <v t="i">3303</v>
    <v t="i">3304</v>
    <v t="i">3305</v>
    <v t="i">3308</v>
    <v t="i">3309</v>
    <v t="i">3310</v>
    <v t="i">3311</v>
    <v t="i">3312</v>
    <v t="i">3315</v>
    <v t="i">3316</v>
    <v t="i">3317</v>
    <v t="i">3319</v>
    <v t="i">3322</v>
    <v t="i">3323</v>
    <v t="i">3324</v>
    <v t="i">3325</v>
    <v t="i">3326</v>
    <v t="i">3329</v>
    <v t="i">3330</v>
    <v t="i">3331</v>
    <v t="i">3332</v>
    <v t="i">3333</v>
    <v t="i">3336</v>
    <v t="i">3337</v>
    <v t="i">3338</v>
    <v t="i">3339</v>
    <v t="i">3340</v>
    <v t="i">3343</v>
    <v t="i">3344</v>
    <v t="i">3345</v>
    <v t="i">3346</v>
    <v t="i">3347</v>
    <v t="i">3351</v>
    <v t="i">3352</v>
    <v t="i">3353</v>
    <v t="i">3354</v>
    <v t="i">3358</v>
    <v t="i">3359</v>
    <v t="i">3360</v>
    <v t="i">3361</v>
    <v t="i">3364</v>
    <v t="i">3365</v>
    <v t="i">3366</v>
    <v t="i">3367</v>
    <v t="i">3368</v>
    <v t="i">3372</v>
    <v t="i">3373</v>
    <v t="i">3374</v>
    <v t="i">3375</v>
    <v t="i">3378</v>
    <v t="i">3379</v>
    <v t="i">3380</v>
    <v t="i">3381</v>
    <v t="i">3382</v>
    <v t="i">3385</v>
    <v t="i">3386</v>
    <v t="i">3387</v>
    <v t="i">3388</v>
    <v t="i">3389</v>
    <v t="i">3392</v>
    <v t="i">3393</v>
    <v t="i">3394</v>
    <v t="i">3395</v>
    <v t="i">3396</v>
    <v t="i">3399</v>
    <v t="i">3400</v>
    <v t="i">3401</v>
    <v t="i">3402</v>
    <v t="i">3403</v>
    <v t="i">3407</v>
    <v t="i">3408</v>
    <v t="i">3409</v>
    <v t="i">3410</v>
    <v t="i">3413</v>
    <v t="i">3414</v>
    <v t="i">3415</v>
    <v t="i">3416</v>
    <v t="i">3417</v>
    <v t="i">3420</v>
    <v t="i">3421</v>
    <v t="i">3422</v>
    <v t="i">3423</v>
    <v t="i">3424</v>
    <v t="i">3427</v>
    <v t="i">3428</v>
    <v t="i">3429</v>
    <v t="i">3430</v>
    <v t="i">3431</v>
    <v t="i">3434</v>
    <v t="i">3435</v>
    <v t="i">3436</v>
    <v t="i">3437</v>
    <v t="i">3438</v>
    <v t="i">3441</v>
    <v t="i">3442</v>
    <v t="i">3443</v>
    <v t="i">3444</v>
    <v t="i">3448</v>
    <v t="i">3449</v>
    <v t="i">3450</v>
    <v t="i">3451</v>
    <v t="i">3452</v>
    <v t="i">3455</v>
    <v t="i">3456</v>
    <v t="i">3457</v>
    <v t="i">3458</v>
    <v t="i">3459</v>
    <v t="i">3462</v>
    <v t="i">3463</v>
    <v t="i">3464</v>
    <v t="i">3465</v>
    <v t="i">3466</v>
    <v t="i">3469</v>
    <v t="i">3470</v>
    <v t="i">3471</v>
    <v t="i">3472</v>
    <v t="i">3473</v>
    <v t="i">3476</v>
    <v t="i">3477</v>
    <v t="i">3478</v>
    <v t="i">3479</v>
    <v t="i">3480</v>
    <v t="i">3483</v>
    <v t="i">3484</v>
    <v t="i">3485</v>
    <v t="i">3486</v>
    <v t="i">3487</v>
    <v t="i">3490</v>
    <v t="i">3491</v>
    <v t="i">3492</v>
    <v t="i">3493</v>
    <v t="i">3494</v>
    <v t="i">3497</v>
    <v t="i">3498</v>
    <v t="i">3499</v>
    <v t="i">3500</v>
    <v t="i">3501</v>
    <v t="i">3505</v>
    <v t="i">3506</v>
    <v t="i">3507</v>
    <v t="i">3508</v>
    <v t="i">3511</v>
    <v t="i">3512</v>
    <v t="i">3513</v>
    <v t="i">3514</v>
    <v t="i">3515</v>
    <v t="i">3518</v>
    <v t="i">3519</v>
    <v t="i">3520</v>
    <v t="i">3521</v>
    <v t="i">3522</v>
    <v t="i">3525</v>
    <v t="i">3526</v>
    <v t="i">3527</v>
    <v t="i">3528</v>
    <v t="i">3529</v>
    <v t="i">3532</v>
    <v t="i">3533</v>
    <v t="i">3534</v>
    <v t="i">3535</v>
    <v t="i">3536</v>
    <v t="i">3539</v>
    <v t="i">3540</v>
    <v t="i">3542</v>
    <v t="i">3543</v>
    <v t="i">3546</v>
    <v t="i">3547</v>
    <v t="i">3548</v>
    <v t="i">3549</v>
    <v t="i">3550</v>
    <v t="i">3553</v>
    <v t="i">3554</v>
    <v t="i">3555</v>
    <v t="i">3556</v>
    <v t="i">3557</v>
    <v t="i">3560</v>
    <v t="i">3561</v>
    <v t="i">3562</v>
    <v t="i">3563</v>
    <v t="i">3564</v>
    <v t="i">3567</v>
    <v t="i">3568</v>
    <v t="i">3569</v>
    <v t="i">3570</v>
    <v t="i">3571</v>
    <v t="i">3574</v>
    <v t="i">3575</v>
    <v t="i">3576</v>
    <v t="i">3577</v>
    <v t="i">3578</v>
    <v t="i">3581</v>
    <v t="i">3582</v>
    <v t="i">3583</v>
    <v t="i">3584</v>
    <v t="i">3585</v>
    <v t="i">3588</v>
    <v t="i">3589</v>
    <v t="i">3590</v>
    <v t="i">3591</v>
    <v t="i">3592</v>
    <v t="i">3595</v>
    <v t="i">3596</v>
    <v t="i">3597</v>
    <v t="i">3598</v>
    <v t="i">3599</v>
    <v t="i">3603</v>
    <v t="i">3604</v>
    <v t="i">3605</v>
    <v t="i">3606</v>
    <v t="i">3609</v>
    <v t="i">3610</v>
    <v t="i">3611</v>
    <v t="i">3612</v>
    <v t="i">3613</v>
    <v t="i">3616</v>
    <v t="i">3617</v>
    <v t="i">3618</v>
    <v t="i">3619</v>
    <v t="i">3620</v>
    <v t="i">3623</v>
    <v t="i">3624</v>
    <v t="i">3625</v>
    <v t="i">3626</v>
    <v t="i">3627</v>
    <v t="i">3630</v>
    <v t="i">3631</v>
    <v t="i">3632</v>
    <v t="i">3633</v>
    <v t="i">3634</v>
    <v t="i">3637</v>
    <v t="i">3638</v>
    <v t="i">3639</v>
    <v t="i">3640</v>
    <v t="i">3641</v>
    <v t="i">3644</v>
    <v t="i">3645</v>
    <v t="i">3646</v>
    <v t="i">3647</v>
    <v t="i">3648</v>
    <v t="i">3651</v>
    <v t="i">3652</v>
    <v t="i">3653</v>
    <v t="i">3654</v>
    <v t="i">3655</v>
    <v t="i">3658</v>
    <v t="i">3659</v>
    <v t="i">3660</v>
    <v t="i">3661</v>
    <v t="i">3662</v>
    <v t="i">3665</v>
    <v t="i">3666</v>
    <v t="i">3667</v>
    <v t="i">3668</v>
    <v t="i">3669</v>
    <v t="i">3672</v>
    <v t="i">3673</v>
    <v t="i">3674</v>
    <v t="i">3675</v>
    <v t="i">3676</v>
    <v t="i">3679</v>
    <v t="i">3680</v>
    <v t="i">3681</v>
    <v t="i">3683</v>
    <v t="i">3686</v>
    <v t="i">3687</v>
    <v t="i">3688</v>
    <v t="i">3689</v>
    <v t="i">3690</v>
    <v t="i">3693</v>
    <v t="i">3694</v>
    <v t="i">3696</v>
    <v t="i">3697</v>
    <v t="i">3700</v>
    <v t="i">3701</v>
    <v t="i">3702</v>
    <v t="i">3703</v>
    <v t="i">3704</v>
    <v t="i">3707</v>
    <v t="i">3708</v>
    <v t="i">3709</v>
    <v t="i">3710</v>
    <v t="i">3711</v>
    <v t="i">3714</v>
    <v t="i">3716</v>
    <v t="i">3717</v>
    <v t="i">3718</v>
    <v t="i">3721</v>
    <v t="i">3723</v>
    <v t="i">3724</v>
    <v t="i">3725</v>
    <v t="i">3728</v>
    <v t="i">3729</v>
    <v t="i">3730</v>
    <v t="i">3731</v>
    <v t="i">3732</v>
    <v t="i">3735</v>
    <v t="i">3736</v>
    <v t="i">3737</v>
    <v t="i">3738</v>
    <v t="i">3739</v>
    <v t="i">3743</v>
    <v t="i">3744</v>
    <v t="i">3745</v>
    <v t="i">3746</v>
    <v t="i">3749</v>
    <v t="i">3750</v>
    <v t="i">3751</v>
    <v t="i">3752</v>
    <v t="i">3753</v>
    <v t="i">3756</v>
    <v t="i">3757</v>
    <v t="i">3758</v>
    <v t="i">3759</v>
    <v t="i">3760</v>
    <v t="i">3763</v>
    <v t="i">3764</v>
    <v t="i">3765</v>
    <v t="i">3766</v>
    <v t="i">3767</v>
    <v t="i">3771</v>
    <v t="i">3772</v>
    <v t="i">3773</v>
    <v t="i">3774</v>
    <v t="i">3777</v>
    <v t="i">3778</v>
    <v t="i">3779</v>
    <v t="i">3780</v>
    <v t="i">3781</v>
    <v t="i">3784</v>
    <v t="i">3785</v>
    <v t="i">3786</v>
    <v t="i">3787</v>
    <v t="i">3788</v>
    <v t="i">3791</v>
    <v t="i">3792</v>
    <v t="i">3793</v>
    <v t="i">3794</v>
    <v t="i">3795</v>
    <v t="i">3798</v>
    <v t="i">3799</v>
    <v t="i">3800</v>
    <v t="i">3801</v>
    <v t="i">3802</v>
    <v t="i">3805</v>
    <v t="i">3806</v>
    <v t="i">3807</v>
    <v t="i">3808</v>
    <v t="i">3809</v>
    <v t="i">3812</v>
    <v t="i">3813</v>
    <v t="i">3814</v>
    <v t="i">3815</v>
    <v t="i">3816</v>
    <v t="i">3819</v>
    <v t="i">3820</v>
    <v t="i">3821</v>
    <v t="i">3822</v>
    <v t="i">3823</v>
    <v t="i">3826</v>
    <v t="i">3827</v>
    <v t="i">3828</v>
    <v t="i">3829</v>
    <v t="i">3833</v>
    <v t="i">3834</v>
    <v t="i">3835</v>
    <v t="i">3836</v>
    <v t="i">3837</v>
    <v t="i">3840</v>
    <v t="i">3841</v>
    <v t="i">3842</v>
    <v t="i">3843</v>
    <v t="i">3844</v>
    <v t="i">3847</v>
    <v t="i">3848</v>
    <v t="i">3849</v>
    <v t="i">3850</v>
    <v t="i">3851</v>
    <v t="i">3854</v>
    <v t="i">3855</v>
    <v t="i">3856</v>
    <v t="i">3857</v>
    <v t="i">3858</v>
    <v t="i">3861</v>
    <v t="i">3862</v>
    <v t="i">3863</v>
    <v t="i">3864</v>
    <v t="i">3865</v>
    <v t="i">3869</v>
    <v t="i">3870</v>
    <v t="i">3871</v>
    <v t="i">3872</v>
    <v t="i">3875</v>
    <v t="i">3876</v>
    <v t="i">3877</v>
    <v t="i">3878</v>
    <v t="i">3879</v>
    <v t="i">3882</v>
    <v t="i">3883</v>
    <v t="i">3884</v>
    <v t="i">3885</v>
    <v t="i">3886</v>
    <v t="i">3889</v>
    <v t="i">3890</v>
    <v t="i">3891</v>
    <v t="i">3892</v>
    <v t="i">3893</v>
    <v t="i">3896</v>
    <v t="i">3897</v>
    <v t="i">3898</v>
    <v t="i">3899</v>
    <v t="i">3900</v>
    <v t="i">3903</v>
    <v t="i">3904</v>
    <v t="i">3905</v>
    <v t="i">3907</v>
    <v t="i">3910</v>
    <v t="i">3911</v>
    <v t="i">3912</v>
    <v t="i">3913</v>
    <v t="i">3914</v>
    <v t="i">3917</v>
    <v t="i">3918</v>
    <v t="i">3919</v>
    <v t="i">3920</v>
    <v t="i">3921</v>
    <v t="i">3924</v>
    <v t="i">3925</v>
    <v t="i">3926</v>
    <v t="i">3927</v>
    <v t="i">3928</v>
    <v t="i">3931</v>
    <v t="i">3932</v>
    <v t="i">3933</v>
    <v t="i">3934</v>
    <v t="i">3935</v>
    <v t="i">3938</v>
    <v t="i">3939</v>
    <v t="i">3940</v>
    <v t="i">3941</v>
    <v t="i">3942</v>
    <v t="i">3945</v>
    <v t="i">3946</v>
    <v t="i">3947</v>
    <v t="i">3948</v>
    <v t="i">3949</v>
    <v t="i">3952</v>
    <v t="i">3953</v>
    <v t="i">3954</v>
    <v t="i">3955</v>
    <v t="i">3956</v>
    <v t="i">3959</v>
    <v t="i">3960</v>
    <v t="i">3961</v>
    <v t="i">3962</v>
    <v t="i">3963</v>
    <v t="i">3967</v>
    <v t="i">3968</v>
    <v t="i">3969</v>
    <v t="i">3970</v>
    <v t="i">3973</v>
    <v t="i">3974</v>
    <v t="i">3975</v>
    <v t="i">3976</v>
    <v t="i">3977</v>
    <v t="i">3980</v>
    <v t="i">3981</v>
    <v t="i">3982</v>
    <v t="i">3983</v>
    <v t="i">3984</v>
    <v t="i">3987</v>
    <v t="i">3988</v>
    <v t="i">3989</v>
    <v t="i">3990</v>
    <v t="i">3991</v>
    <v t="i">3994</v>
    <v t="i">3995</v>
    <v t="i">3996</v>
    <v t="i">3997</v>
    <v t="i">3998</v>
    <v t="i">4001</v>
    <v t="i">4002</v>
    <v t="i">4003</v>
    <v t="i">4004</v>
    <v t="i">4005</v>
    <v t="i">4008</v>
    <v t="i">4009</v>
    <v t="i">4010</v>
    <v t="i">4011</v>
    <v t="i">4012</v>
    <v t="i">4015</v>
    <v t="i">4016</v>
    <v t="i">4017</v>
    <v t="i">4018</v>
    <v t="i">4019</v>
    <v t="i">4022</v>
    <v t="i">4023</v>
    <v t="i">4024</v>
    <v t="i">4025</v>
    <v t="i">4026</v>
    <v t="i">4029</v>
    <v t="i">4030</v>
    <v t="i">4031</v>
    <v t="i">4032</v>
    <v t="i">4033</v>
    <v t="i">4036</v>
    <v t="i">4037</v>
    <v t="i">4038</v>
    <v t="i">4039</v>
    <v t="i">4040</v>
    <v t="i">4043</v>
    <v t="i">4044</v>
    <v t="i">4045</v>
    <v t="i">4046</v>
    <v t="i">4047</v>
    <v t="i">4050</v>
    <v t="i">4051</v>
    <v t="i">4052</v>
    <v t="i">4054</v>
    <v t="i">4057</v>
    <v t="i">4058</v>
    <v t="i">4059</v>
    <v t="i">4060</v>
    <v t="i">4061</v>
    <v t="i">4064</v>
    <v t="i">4065</v>
    <v t="i">4066</v>
    <v t="i">4067</v>
    <v t="i">4068</v>
    <v t="i">4071</v>
    <v t="i">4072</v>
    <v t="i">4073</v>
    <v t="i">4074</v>
    <v t="i">4075</v>
    <v t="i">4078</v>
    <v t="i">4079</v>
    <v t="i">4081</v>
    <v t="i">4082</v>
    <v t="i">4085</v>
    <v t="i">4086</v>
    <v t="i">4088</v>
    <v t="i">4089</v>
    <v t="i">4092</v>
    <v t="i">4093</v>
    <v t="i">4094</v>
    <v t="i">4095</v>
    <v t="i">4096</v>
    <v t="i">4099</v>
    <v t="i">4100</v>
    <v t="i">4101</v>
    <v t="i">4102</v>
    <v t="i">4103</v>
    <v t="i">4107</v>
    <v t="i">4108</v>
    <v t="i">4109</v>
    <v t="i">4110</v>
    <v t="i">4113</v>
    <v t="i">4114</v>
    <v t="i">4115</v>
    <v t="i">4116</v>
    <v t="i">4117</v>
    <v t="i">4120</v>
    <v t="i">4121</v>
    <v t="i">4122</v>
    <v t="i">4123</v>
    <v t="i">4124</v>
    <v t="i">4127</v>
    <v t="i">4128</v>
    <v t="i">4129</v>
    <v t="i">4130</v>
    <v t="i">4131</v>
    <v t="i">4135</v>
    <v t="i">4136</v>
    <v t="i">4137</v>
    <v t="i">4138</v>
    <v t="i">4141</v>
    <v t="i">4142</v>
    <v t="i">4143</v>
    <v t="i">4144</v>
    <v t="i">4145</v>
    <v t="i">4148</v>
    <v t="i">4149</v>
    <v t="i">4150</v>
    <v t="i">4151</v>
    <v t="i">4152</v>
    <v t="i">4155</v>
    <v t="i">4156</v>
    <v t="i">4157</v>
    <v t="i">4158</v>
    <v t="i">4159</v>
    <v t="i">4162</v>
    <v t="i">4163</v>
    <v t="i">4164</v>
    <v t="i">4165</v>
    <v t="i">4166</v>
    <v t="i">4169</v>
    <v t="i">4170</v>
    <v t="i">4171</v>
    <v t="i">4172</v>
    <v t="i">4173</v>
    <v t="i">4176</v>
    <v t="i">4177</v>
    <v t="i">4178</v>
    <v t="i">4179</v>
    <v t="i">4180</v>
    <v t="i">4183</v>
    <v t="i">4184</v>
    <v t="i">4185</v>
    <v t="i">4186</v>
    <v t="i">4190</v>
    <v t="i">4191</v>
    <v t="i">4192</v>
    <v t="i">4193</v>
    <v t="i">4194</v>
    <v t="i">4197</v>
    <v t="i">4198</v>
    <v t="i">4199</v>
    <v t="i">4200</v>
    <v t="i">4201</v>
    <v t="i">4204</v>
    <v t="i">4205</v>
    <v t="i">4206</v>
    <v t="i">4207</v>
    <v t="i">4208</v>
    <v t="i">4211</v>
    <v t="i">4212</v>
    <v t="i">4213</v>
    <v t="i">4214</v>
    <v t="i">4215</v>
    <v t="i">4218</v>
    <v t="i">4219</v>
    <v t="i">4220</v>
    <v t="i">4221</v>
    <v t="i">4222</v>
    <v t="i">4225</v>
    <v t="i">4226</v>
    <v t="i">4227</v>
    <v t="i">4228</v>
    <v t="i">4229</v>
    <v t="i">4233</v>
    <v t="i">4234</v>
    <v t="i">4235</v>
    <v t="i">4236</v>
    <v t="i">4239</v>
    <v t="i">4240</v>
    <v t="i">4241</v>
    <v t="i">4242</v>
    <v t="i">4243</v>
    <v t="i">4246</v>
    <v t="i">4247</v>
    <v t="i">4248</v>
    <v t="i">4249</v>
    <v t="i">4250</v>
    <v t="i">4253</v>
    <v t="i">4254</v>
    <v t="i">4255</v>
    <v t="i">4256</v>
    <v t="i">4257</v>
    <v t="i">4260</v>
    <v t="i">4261</v>
    <v t="i">4262</v>
    <v t="i">4263</v>
    <v t="i">4264</v>
    <v t="i">4267</v>
    <v t="i">4268</v>
    <v t="i">4269</v>
    <v t="i">4270</v>
    <v t="i">4274</v>
    <v t="i">4275</v>
    <v t="i">4276</v>
    <v t="i">4277</v>
    <v t="i">4278</v>
    <v t="i">4281</v>
    <v t="i">4282</v>
    <v t="i">4283</v>
    <v t="i">4284</v>
    <v t="i">4285</v>
    <v t="i">4288</v>
    <v t="i">4289</v>
    <v t="i">4290</v>
    <v t="i">4291</v>
    <v t="i">4292</v>
    <v t="i">4295</v>
    <v t="i">4296</v>
    <v t="i">4297</v>
    <v t="i">4298</v>
    <v t="i">4299</v>
    <v t="i">4302</v>
    <v t="i">4303</v>
    <v t="i">4304</v>
    <v t="i">4305</v>
    <v t="i">4306</v>
    <v t="i">4309</v>
    <v t="i">4310</v>
    <v t="i">4311</v>
    <v t="i">4312</v>
    <v t="i">4313</v>
    <v t="i">4316</v>
    <v t="i">4317</v>
    <v t="i">4318</v>
    <v t="i">4319</v>
    <v t="i">4320</v>
    <v t="i">4323</v>
    <v t="i">4324</v>
    <v t="i">4325</v>
    <v t="i">4326</v>
    <v t="i">4327</v>
    <v t="i">4330</v>
    <v t="i">4331</v>
    <v t="i">4332</v>
    <v t="i">4333</v>
    <v t="i">4334</v>
    <v t="i">4338</v>
    <v t="i">4339</v>
    <v t="i">4340</v>
    <v t="i">4341</v>
    <v t="i">4344</v>
    <v t="i">4345</v>
    <v t="i">4346</v>
    <v t="i">4347</v>
    <v t="i">4348</v>
    <v t="i">4351</v>
    <v t="i">4352</v>
    <v t="i">4353</v>
    <v t="i">4354</v>
    <v t="i">4355</v>
    <v t="i">4358</v>
    <v t="i">4359</v>
    <v t="i">4360</v>
    <v t="i">4361</v>
    <v t="i">4362</v>
    <v t="i">4365</v>
    <v t="i">4366</v>
    <v t="i">4367</v>
    <v t="i">4368</v>
    <v t="i">4369</v>
    <v t="i">4372</v>
    <v t="i">4373</v>
    <v t="i">4374</v>
    <v t="i">4375</v>
    <v t="i">4376</v>
    <v t="i">4379</v>
    <v t="i">4380</v>
    <v t="i">4381</v>
    <v t="i">4382</v>
    <v t="i">4383</v>
    <v t="i">4386</v>
    <v t="i">4387</v>
    <v t="i">4388</v>
    <v t="i">4389</v>
    <v t="i">4390</v>
    <v t="i">4393</v>
    <v t="i">4394</v>
    <v t="i">4395</v>
    <v t="i">4396</v>
    <v t="i">4397</v>
    <v t="i">4400</v>
    <v t="i">4401</v>
    <v t="i">4402</v>
    <v t="i">4403</v>
    <v t="i">4404</v>
    <v t="i">4407</v>
    <v t="i">4408</v>
    <v t="i">4409</v>
    <v t="i">4410</v>
    <v t="i">4411</v>
    <v t="i">4414</v>
    <v t="i">4415</v>
    <v t="i">4416</v>
    <v t="i">4418</v>
    <v t="i">4421</v>
    <v t="i">4422</v>
    <v t="i">4423</v>
    <v t="i">4424</v>
    <v t="i">4425</v>
    <v t="i">4428</v>
    <v t="i">4429</v>
    <v t="i">4430</v>
    <v t="i">4431</v>
    <v t="i">4432</v>
    <v t="i">4435</v>
    <v t="i">4436</v>
    <v t="i">4437</v>
    <v t="i">4438</v>
    <v t="i">4439</v>
    <v t="i">4442</v>
    <v t="i">4443</v>
    <v t="i">4444</v>
    <v t="i">4445</v>
    <v t="i">4449</v>
    <v t="i">4450</v>
    <v t="i">4451</v>
    <v t="i">4452</v>
    <v t="i">4456</v>
    <v t="i">4457</v>
    <v t="i">4458</v>
    <v t="i">4459</v>
    <v t="i">4460</v>
    <v t="i">4463</v>
    <v t="i">4464</v>
    <v t="i">4465</v>
    <v t="i">4466</v>
    <v t="i">4467</v>
    <v t="i">4471</v>
    <v t="i">4472</v>
    <v t="i">4473</v>
    <v t="i">4474</v>
    <v t="i">4477</v>
    <v t="i">4478</v>
    <v t="i">4479</v>
    <v t="i">4480</v>
    <v t="i">4481</v>
    <v t="i">4484</v>
    <v t="i">4485</v>
    <v t="i">4486</v>
    <v t="i">4487</v>
    <v t="i">4488</v>
    <v t="i">4491</v>
    <v t="i">4492</v>
    <v t="i">4493</v>
    <v t="i">4494</v>
    <v t="i">4495</v>
    <v t="i">4499</v>
    <v t="i">4500</v>
    <v t="i">4501</v>
    <v t="i">4502</v>
    <v t="i">4505</v>
    <v t="i">4506</v>
    <v t="i">4507</v>
    <v t="i">4508</v>
    <v t="i">4509</v>
    <v t="i">4512</v>
    <v t="i">4513</v>
    <v t="i">4514</v>
    <v t="i">4515</v>
    <v t="i">4516</v>
    <v t="i">4519</v>
    <v t="i">4520</v>
    <v t="i">4521</v>
    <v t="i">4522</v>
    <v t="i">4523</v>
    <v t="i">4526</v>
    <v t="i">4527</v>
    <v t="i">4528</v>
    <v t="i">4529</v>
    <v t="i">4530</v>
    <v t="i">4533</v>
    <v t="i">4534</v>
    <v t="i">4535</v>
    <v t="i">4536</v>
    <v t="i">4537</v>
    <v t="i">4540</v>
    <v t="i">4541</v>
    <v t="i">4542</v>
    <v t="i">4543</v>
    <v t="i">4547</v>
    <v t="i">4548</v>
    <v t="i">4549</v>
    <v t="i">4550</v>
    <v t="i">4551</v>
    <v t="i">4554</v>
    <v t="i">4555</v>
    <v t="i">4556</v>
    <v t="i">4557</v>
    <v t="i">4558</v>
    <v t="i">4561</v>
    <v t="i">4562</v>
    <v t="i">4563</v>
    <v t="i">4564</v>
    <v t="i">4565</v>
    <v t="i">4568</v>
    <v t="i">4569</v>
    <v t="i">4570</v>
    <v t="i">4571</v>
    <v t="i">4572</v>
    <v t="i">4575</v>
    <v t="i">4576</v>
    <v t="i">4577</v>
    <v t="i">4578</v>
    <v t="i">4579</v>
    <v t="i">4582</v>
    <v t="i">4583</v>
    <v t="i">4584</v>
    <v t="i">4585</v>
    <v t="i">4586</v>
    <v t="i">4589</v>
    <v t="i">4590</v>
    <v t="i">4591</v>
    <v t="i">4592</v>
    <v t="i">4593</v>
    <v t="i">4596</v>
    <v t="i">4597</v>
    <v t="i">4598</v>
    <v t="i">4599</v>
    <v t="i">4600</v>
    <v t="i">4604</v>
    <v t="i">4605</v>
    <v t="i">4606</v>
    <v t="i">4607</v>
    <v t="i">4610</v>
    <v t="i">4611</v>
    <v t="i">4612</v>
    <v t="i">4613</v>
    <v t="i">4614</v>
    <v t="i">4617</v>
    <v t="i">4618</v>
    <v t="i">4619</v>
    <v t="i">4620</v>
    <v t="i">4621</v>
    <v t="i">4624</v>
    <v t="i">4625</v>
    <v t="i">4626</v>
    <v t="i">4627</v>
    <v t="i">4628</v>
    <v t="i">4631</v>
    <v t="i">4632</v>
    <v t="i">4633</v>
    <v t="i">4634</v>
    <v t="i">4635</v>
    <v t="i">4639</v>
    <v t="i">4640</v>
    <v t="i">4641</v>
    <v t="i">4642</v>
    <v t="i">4645</v>
    <v t="i">4646</v>
    <v t="i">4647</v>
    <v t="i">4648</v>
    <v t="i">4649</v>
    <v t="i">4652</v>
    <v t="i">4653</v>
    <v t="i">4654</v>
    <v t="i">4655</v>
    <v t="i">4656</v>
    <v t="i">4659</v>
    <v t="i">4660</v>
    <v t="i">4661</v>
    <v t="i">4662</v>
    <v t="i">4663</v>
    <v t="i">4666</v>
    <v t="i">4667</v>
    <v t="i">4668</v>
    <v t="i">4669</v>
    <v t="i">4670</v>
    <v t="i">4673</v>
    <v t="i">4674</v>
    <v t="i">4675</v>
    <v t="i">4676</v>
    <v t="i">4677</v>
    <v t="i">4680</v>
    <v t="i">4681</v>
    <v t="i">4682</v>
    <v t="i">4683</v>
    <v t="i">4684</v>
    <v t="i">4687</v>
    <v t="i">4688</v>
    <v t="i">4689</v>
    <v t="i">4690</v>
    <v t="i">4691</v>
    <v t="i">4694</v>
    <v t="i">4695</v>
    <v t="i">4696</v>
    <v t="i">4697</v>
    <v t="i">4698</v>
    <v t="i">4702</v>
    <v t="i">4703</v>
    <v t="i">4704</v>
    <v t="i">4705</v>
    <v t="i">4708</v>
    <v t="i">4709</v>
    <v t="i">4710</v>
    <v t="i">4711</v>
    <v t="i">4712</v>
    <v t="i">4715</v>
    <v t="i">4716</v>
    <v t="i">4717</v>
    <v t="i">4718</v>
    <v t="i">4719</v>
    <v t="i">4722</v>
    <v t="i">4723</v>
    <v t="i">4724</v>
    <v t="i">4725</v>
    <v t="i">4726</v>
    <v t="i">4729</v>
    <v t="i">4730</v>
    <v t="i">4731</v>
    <v t="i">4732</v>
    <v t="i">4733</v>
    <v t="i">4736</v>
    <v t="i">4737</v>
    <v t="i">4738</v>
    <v t="i">4739</v>
    <v t="i">4740</v>
    <v t="i">4743</v>
    <v t="i">4744</v>
    <v t="i">4745</v>
    <v t="i">4746</v>
    <v t="i">4747</v>
    <v t="i">4750</v>
    <v t="i">4751</v>
    <v t="i">4752</v>
    <v t="i">4753</v>
    <v t="i">4754</v>
    <v t="i">4757</v>
    <v t="i">4758</v>
    <v t="i">4759</v>
    <v t="i">4760</v>
    <v t="i">4761</v>
    <v t="i">4764</v>
    <v t="i">4765</v>
    <v t="i">4766</v>
    <v t="i">4767</v>
    <v t="i">4768</v>
    <v t="i">4771</v>
    <v t="i">4772</v>
    <v t="i">4773</v>
    <v t="i">4774</v>
    <v t="i">4775</v>
    <v t="i">4778</v>
    <v t="i">4779</v>
    <v t="i">4780</v>
    <v t="i">4782</v>
    <v t="i">4785</v>
    <v t="i">4786</v>
    <v t="i">4787</v>
    <v t="i">4788</v>
    <v t="i">4789</v>
    <v t="i">4792</v>
    <v t="i">4793</v>
    <v t="i">4794</v>
    <v t="i">4795</v>
    <v t="i">4796</v>
    <v t="i">4799</v>
    <v t="i">4800</v>
    <v t="i">4801</v>
    <v t="i">4802</v>
    <v t="i">4803</v>
    <v t="i">4806</v>
    <v t="i">4807</v>
    <v t="i">4808</v>
    <v t="i">4809</v>
    <v t="i">4813</v>
    <v t="i">4814</v>
    <v t="i">4815</v>
    <v t="i">4816</v>
    <v t="i">4817</v>
    <v t="i">4820</v>
    <v t="i">4821</v>
    <v t="i">4822</v>
    <v t="i">4823</v>
    <v t="i">4824</v>
    <v t="i">4827</v>
    <v t="i">4828</v>
    <v t="i">4829</v>
    <v t="i">4830</v>
    <v t="i">4831</v>
    <v t="i">4835</v>
    <v t="i">4836</v>
    <v t="i">4837</v>
    <v t="i">4838</v>
    <v t="i">4841</v>
    <v t="i">4842</v>
    <v t="i">4843</v>
    <v t="i">4844</v>
    <v t="i">4845</v>
    <v t="i">4848</v>
    <v t="i">4849</v>
    <v t="i">4850</v>
    <v t="i">4851</v>
    <v t="i">4852</v>
    <v t="i">4855</v>
    <v t="i">4856</v>
    <v t="i">4857</v>
    <v t="i">4858</v>
    <v t="i">4859</v>
    <v t="i">4862</v>
    <v t="i">4863</v>
    <v t="i">4864</v>
    <v t="i">4865</v>
    <v t="i">4866</v>
    <v t="i">4870</v>
    <v t="i">4871</v>
    <v t="i">4872</v>
    <v t="i">4873</v>
    <v t="i">4876</v>
    <v t="i">4877</v>
    <v t="i">4878</v>
    <v t="i">4879</v>
    <v t="i">4880</v>
    <v t="i">4883</v>
    <v t="i">4884</v>
    <v t="i">4885</v>
    <v t="i">4886</v>
    <v t="i">4887</v>
    <v t="i">4890</v>
    <v t="i">4891</v>
    <v t="i">4892</v>
    <v t="i">4893</v>
    <v t="i">4894</v>
    <v t="i">4897</v>
    <v t="i">4898</v>
    <v t="i">4899</v>
    <v t="i">4900</v>
    <v t="i">4901</v>
    <v t="i">4904</v>
    <v t="i">4905</v>
    <v t="i">4906</v>
    <v t="i">4907</v>
    <v t="i">4908</v>
    <v t="i">4911</v>
    <v t="i">4912</v>
    <v t="i">4913</v>
    <v t="i">4914</v>
    <v t="i">4915</v>
    <v t="i">4918</v>
    <v t="i">4919</v>
    <v t="i">4920</v>
    <v t="i">4921</v>
    <v t="i">4925</v>
    <v t="i">4926</v>
    <v t="i">4927</v>
    <v t="i">4928</v>
    <v t="i">4929</v>
    <v t="i">4932</v>
    <v t="i">4933</v>
    <v t="i">4934</v>
    <v t="i">4935</v>
    <v t="i">4936</v>
    <v t="i">4939</v>
    <v t="i">4940</v>
    <v t="i">4941</v>
    <v t="i">4942</v>
    <v t="i">4943</v>
    <v t="i">4946</v>
    <v t="i">4947</v>
    <v t="i">4948</v>
    <v t="i">4949</v>
    <v t="i">4950</v>
    <v t="i">4953</v>
    <v t="i">4954</v>
    <v t="i">4955</v>
    <v t="i">4956</v>
    <v t="i">4957</v>
    <v t="i">4960</v>
    <v t="i">4961</v>
    <v t="i">4962</v>
    <v t="i">4963</v>
    <v t="i">4964</v>
    <v t="i">4968</v>
    <v t="i">4969</v>
    <v t="i">4970</v>
    <v t="i">4971</v>
    <v t="i">4974</v>
    <v t="i">4975</v>
    <v t="i">4976</v>
    <v t="i">4977</v>
    <v t="i">4978</v>
    <v t="i">4981</v>
    <v t="i">4982</v>
    <v t="i">4983</v>
    <v t="i">4984</v>
    <v t="i">4985</v>
    <v t="i">4989</v>
    <v t="i">4990</v>
    <v t="i">4991</v>
    <v t="i">4992</v>
    <v t="i">4995</v>
    <v t="i">4996</v>
    <v t="i">4997</v>
    <v t="i">4998</v>
    <v t="i">4999</v>
    <v t="i">5003</v>
    <v t="i">5004</v>
    <v t="i">5005</v>
    <v t="i">5006</v>
    <v t="i">5009</v>
    <v t="i">5010</v>
    <v t="i">5011</v>
    <v t="i">5012</v>
    <v t="i">5013</v>
    <v t="i">5016</v>
    <v t="i">5017</v>
    <v t="i">5018</v>
    <v t="i">5019</v>
    <v t="i">5020</v>
    <v t="i">5023</v>
    <v t="i">5024</v>
    <v t="i">5025</v>
    <v t="i">5026</v>
    <v t="i">5027</v>
    <v t="i">5030</v>
    <v t="i">5031</v>
    <v t="i">5032</v>
    <v t="i">5033</v>
    <v t="i">5034</v>
    <v t="i">5037</v>
    <v t="i">5038</v>
    <v t="i">5039</v>
    <v t="i">5040</v>
    <v t="i">5041</v>
    <v t="i">5044</v>
    <v t="i">5045</v>
    <v t="i">5046</v>
    <v t="i">5047</v>
    <v t="i">5048</v>
    <v t="i">5051</v>
    <v t="i">5052</v>
    <v t="i">5053</v>
    <v t="i">5054</v>
    <v t="i">5055</v>
    <v t="i">5058</v>
    <v t="i">5059</v>
    <v t="i">5060</v>
    <v t="i">5061</v>
    <v t="i">5062</v>
    <v t="i">5066</v>
    <v t="i">5067</v>
    <v t="i">5068</v>
    <v t="i">5069</v>
    <v t="i">5072</v>
    <v t="i">5073</v>
    <v t="i">5074</v>
    <v t="i">5075</v>
    <v t="i">5076</v>
    <v t="i">5079</v>
    <v t="i">5080</v>
    <v t="i">5081</v>
    <v t="i">5082</v>
    <v t="i">5083</v>
    <v t="i">5086</v>
    <v t="i">5087</v>
    <v t="i">5088</v>
    <v t="i">5089</v>
    <v t="i">5090</v>
    <v t="i">5093</v>
    <v t="i">5094</v>
    <v t="i">5095</v>
    <v t="i">5096</v>
    <v t="i">5097</v>
    <v t="i">5100</v>
    <v t="i">5101</v>
    <v t="i">5102</v>
    <v t="i">5103</v>
    <v t="i">5104</v>
    <v t="i">5107</v>
    <v t="i">5108</v>
    <v t="i">5109</v>
  </a>
  <a r="1" c="3522">
    <v>91.69</v>
    <v>87.04</v>
    <v>83.95</v>
    <v>93.76</v>
    <v>93.08</v>
    <v>96.3</v>
    <v>96.83</v>
    <v>97.11</v>
    <v>100.41</v>
    <v>96.19</v>
    <v>90.86</v>
    <v>93.86</v>
    <v>92.63</v>
    <v>89.77</v>
    <v>85.82</v>
    <v>91.17</v>
    <v>86.62</v>
    <v>85.47</v>
    <v>87.08</v>
    <v>81.5</v>
    <v>75.45</v>
    <v>79.52</v>
    <v>85.03</v>
    <v>85.66</v>
    <v>88.97</v>
    <v>90.09</v>
    <v>82.11</v>
    <v>85.27</v>
    <v>87.32</v>
    <v>85.3</v>
    <v>87.93</v>
    <v>91</v>
    <v>89.5</v>
    <v>90.11</v>
    <v>87.94</v>
    <v>88.99</v>
    <v>87.75</v>
    <v>91.88</v>
    <v>90.99</v>
    <v>89.29</v>
    <v>88.19</v>
    <v>87.06</v>
    <v>86.16</v>
    <v>86.66</v>
    <v>87.16</v>
    <v>86.91</v>
    <v>88.97</v>
    <v>90.24</v>
    <v>92.96</v>
    <v>92.85</v>
    <v>93.47</v>
    <v>90.67</v>
    <v>91.042000000000002</v>
    <v>89.09</v>
    <v>86.95</v>
    <v>87.11</v>
    <v>84.37</v>
    <v>84.4</v>
    <v>85.06</v>
    <v>80.569999999999993</v>
    <v>84.05</v>
    <v>82.75</v>
    <v>83.11</v>
    <v>83.68</v>
    <v>84.53</v>
    <v>87.39</v>
    <v>84.55</v>
    <v>82.83</v>
    <v>82.58</v>
    <v>83.74</v>
    <v>83.33</v>
    <v>84.57</v>
    <v>86.978999999999999</v>
    <v>87.1</v>
    <v>83.11</v>
    <v>83.6</v>
    <v>83.66</v>
    <v>82.76</v>
    <v>79.22</v>
    <v>79.03</v>
    <v>78.180999999999997</v>
    <v>77.42</v>
    <v>74.650000000000006</v>
    <v>77.48</v>
    <v>76.872</v>
    <v>75.62</v>
    <v>73.930000000000007</v>
    <v>70.599999999999994</v>
    <v>70.069999999999993</v>
    <v>71.73</v>
    <v>68.8</v>
    <v>68.92</v>
    <v>68.11</v>
    <v>72.17</v>
    <v>72.64</v>
    <v>75.5</v>
    <v>76.09</v>
    <v>75.86</v>
    <v>78.180000000000007</v>
    <v>79.930000000000007</v>
    <v>78.94</v>
    <v>76.709999999999994</v>
    <v>82.22</v>
    <v>80.599999999999994</v>
    <v>81.45</v>
    <v>83.11</v>
    <v>81.61</v>
    <v>78.790000000000006</v>
    <v>79.52</v>
    <v>81.06</v>
    <v>83.43</v>
    <v>84.26</v>
    <v>83.6</v>
    <v>81.650000000000006</v>
    <v>82.53</v>
    <v>85.81</v>
    <v>85.83</v>
    <v>84.35</v>
    <v>85.25</v>
    <v>86.5</v>
    <v>87.08</v>
    <v>83.43</v>
    <v>85.06</v>
    <v>84.54</v>
    <v>85.37</v>
    <v>86.66</v>
    <v>85.84</v>
    <v>85.57</v>
    <v>87.39</v>
    <v>87.42</v>
    <v>87.89</v>
    <v>90.88</v>
    <v>90.57</v>
    <v>92.141000000000005</v>
    <v>90.86</v>
    <v>92.98</v>
    <v>91.24</v>
    <v>90.97</v>
    <v>88.68</v>
    <v>89.44</v>
    <v>88.71</v>
    <v>91.23</v>
    <v>91.12</v>
    <v>90.51</v>
    <v>89.21</v>
    <v>89.02</v>
    <v>91.3</v>
    <v>89.67</v>
    <v>90.92</v>
    <v>92.53</v>
    <v>94.77</v>
    <v>94.85</v>
    <v>93.65</v>
    <v>94.53</v>
    <v>94.55</v>
    <v>94.16</v>
    <v>94.64</v>
    <v>94.4</v>
    <v>94.82</v>
    <v>95.08</v>
    <v>92.9</v>
    <v>91.64</v>
    <v>91.55</v>
    <v>92.218999999999994</v>
    <v>92.04</v>
    <v>89.28</v>
    <v>89.35</v>
    <v>90.117999999999995</v>
    <v>92.08</v>
    <v>91.84</v>
    <v>92.7</v>
    <v>91.95</v>
    <v>92.33</v>
    <v>89.81</v>
    <v>89.8</v>
    <v>88.06</v>
    <v>88</v>
    <v>88.17</v>
    <v>87.96</v>
    <v>90.102000000000004</v>
    <v>90.61</v>
    <v>93.26</v>
    <v>94.15</v>
    <v>94.13</v>
    <v>95.131</v>
    <v>95.57</v>
    <v>95.55</v>
    <v>97.661000000000001</v>
    <v>98.06</v>
    <v>98.35</v>
    <v>97.89</v>
    <v>97.652000000000001</v>
    <v>98.67</v>
    <v>98.81</v>
    <v>100.44</v>
    <v>100.7</v>
    <v>100.41</v>
    <v>99.89</v>
    <v>101.202</v>
    <v>100.99</v>
    <v>99.73</v>
    <v>100.8</v>
    <v>101.57</v>
    <v>100.79</v>
    <v>98.31</v>
    <v>99.09</v>
    <v>99.96</v>
    <v>100.99</v>
    <v>102.97</v>
    <v>102.96</v>
    <v>103.16</v>
    <v>103.17</v>
    <v>103.4</v>
    <v>103.38</v>
    <v>102.46</v>
    <v>100.2</v>
    <v>99.82</v>
    <v>100.65</v>
    <v>102.06</v>
    <v>102.94</v>
    <v>103.73</v>
    <v>104.79</v>
    <v>104.77</v>
    <v>105.28</v>
    <v>105.72</v>
    <v>107.32</v>
    <v>107.16</v>
    <v>106.72</v>
    <v>106.45</v>
    <v>107.07</v>
    <v>106.18</v>
    <v>105.01</v>
    <v>104.45</v>
    <v>106.32</v>
    <v>106</v>
    <v>105.59</v>
    <v>103</v>
    <v>102.49</v>
    <v>104.02</v>
    <v>105.51</v>
    <v>105.8</v>
    <v>106.61</v>
    <v>107.26</v>
    <v>107.68</v>
    <v>107.46</v>
    <v>109.31</v>
    <v>109.71</v>
    <v>108.89</v>
    <v>109.79</v>
    <v>109.211</v>
    <v>108.23</v>
    <v>109.33</v>
    <v>108.08</v>
    <v>106.91</v>
    <v>106.42</v>
    <v>104.41</v>
    <v>106.65</v>
    <v>103.56</v>
    <v>104.32</v>
    <v>104.65</v>
    <v>104.92</v>
    <v>106.8501</v>
    <v>107.13</v>
    <v>109.57</v>
    <v>109.59</v>
    <v>110.15</v>
    <v>109.03</v>
    <v>109.62</v>
    <v>111.21</v>
    <v>111.339</v>
    <v>111.27</v>
    <v>109.82</v>
    <v>109.43</v>
    <v>110.82</v>
    <v>110.99</v>
    <v>111.38</v>
    <v>109.57</v>
    <v>109.94</v>
    <v>111.3</v>
    <v>111.25</v>
    <v>110.38</v>
    <v>111.01</v>
    <v>110.84</v>
    <v>109.61</v>
    <v>110.021</v>
    <v>110.64</v>
    <v>111.11</v>
    <v>111.87</v>
    <v>111.35</v>
    <v>111.52</v>
    <v>110.18</v>
    <v>110.21</v>
    <v>111.33</v>
    <v>111.73</v>
    <v>111.95</v>
    <v>112.48</v>
    <v>112.72</v>
    <v>112.562</v>
    <v>112.52</v>
    <v>111.44</v>
    <v>113.33</v>
    <v>113.63</v>
    <v>113.71</v>
    <v>114.19</v>
    <v>114.57</v>
    <v>114.73</v>
    <v>113.66</v>
    <v>114.62</v>
    <v>114.93</v>
    <v>113.64</v>
    <v>115.06</v>
    <v>113.89</v>
    <v>111.7</v>
    <v>109.21</v>
    <v>109.77</v>
    <v>109.31</v>
    <v>109.83</v>
    <v>108.57</v>
    <v>107.39</v>
    <v>109.06</v>
    <v>110.38</v>
    <v>109.83</v>
    <v>106.44</v>
    <v>106.66</v>
    <v>105.89</v>
    <v>107.22</v>
    <v>107.01</v>
    <v>108.13</v>
    <v>108.04</v>
    <v>109.74</v>
    <v>110.26</v>
    <v>110.91</v>
    <v>111.14</v>
    <v>111.16</v>
    <v>109.81</v>
    <v>110.82</v>
    <v>110.67</v>
    <v>110.74</v>
    <v>111.89</v>
    <v>112.2</v>
    <v>112.3</v>
    <v>112.64100000000001</v>
    <v>114.25</v>
    <v>114.27</v>
    <v>114.46</v>
    <v>114.97</v>
    <v>115.45</v>
    <v>115.46</v>
    <v>115.49</v>
    <v>116.41</v>
    <v>117.1</v>
    <v>117.03749999999999</v>
    <v>115.97</v>
    <v>116.5925</v>
    <v>117.41</v>
    <v>116.84</v>
    <v>116.65</v>
    <v>116.58199999999999</v>
    <v>117.32</v>
    <v>117.4</v>
    <v>117</v>
    <v>117.8</v>
    <v>118.76</v>
    <v>119.04</v>
    <v>118.36</v>
    <v>118.77249999999999</v>
    <v>119.55</v>
    <v>119.74</v>
    <v>119.83</v>
    <v>121.19</v>
    <v>121.29</v>
    <v>119.36</v>
    <v>119.81</v>
    <v>120.88</v>
    <v>120.66</v>
    <v>121.02</v>
    <v>121.8125</v>
    <v>121.35</v>
    <v>118.48</v>
    <v>119.38</v>
    <v>120.8575</v>
    <v>118.8125</v>
    <v>120.35</v>
    <v>117.52</v>
    <v>116.82</v>
    <v>112.94199999999999</v>
    <v>111.26</v>
    <v>116.16</v>
    <v>115.83</v>
    <v>117.45</v>
    <v>115.99</v>
    <v>113.89</v>
    <v>113.95</v>
    <v>112.4</v>
    <v>111.76</v>
    <v>107.54</v>
    <v>109.11499999999999</v>
    <v>107.71</v>
    <v>107.818</v>
    <v>107.17</v>
    <v>110.76</v>
    <v>109.369</v>
    <v>107.53</v>
    <v>110.33</v>
    <v>110.71</v>
    <v>106.82</v>
    <v>105.49</v>
    <v>106.62</v>
    <v>106.05</v>
    <v>109.15</v>
    <v>109.68</v>
    <v>109.509</v>
    <v>112</v>
    <v>111.96</v>
    <v>112.14</v>
    <v>111.729</v>
    <v>111.41</v>
    <v>109.57</v>
    <v>109.23</v>
    <v>107.42</v>
    <v>107.86750000000001</v>
    <v>107.53</v>
    <v>104.21</v>
    <v>103.22</v>
    <v>102.76</v>
    <v>102.2</v>
    <v>102.87</v>
    <v>106.1075</v>
    <v>107.16</v>
    <v>107.96</v>
    <v>108.03</v>
    <v>109.66</v>
    <v>109.651</v>
    <v>109.68</v>
    <v>106.66</v>
    <v>107.29</v>
    <v>108.48</v>
    <v>107.07</v>
    <v>109.461</v>
    <v>110.41</v>
    <v>111.56</v>
    <v>111.55</v>
    <v>110.83</v>
    <v>110.29</v>
    <v>110.27</v>
    <v>112.76</v>
    <v>112.22</v>
    <v>112.97</v>
    <v>112.85</v>
    <v>112.392</v>
    <v>112.992</v>
    <v>112.375</v>
    <v>109.3</v>
    <v>108.63</v>
    <v>108.31</v>
    <v>108.26</v>
    <v>109.59</v>
    <v>109.79</v>
    <v>107.88</v>
    <v>107.53</v>
    <v>107.1236</v>
    <v>105.53</v>
    <v>105.94</v>
    <v>105.23</v>
    <v>106.86</v>
    <v>105.31100000000001</v>
    <v>105.31</v>
    <v>108.46</v>
    <v>109.47</v>
    <v>110.89</v>
    <v>109.64</v>
    <v>110.41</v>
    <v>110.92</v>
    <v>111.482</v>
    <v>112.72</v>
    <v>112.65</v>
    <v>113.08</v>
    <v>113.05</v>
    <v>112.49</v>
    <v>114.21</v>
    <v>113.98</v>
    <v>113.42</v>
    <v>112.498</v>
    <v>114.82</v>
    <v>114.27</v>
    <v>114.67</v>
    <v>114.47</v>
    <v>114.13</v>
    <v>114.61</v>
    <v>113.75</v>
    <v>116.04</v>
    <v>116.03</v>
    <v>115.89</v>
    <v>116.53749999999999</v>
    <v>116.65</v>
    <v>117.01</v>
    <v>117.92</v>
    <v>117.46</v>
    <v>117.7</v>
    <v>118.28</v>
    <v>116.73</v>
    <v>117.87</v>
    <v>118.13</v>
    <v>118.34699999999999</v>
    <v>118.7</v>
    <v>118.72</v>
    <v>118.38</v>
    <v>118.4</v>
    <v>118.49</v>
    <v>118.53</v>
    <v>119.47499999999999</v>
    <v>119.95</v>
    <v>122.26</v>
    <v>122.72499999999999</v>
    <v>122.49</v>
    <v>121.61</v>
    <v>122.1</v>
    <v>121.63500000000001</v>
    <v>120.19799999999999</v>
    <v>120.03</v>
    <v>118.16</v>
    <v>118.218</v>
    <v>119.9575</v>
    <v>120.29</v>
    <v>120.19</v>
    <v>118.44750000000001</v>
    <v>120.2</v>
    <v>119.29</v>
    <v>119.16200000000001</v>
    <v>118.49250000000001</v>
    <v>121.01</v>
    <v>122.56</v>
    <v>122.89</v>
    <v>122.76</v>
    <v>122.83</v>
    <v>123.28</v>
    <v>123.76</v>
    <v>124.48</v>
    <v>124.56</v>
    <v>124.67</v>
    <v>124.098</v>
    <v>124.82</v>
    <v>124.3</v>
    <v>124.6</v>
    <v>125.39</v>
    <v>125.78</v>
    <v>125.6</v>
    <v>125.65</v>
    <v>125.83</v>
    <v>125.92</v>
    <v>125.72</v>
    <v>125.75</v>
    <v>127.05</v>
    <v>126.98</v>
    <v>127.64</v>
    <v>127.39</v>
    <v>127.14</v>
    <v>126.98</v>
    <v>127.43</v>
    <v>128.58000000000001</v>
    <v>128.36750000000001</v>
    <v>129.30000000000001</v>
    <v>129.52000000000001</v>
    <v>128.25</v>
    <v>128.08000000000001</v>
    <v>128.37</v>
    <v>129.1</v>
    <v>129.16999999999999</v>
    <v>129.66999999999999</v>
    <v>129.99</v>
    <v>127.72</v>
    <v>128.68</v>
    <v>130.74</v>
    <v>130.48500000000001</v>
    <v>130.78</v>
    <v>131.15</v>
    <v>131.97</v>
    <v>132.57</v>
    <v>132.26900000000001</v>
    <v>132.321</v>
    <v>133.11000000000001</v>
    <v>133.43</v>
    <v>133.01</v>
    <v>133.85</v>
    <v>134.25</v>
    <v>134.53</v>
    <v>131.83000000000001</v>
    <v>131.02000000000001</v>
    <v>130.93</v>
    <v>132.33000000000001</v>
    <v>133.15</v>
    <v>130.93</v>
    <v>131.21</v>
    <v>133.47</v>
    <v>132.47</v>
    <v>131.43</v>
    <v>132.58000000000001</v>
    <v>132.38999999999999</v>
    <v>129.9375</v>
    <v>130.84</v>
    <v>130.05000000000001</v>
    <v>128.56</v>
    <v>126.175</v>
    <v>127.85</v>
    <v>127.76</v>
    <v>129.74</v>
    <v>129.29</v>
    <v>129.66</v>
    <v>130.9</v>
    <v>131.30000000000001</v>
    <v>130.97999999999999</v>
    <v>131.86000000000001</v>
    <v>132.77000000000001</v>
    <v>132.59</v>
    <v>133.15</v>
    <v>133.26</v>
    <v>133.24</v>
    <v>133.66</v>
    <v>133.32</v>
    <v>132.86000000000001</v>
    <v>132.46</v>
    <v>131.47</v>
    <v>131.46</v>
    <v>131.56</v>
    <v>132.04</v>
    <v>130.56</v>
    <v>131.31</v>
    <v>133.1</v>
    <v>133.78</v>
    <v>133.63999999999999</v>
    <v>134.791</v>
    <v>135.66999999999999</v>
    <v>136.11000000000001</v>
    <v>136.43</v>
    <v>136.22</v>
    <v>135.72999999999999</v>
    <v>134.83000000000001</v>
    <v>133.61000000000001</v>
    <v>134.19999999999999</v>
    <v>134.72</v>
    <v>135.87</v>
    <v>134.44</v>
    <v>135.08000000000001</v>
    <v>134.04</v>
    <v>133.19</v>
    <v>133.16999999999999</v>
    <v>134.36000000000001</v>
    <v>134.68</v>
    <v>133.61000000000001</v>
    <v>132.06</v>
    <v>131.94999999999999</v>
    <v>132.38999999999999</v>
    <v>133</v>
    <v>133.51</v>
    <v>134.9</v>
    <v>131.87</v>
    <v>131.72999999999999</v>
    <v>130.41999999999999</v>
    <v>129.04499999999999</v>
    <v>128.96</v>
    <v>128.41999999999999</v>
    <v>129.4</v>
    <v>127.6</v>
    <v>127.7</v>
    <v>129.32</v>
    <v>127.02</v>
    <v>127.3</v>
    <v>127.05</v>
    <v>127.7</v>
    <v>129.44999999999999</v>
    <v>128.66999999999999</v>
    <v>128.30099999999999</v>
    <v>126.81</v>
    <v>127.94</v>
    <v>129.61000000000001</v>
    <v>130.72</v>
    <v>131.97</v>
    <v>133.91999999999999</v>
    <v>133.81</v>
    <v>133.97</v>
    <v>135.36000000000001</v>
    <v>134.4</v>
    <v>131.97</v>
    <v>131.4</v>
    <v>131.84</v>
    <v>130.93</v>
    <v>131.69</v>
    <v>130.61000000000001</v>
    <v>132.72999999999999</v>
    <v>132.65</v>
    <v>134.49</v>
    <v>134.58000000000001</v>
    <v>133.83000000000001</v>
    <v>133.33000000000001</v>
    <v>130.6</v>
    <v>130.22</v>
    <v>129.33000000000001</v>
    <v>128.78</v>
    <v>125.49</v>
    <v>126.17</v>
    <v>120.26</v>
    <v>120.08</v>
    <v>112.26</v>
    <v>117.48</v>
    <v>112.29</v>
    <v>117.33</v>
    <v>118.12</v>
    <v>120.62</v>
    <v>119.59</v>
    <v>119.67</v>
    <v>114.51</v>
    <v>112.64</v>
    <v>112.73</v>
    <v>116.44</v>
    <v>118.08</v>
    <v>116.28</v>
    <v>117.97</v>
    <v>121.36</v>
    <v>121.68</v>
    <v>122.22</v>
    <v>120.94</v>
    <v>117.85</v>
    <v>116.99</v>
    <v>120.29</v>
    <v>119.04</v>
    <v>115.92</v>
    <v>116.67</v>
    <v>117.74</v>
    <v>119.37</v>
    <v>121.43</v>
    <v>121.521</v>
    <v>120.31</v>
    <v>120.17</v>
    <v>116.63</v>
    <v>112.86</v>
    <v>113.54</v>
    <v>116.24</v>
    <v>117.54</v>
    <v>115.145</v>
    <v>116.05</v>
    <v>113.15</v>
    <v>109.93</v>
    <v>112.34</v>
    <v>114.42</v>
    <v>116.49</v>
    <v>115.71</v>
    <v>119.58</v>
    <v>119.7</v>
    <v>120.75</v>
    <v>120.51</v>
    <v>122.57</v>
    <v>120.23</v>
    <v>122.58</v>
    <v>121.13</v>
    <v>121.66</v>
    <v>123.97</v>
    <v>125.49</v>
    <v>123.04900000000001</v>
    <v>124.3</v>
    <v>128.63</v>
    <v>128.6</v>
    <v>125.5</v>
    <v>122.002</v>
    <v>123.99</v>
    <v>126.25</v>
    <v>125.48099999999999</v>
    <v>126.26</v>
    <v>127.88</v>
    <v>123.161</v>
    <v>124.32</v>
    <v>126.66</v>
    <v>125.46</v>
    <v>126.083</v>
    <v>124.08</v>
    <v>122.105</v>
    <v>121.979</v>
    <v>119.661</v>
    <v>119.19</v>
    <v>116.56</v>
    <v>116.34</v>
    <v>119.71</v>
    <v>120.05</v>
    <v>124.99</v>
    <v>124.97</v>
    <v>124.86</v>
    <v>126.22</v>
    <v>126.26</v>
    <v>126.73</v>
    <v>123.95</v>
    <v>126.05</v>
    <v>124.21</v>
    <v>123.05</v>
    <v>121.74</v>
    <v>122.185</v>
    <v>121.59</v>
    <v>120.29</v>
    <v>123.93</v>
    <v>124.17</v>
    <v>125.27</v>
    <v>126.39</v>
    <v>126.49</v>
    <v>124.83</v>
    <v>126.12</v>
    <v>125.5</v>
    <v>127.495</v>
    <v>127.7</v>
    <v>128.04</v>
    <v>127.71</v>
    <v>128.02000000000001</v>
    <v>129.13</v>
    <v>129.19999999999999</v>
    <v>129.51</v>
    <v>128.84</v>
    <v>129.34</v>
    <v>130.77000000000001</v>
    <v>131.46</v>
    <v>131.94999999999999</v>
    <v>131.61000000000001</v>
    <v>131.46</v>
    <v>132.56</v>
    <v>131.88</v>
    <v>131.82</v>
    <v>131.37</v>
    <v>131.32</v>
    <v>132.47</v>
    <v>132.68</v>
    <v>134.54</v>
    <v>134.44999999999999</v>
    <v>134.79</v>
    <v>135.19</v>
    <v>135.36000000000001</v>
    <v>134.36099999999999</v>
    <v>135.36000000000001</v>
    <v>135.19</v>
    <v>134.56</v>
    <v>136.04900000000001</v>
    <v>136.41</v>
    <v>136.47</v>
    <v>136.03200000000001</v>
    <v>136.631</v>
    <v>136.93</v>
    <v>137.16</v>
    <v>137.559</v>
    <v>137.02000000000001</v>
    <v>137.72999999999999</v>
    <v>137.31200000000001</v>
    <v>136.75</v>
    <v>134.75</v>
    <v>135.69</v>
    <v>137.04</v>
    <v>137.57</v>
    <v>137.58000000000001</v>
    <v>140.06200000000001</v>
    <v>139.91</v>
    <v>140.72</v>
    <v>140.30000000000001</v>
    <v>140.85</v>
    <v>140.44</v>
    <v>140.21</v>
    <v>139.19999999999999</v>
    <v>139.65</v>
    <v>141.61000000000001</v>
    <v>141.16999999999999</v>
    <v>140.47</v>
    <v>140.22999999999999</v>
    <v>140.81</v>
    <v>141.84</v>
    <v>141.26</v>
    <v>139.86000000000001</v>
    <v>139.79</v>
    <v>138.22</v>
    <v>135.9</v>
    <v>137</v>
    <v>138.79</v>
    <v>137.13999999999999</v>
    <v>137.05000000000001</v>
    <v>139.08199999999999</v>
    <v>138.61000000000001</v>
    <v>137.72</v>
    <v>137.94999999999999</v>
    <v>136.79</v>
    <v>137.31</v>
    <v>139.19</v>
    <v>140.16</v>
    <v>140.38999999999999</v>
    <v>139.87</v>
    <v>140.74</v>
    <v>140.32499999999999</v>
    <v>139.25</v>
    <v>137</v>
    <v>137.1</v>
    <v>136.55000000000001</v>
    <v>135.74</v>
    <v>136.02000000000001</v>
    <v>135.61000000000001</v>
    <v>134.11000000000001</v>
    <v>133.34</v>
    <v>132.82900000000001</v>
    <v>130.86000000000001</v>
    <v>129.74</v>
    <v>131.97</v>
    <v>132.19999999999999</v>
    <v>132.27000000000001</v>
    <v>132.53</v>
    <v>132.1</v>
    <v>133.69999999999999</v>
    <v>131.76</v>
    <v>131.47</v>
    <v>128.16</v>
    <v>128.1</v>
    <v>129.07</v>
    <v>131.97</v>
    <v>132.05000000000001</v>
    <v>133.1</v>
    <v>131.41499999999999</v>
    <v>132.91999999999999</v>
    <v>132.07</v>
    <v>133.47</v>
    <v>134.13999999999999</v>
    <v>134.4</v>
    <v>135.69999999999999</v>
    <v>135.47999999999999</v>
    <v>132.44</v>
    <v>133.46</v>
    <v>131.32</v>
    <v>131.97999999999999</v>
    <v>133.173</v>
    <v>132.79</v>
    <v>136.10499999999999</v>
    <v>136.51</v>
    <v>137.41200000000001</v>
    <v>136.79</v>
    <v>135.49</v>
    <v>135.32</v>
    <v>134.13999999999999</v>
    <v>134.16</v>
    <v>133.51</v>
    <v>135.75</v>
    <v>135.43</v>
    <v>136.36000000000001</v>
    <v>137.37</v>
    <v>137.72999999999999</v>
    <v>136.47</v>
    <v>135.09</v>
    <v>133.92500000000001</v>
    <v>133.96</v>
    <v>136.16999999999999</v>
    <v>138.67500000000001</v>
    <v>138.68</v>
    <v>137.71</v>
    <v>137.59</v>
    <v>136.63999999999999</v>
    <v>139.34899999999999</v>
    <v>139.62</v>
    <v>140.32</v>
    <v>140.49</v>
    <v>140.61000000000001</v>
    <v>140.84</v>
    <v>140.77000000000001</v>
    <v>140.79</v>
    <v>140.94999999999999</v>
    <v>141.99</v>
    <v>142.18</v>
    <v>142.19</v>
    <v>141.76</v>
    <v>141.82</v>
    <v>140.66499999999999</v>
    <v>141.51</v>
    <v>141.54</v>
    <v>141.4</v>
    <v>141.51</v>
    <v>140.49</v>
    <v>141.16</v>
    <v>141.03</v>
    <v>140.91</v>
    <v>143.77000000000001</v>
    <v>144.33000000000001</v>
    <v>143.51</v>
    <v>143.91</v>
    <v>144.38999999999999</v>
    <v>146.59</v>
    <v>147.24</v>
    <v>146.74</v>
    <v>146.62</v>
    <v>146.69999999999999</v>
    <v>146.71</v>
    <v>145.87</v>
    <v>145.64500000000001</v>
    <v>144.1</v>
    <v>143.29499999999999</v>
    <v>144.63999999999999</v>
    <v>143.97</v>
    <v>144.345</v>
    <v>144.5</v>
    <v>145.09</v>
    <v>146.125</v>
    <v>146.13999999999999</v>
    <v>145.642</v>
    <v>144.19999999999999</v>
    <v>143.28</v>
    <v>143.36000000000001</v>
    <v>142.88999999999999</v>
    <v>144.08000000000001</v>
    <v>145.54</v>
    <v>146.19999999999999</v>
    <v>145.82</v>
    <v>143.3896</v>
    <v>143.41</v>
    <v>141.41999999999999</v>
    <v>141.02000000000001</v>
    <v>141.43</v>
    <v>141.35</v>
    <v>141.35</v>
    <v>142.83000000000001</v>
    <v>141.56</v>
    <v>141.8486</v>
    <v>142.96</v>
    <v>139.72</v>
    <v>138.04</v>
    <v>138.16</v>
    <v>138.26499999999999</v>
    <v>137.79</v>
    <v>135.9299</v>
    <v>135.69999999999999</v>
    <v>136.37</v>
    <v>139.13</v>
    <v>139.19</v>
    <v>139.44999999999999</v>
    <v>141.35</v>
    <v>141.05000000000001</v>
    <v>140.33000000000001</v>
    <v>141.46</v>
    <v>142.12</v>
    <v>142.155</v>
    <v>141.44999999999999</v>
    <v>141.25</v>
    <v>141.5</v>
    <v>141.97999999999999</v>
    <v>142.41499999999999</v>
    <v>142.47300000000001</v>
    <v>143.44</v>
    <v>143.51</v>
    <v>142.63</v>
    <v>142.10509999999999</v>
    <v>143.77000000000001</v>
    <v>145.37</v>
    <v>144.29</v>
    <v>145.12</v>
    <v>142.79</v>
    <v>142.35</v>
    <v>141.75</v>
    <v>141.5616</v>
    <v>140.03</v>
    <v>142.41</v>
    <v>146.06</v>
    <v>145.73410000000001</v>
    <v>146.37</v>
    <v>145.96950000000001</v>
    <v>145.5496</v>
    <v>145.91999999999999</v>
    <v>147.08000000000001</v>
    <v>147.07</v>
    <v>146.97</v>
    <v>147.07</v>
    <v>147.05000000000001</v>
    <v>148</v>
    <v>148.33000000000001</v>
    <v>149.13</v>
    <v>149.37</v>
    <v>149.41</v>
    <v>150.25</v>
    <v>150.07</v>
    <v>150.66</v>
    <v>150.07</v>
    <v>149.69999999999999</v>
    <v>151.24</v>
    <v>149.535</v>
    <v>151.05000000000001</v>
    <v>151.16</v>
    <v>150.96</v>
    <v>151.80000000000001</v>
    <v>151.77000000000001</v>
    <v>152.02000000000001</v>
    <v>152.15100000000001</v>
    <v>152.29</v>
    <v>152.11000000000001</v>
    <v>153.25</v>
    <v>151.34</v>
    <v>150.41999999999999</v>
    <v>151.88999999999999</v>
    <v>149</v>
    <v>150.02000000000001</v>
    <v>151.91</v>
    <v>151.61000000000001</v>
    <v>152.11000000000001</v>
    <v>152.91999999999999</v>
    <v>154.29</v>
    <v>154.5</v>
    <v>154.77600000000001</v>
    <v>155.44</v>
    <v>156.03</v>
    <v>155.68</v>
    <v>155.905</v>
    <v>156.72999999999999</v>
    <v>155.83000000000001</v>
    <v>154.97</v>
    <v>154.61000000000001</v>
    <v>155.69</v>
    <v>154.35900000000001</v>
    <v>155.6</v>
    <v>154.94999999999999</v>
    <v>156.19</v>
    <v>156.19</v>
    <v>156.66999999999999</v>
    <v>156.05000000000001</v>
    <v>156.82</v>
    <v>155.22999999999999</v>
    <v>155.86000000000001</v>
    <v>155.15799999999999</v>
    <v>156.21</v>
    <v>156.75</v>
    <v>158.66999999999999</v>
    <v>159.19</v>
    <v>158.80000000000001</v>
    <v>155.11799999999999</v>
    <v>157.41</v>
    <v>155.11000000000001</v>
    <v>154.13999999999999</v>
    <v>155.47999999999999</v>
    <v>156.16999999999999</v>
    <v>157.78</v>
    <v>157.88</v>
    <v>158.52000000000001</v>
    <v>158.24</v>
    <v>159.30000000000001</v>
    <v>159.68</v>
    <v>158.28</v>
    <v>159.75</v>
    <v>161.36799999999999</v>
    <v>161.78</v>
    <v>162.59989999999999</v>
    <v>163.34</v>
    <v>162.881</v>
    <v>163.41</v>
    <v>163.54</v>
    <v>165.23</v>
    <v>166.11500000000001</v>
    <v>165.34</v>
    <v>166.94</v>
    <v>166.93</v>
    <v>167.17</v>
    <v>165.93</v>
    <v>165.45</v>
    <v>165.30799999999999</v>
    <v>166.3</v>
    <v>165.22</v>
    <v>165.83</v>
    <v>163.44499999999999</v>
    <v>164.35</v>
    <v>163.56</v>
    <v>161.27199999999999</v>
    <v>162.72999999999999</v>
    <v>164.8</v>
    <v>164.8</v>
    <v>163.09800000000001</v>
    <v>161.75</v>
    <v>164.21</v>
    <v>163.17500000000001</v>
    <v>164.44</v>
    <v>165.73500000000001</v>
    <v>163.44999999999999</v>
    <v>159.4</v>
    <v>159.07</v>
    <v>157.06</v>
    <v>158.57499999999999</v>
    <v>160.13999999999999</v>
    <v>161.08000000000001</v>
    <v>160.41999999999999</v>
    <v>161.36000000000001</v>
    <v>161.21</v>
    <v>161.28</v>
    <v>163.02000000000001</v>
    <v>163.94499999999999</v>
    <v>165.13</v>
    <v>165.19200000000001</v>
    <v>167.44</v>
    <v>167.51</v>
    <v>168.155</v>
    <v>167.52500000000001</v>
    <v>167.95009999999999</v>
    <v>168.87</v>
    <v>169.17</v>
    <v>169.5</v>
    <v>169.14</v>
    <v>168.52</v>
    <v>168.93</v>
    <v>169.11</v>
    <v>168.59</v>
    <v>168.58799999999999</v>
    <v>168.71</v>
    <v>170.66</v>
    <v>170.95</v>
    <v>170.7</v>
    <v>169.73</v>
    <v>169.18</v>
    <v>169.8</v>
    <v>169.31</v>
    <v>169.11099999999999</v>
    <v>169.61</v>
    <v>168.74</v>
    <v>166.38</v>
    <v>165.83</v>
    <v>164.77</v>
    <v>165.58</v>
    <v>164.56</v>
    <v>166.06</v>
    <v>166.62</v>
    <v>166</v>
    <v>163.33000000000001</v>
    <v>163.91</v>
    <v>164.17</v>
    <v>163.65</v>
    <v>164.39</v>
    <v>165.75</v>
    <v>165.96</v>
    <v>166.04</v>
    <v>167.63399999999999</v>
    <v>168.87</v>
    <v>169.4</v>
    <v>168.95</v>
    <v>169.33</v>
    <v>170.31</v>
    <v>171.07</v>
    <v>173.05099999999999</v>
    <v>172.76</v>
    <v>170.72</v>
    <v>169.93</v>
    <v>169.53</v>
    <v>169.04</v>
    <v>169.69</v>
    <v>168.90899999999999</v>
    <v>168.01</v>
    <v>169.34</v>
    <v>169.18</v>
    <v>167.62</v>
    <v>168.89</v>
    <v>167.43</v>
    <v>165.48</v>
    <v>165.6</v>
    <v>169.17</v>
    <v>170.26</v>
    <v>170.94</v>
    <v>169.7</v>
    <v>172.07</v>
    <v>173.22</v>
    <v>174.38800000000001</v>
    <v>174.4</v>
    <v>175.41</v>
    <v>174.57</v>
    <v>175.15</v>
    <v>175.95</v>
    <v>176.23</v>
    <v>177.17</v>
    <v>176.29</v>
    <v>175.79</v>
    <v>176.21</v>
    <v>176.83</v>
    <v>176.27</v>
    <v>177.17</v>
    <v>174.93</v>
    <v>177.29</v>
    <v>177.32</v>
    <v>176.96</v>
    <v>178.38</v>
    <v>179.27</v>
    <v>180.05</v>
    <v>179.42</v>
    <v>179.03</v>
    <v>178.47</v>
    <v>179.91</v>
    <v>180.81</v>
    <v>180.63</v>
    <v>180.68</v>
    <v>181.12</v>
    <v>181</v>
    <v>180.53</v>
    <v>179.75</v>
    <v>179.73</v>
    <v>178.94</v>
    <v>180.94</v>
    <v>181.4</v>
    <v>180.75</v>
    <v>178.72</v>
    <v>178.13</v>
    <v>178.11</v>
    <v>179.21600000000001</v>
    <v>178.65</v>
    <v>181.7</v>
    <v>181.49</v>
    <v>181.56</v>
    <v>182.53</v>
    <v>182.93</v>
    <v>183.85499999999999</v>
    <v>183.845</v>
    <v>183.82</v>
    <v>184.69</v>
    <v>182.92</v>
    <v>182.88499999999999</v>
    <v>182.36</v>
    <v>183.48</v>
    <v>183.52</v>
    <v>183.64</v>
    <v>184.14</v>
    <v>181.685</v>
    <v>183.67</v>
    <v>184.66</v>
    <v>184.42</v>
    <v>183.63499999999999</v>
    <v>184.18</v>
    <v>184.3</v>
    <v>182.79</v>
    <v>178.89</v>
    <v>178.01</v>
    <v>179.07</v>
    <v>177.35</v>
    <v>179.23</v>
    <v>178.18</v>
    <v>174.17</v>
    <v>175.38499999999999</v>
    <v>175.17</v>
    <v>177.48</v>
    <v>179.68</v>
    <v>180.01</v>
    <v>181.98</v>
    <v>182.07</v>
    <v>183.01</v>
    <v>184.02</v>
    <v>184.24</v>
    <v>183.02</v>
    <v>184.1</v>
    <v>183.89</v>
    <v>184.91</v>
    <v>184.84</v>
    <v>184.85</v>
    <v>185.82</v>
    <v>186.29</v>
    <v>184.98</v>
    <v>187.58</v>
    <v>187.75</v>
    <v>188.18</v>
    <v>188.26</v>
    <v>188.16</v>
    <v>187.23</v>
    <v>187.28</v>
    <v>185.18</v>
    <v>184.66</v>
    <v>186.33</v>
    <v>187.66</v>
    <v>186.66</v>
    <v>187.74700000000001</v>
    <v>186.2</v>
    <v>185.43</v>
    <v>186.31</v>
    <v>184.97</v>
    <v>184.58</v>
    <v>185.49</v>
    <v>187.01</v>
    <v>188.25</v>
    <v>188.88</v>
    <v>188.63</v>
    <v>186.4</v>
    <v>184.34</v>
    <v>185.1</v>
    <v>187.09</v>
    <v>183.155</v>
    <v>181.51</v>
    <v>182.9401</v>
    <v>184.2</v>
    <v>186.125</v>
    <v>186.39</v>
    <v>187.04</v>
    <v>187.89</v>
    <v>187.45</v>
    <v>187.83</v>
    <v>186.29</v>
    <v>186.875</v>
    <v>187.75</v>
    <v>188.31</v>
    <v>188.32499999999999</v>
    <v>188.06</v>
    <v>188.42</v>
    <v>186.78</v>
    <v>187.88</v>
    <v>187.67500000000001</v>
    <v>187.96</v>
    <v>189.785</v>
    <v>189.96</v>
    <v>189.06</v>
    <v>187.4</v>
    <v>188.05</v>
    <v>188.74</v>
    <v>187.55</v>
    <v>189.13</v>
    <v>189.59</v>
    <v>190.35</v>
    <v>191.52</v>
    <v>191.38</v>
    <v>192.37</v>
    <v>192.68</v>
    <v>192.89500000000001</v>
    <v>192.8</v>
    <v>193.19</v>
    <v>194.45</v>
    <v>195.375</v>
    <v>195.58</v>
    <v>195.6</v>
    <v>194.92</v>
    <v>193.54</v>
    <v>194.13</v>
    <v>194.29</v>
    <v>194.83</v>
    <v>196.255</v>
    <v>196.48</v>
    <v>195.94</v>
    <v>195.88</v>
    <v>194.7</v>
    <v>195.58</v>
    <v>195.44</v>
    <v>195.82</v>
    <v>195.72</v>
    <v>197.03</v>
    <v>197.23</v>
    <v>198.2</v>
    <v>197.51</v>
    <v>196.24</v>
    <v>197.12</v>
    <v>196.34</v>
    <v>196.61</v>
    <v>197.6</v>
    <v>197.23</v>
    <v>197.96</v>
    <v>195.71</v>
    <v>197.7099</v>
    <v>197.34</v>
    <v>198.2</v>
    <v>198.64</v>
    <v>198.65</v>
    <v>197.72</v>
    <v>197.8</v>
    <v>196.95</v>
    <v>196.98</v>
    <v>193.09</v>
    <v>192.5</v>
    <v>193.89</v>
    <v>192.01</v>
    <v>192.07</v>
    <v>191.03</v>
    <v>193.24</v>
    <v>193.79499999999999</v>
    <v>193.53</v>
    <v>194.84</v>
    <v>195.76</v>
    <v>195.72</v>
    <v>197.36</v>
    <v>198.39</v>
    <v>198.92</v>
    <v>199.5</v>
    <v>199.19</v>
    <v>200.2</v>
    <v>200.33</v>
    <v>200.25</v>
    <v>200.14</v>
    <v>200.71</v>
    <v>200.61</v>
    <v>200.5</v>
    <v>200.21010000000001</v>
    <v>201.11</v>
    <v>200.59</v>
    <v>199.32</v>
    <v>200.07</v>
    <v>200.3</v>
    <v>199.13</v>
    <v>198.98099999999999</v>
    <v>200.48</v>
    <v>200.75</v>
    <v>201.82</v>
    <v>200.7</v>
    <v>199.15</v>
    <v>198.01</v>
    <v>199.56</v>
    <v>196.34</v>
    <v>197.9</v>
    <v>197.54</v>
    <v>197.02</v>
    <v>194.35</v>
    <v>194.38</v>
    <v>196.52</v>
    <v>196.29</v>
    <v>193.26</v>
    <v>196.64</v>
    <v>192.74</v>
    <v>190.54</v>
    <v>187.40989999999999</v>
    <v>187.7</v>
    <v>186.43</v>
    <v>186.27</v>
    <v>188.47</v>
    <v>190.3</v>
    <v>194.07</v>
    <v>192.69</v>
    <v>194.93</v>
    <v>196.43</v>
    <v>196.16</v>
    <v>198.41</v>
    <v>198.11</v>
    <v>199.38</v>
    <v>201.66</v>
    <v>201.77</v>
    <v>201.07</v>
    <v>202.34</v>
    <v>203.15</v>
    <v>203.34</v>
    <v>203.98</v>
    <v>204.17500000000001</v>
    <v>203.96</v>
    <v>204.19</v>
    <v>204.24</v>
    <v>204.37</v>
    <v>205.55</v>
    <v>205.22</v>
    <v>205.58</v>
    <v>206.68</v>
    <v>207.26</v>
    <v>207.11</v>
    <v>207.64</v>
    <v>207.2</v>
    <v>205.76</v>
    <v>207.08500000000001</v>
    <v>207.89</v>
    <v>207.66</v>
    <v>208</v>
    <v>206.61</v>
    <v>206.47</v>
    <v>203.1601</v>
    <v>204.19</v>
    <v>200.89</v>
    <v>199.51</v>
    <v>197.91</v>
    <v>201.79</v>
    <v>206.78</v>
    <v>206.52</v>
    <v>207.47</v>
    <v>207.75</v>
    <v>207.77</v>
    <v>208.44</v>
    <v>208.72</v>
    <v>207.6</v>
    <v>205.54</v>
    <v>205.43</v>
    <v>201.72</v>
    <v>199.82</v>
    <v>202.31</v>
    <v>205.9</v>
    <v>204.25</v>
    <v>202.65</v>
    <v>202.08</v>
    <v>200.86</v>
    <v>199.01990000000001</v>
    <v>201.63</v>
    <v>202.05500000000001</v>
    <v>203.08</v>
    <v>206.1</v>
    <v>204.97</v>
    <v>205.45</v>
    <v>202.74</v>
    <v>200.14</v>
    <v>201.99019999999999</v>
    <v>199.45</v>
    <v>201.92</v>
    <v>204.84</v>
    <v>204.06</v>
    <v>206.12</v>
    <v>205.55</v>
    <v>204.63</v>
    <v>206.81</v>
    <v>206.93</v>
    <v>208.92</v>
    <v>209.78</v>
    <v>210.11</v>
    <v>210.13</v>
    <v>209.98</v>
    <v>211.239</v>
    <v>211.209</v>
    <v>211.81</v>
    <v>211.63</v>
    <v>211.38</v>
    <v>210.66</v>
    <v>211.99</v>
    <v>211.12</v>
    <v>210.23009999999999</v>
    <v>210.46</v>
    <v>207.5</v>
    <v>208.36</v>
    <v>204.98</v>
    <v>204.5</v>
    <v>207.1</v>
    <v>205.8272</v>
    <v>208.58</v>
    <v>207.96</v>
    <v>210.46</v>
    <v>209.5</v>
    <v>210.41</v>
    <v>210</v>
    <v>208.82</v>
    <v>205.76</v>
    <v>205.27</v>
    <v>205.74</v>
    <v>208.25</v>
    <v>206.43</v>
    <v>205.7</v>
    <v>206.435</v>
    <v>207.83</v>
    <v>207.28</v>
    <v>207.97499999999999</v>
    <v>208.9</v>
    <v>210.04</v>
    <v>209.09</v>
    <v>209.49</v>
    <v>210.43</v>
    <v>210.37</v>
    <v>207.95</v>
    <v>209.85</v>
    <v>209.6</v>
    <v>210.63</v>
    <v>211.16</v>
    <v>211.6499</v>
    <v>210.77</v>
    <v>211.44</v>
    <v>210.57</v>
    <v>208.46</v>
    <v>210.72</v>
    <v>211.32</v>
    <v>208.9</v>
    <v>208.04</v>
    <v>208.87</v>
    <v>211.62</v>
    <v>210.60499999999999</v>
    <v>209.98</v>
    <v>210.02</v>
    <v>212.21</v>
    <v>212.44</v>
    <v>213.1</v>
    <v>213.03</v>
    <v>212.88</v>
    <v>213.5</v>
    <v>212.99</v>
    <v>210.7</v>
    <v>212.7</v>
    <v>212.46</v>
    <v>211.14</v>
    <v>211.57</v>
    <v>211.36</v>
    <v>211.92</v>
    <v>210.1292</v>
    <v>209.77</v>
    <v>208.48</v>
    <v>208.45</v>
    <v>210.95</v>
    <v>211.63</v>
    <v>210.01</v>
    <v>209.11</v>
    <v>210.25</v>
    <v>210.59</v>
    <v>212.78</v>
    <v>210.81</v>
    <v>211.89</v>
    <v>212.04</v>
    <v>210.5</v>
    <v>209.86</v>
    <v>209.82</v>
    <v>205.42</v>
    <v>205.85</v>
    <v>207.5</v>
    <v>207.31</v>
    <v>206.72</v>
    <v>208.02</v>
    <v>204.53</v>
    <v>204.9</v>
    <v>207.48</v>
    <v>209.77</v>
    <v>210.68</v>
    <v>210.61</v>
    <v>212.3</v>
    <v>212.48</v>
    <v>212.59</v>
    <v>211.75</v>
    <v>211.37</v>
    <v>210.18</v>
    <v>208</v>
    <v>206.79</v>
    <v>209.33</v>
    <v>210.77</v>
    <v>210.82</v>
    <v>210.5</v>
    <v>209.79</v>
    <v>209.38</v>
    <v>210.07</v>
    <v>208.35</v>
    <v>207.95</v>
    <v>210.57</v>
    <v>208.67</v>
    <v>208.92</v>
    <v>208.66</v>
    <v>209.42</v>
    <v>210.59</v>
    <v>209.98</v>
    <v>208.32</v>
    <v>203.97</v>
    <v>197.83</v>
    <v>189.5</v>
    <v>187.27</v>
    <v>194.46</v>
    <v>199.27</v>
    <v>199.28</v>
    <v>197.67</v>
    <v>191.77</v>
    <v>195.41</v>
    <v>195.55</v>
    <v>192.59</v>
    <v>197.43</v>
    <v>194.79</v>
    <v>195.85</v>
    <v>196.74</v>
    <v>196.01</v>
    <v>198.46</v>
    <v>200.18</v>
    <v>199.73</v>
    <v>195.45</v>
    <v>196.46</v>
    <v>193.91</v>
    <v>193.6</v>
    <v>192.9</v>
    <v>192.85</v>
    <v>188.01</v>
    <v>188.12</v>
    <v>191.63</v>
    <v>192.13</v>
    <v>195</v>
    <v>198.47</v>
    <v>197.79</v>
    <v>199.41</v>
    <v>201.21</v>
    <v>201.33</v>
    <v>201.52</v>
    <v>200.25</v>
    <v>199.29</v>
    <v>202.35</v>
    <v>203.27</v>
    <v>203.37</v>
    <v>203.11</v>
    <v>201.85</v>
    <v>205.26</v>
    <v>207.51</v>
    <v>207</v>
    <v>206.6</v>
    <v>208.95</v>
    <v>208.83</v>
    <v>207.93</v>
    <v>210.39</v>
    <v>211</v>
    <v>210.36</v>
    <v>210.15</v>
    <v>210.04</v>
    <v>208.08</v>
    <v>208.56</v>
    <v>207.74</v>
    <v>204.84</v>
    <v>202.54</v>
    <v>205.62</v>
    <v>205.47</v>
    <v>208.73</v>
    <v>208.55</v>
    <v>209.3108</v>
    <v>209.07</v>
    <v>209.35</v>
    <v>209.32</v>
    <v>209.56</v>
    <v>208.69</v>
    <v>210.68</v>
    <v>208.529</v>
    <v>205.61</v>
    <v>209.62</v>
    <v>208.35</v>
    <v>206.94900000000001</v>
    <v>205.34</v>
    <v>205.87</v>
    <v>201.88</v>
    <v>202.9008</v>
    <v>205.0308</v>
    <v>208.03</v>
    <v>204.86</v>
    <v>200.02080000000001</v>
    <v>201.67</v>
    <v>203.5</v>
    <v>206.02</v>
    <v>205.68</v>
    <v>205.21</v>
    <v>207.4</v>
    <v>205.93</v>
    <v>203.87</v>
    <v>201.01920000000001</v>
    <v>201.36</v>
    <v>198.82</v>
    <v>194.05</v>
    <v>191.923</v>
    <v>192.11</v>
    <v>193.66079999999999</v>
    <v>188.83</v>
    <v>191.93</v>
    <v>187.81</v>
    <v>188.06</v>
    <v>185.65</v>
    <v>186.69</v>
    <v>190.52</v>
    <v>187.64</v>
    <v>190.2</v>
    <v>188.13</v>
    <v>189.11</v>
    <v>193.7208</v>
    <v>193.65</v>
    <v>190.16</v>
    <v>191.3</v>
    <v>191.6</v>
    <v>187.95</v>
    <v>185.42</v>
    <v>185.43</v>
    <v>185.27</v>
    <v>182.86</v>
    <v>186.63</v>
    <v>189.78</v>
    <v>192.88</v>
    <v>192.09</v>
    <v>192</v>
    <v>194.78</v>
    <v>192.32</v>
    <v>193.2</v>
    <v>195.54</v>
    <v>195.08920000000001</v>
    <v>193.56</v>
    <v>198.11</v>
    <v>199</v>
    <v>199.77500000000001</v>
    <v>200.43</v>
    <v>200.59</v>
    <v>198.4</v>
    <v>199.38</v>
    <v>199.54</v>
    <v>202.76</v>
    <v>202.5</v>
    <v>202.17</v>
    <v>203.34</v>
    <v>204.63</v>
    <v>204.38</v>
    <v>204.67</v>
    <v>204.56</v>
    <v>203.20920000000001</v>
    <v>203.12</v>
    <v>203.24</v>
    <v>205.1208</v>
    <v>206.02</v>
    <v>205.52</v>
    <v>206.92</v>
    <v>206.25</v>
    <v>204.1892</v>
    <v>206.42</v>
    <v>203.95</v>
    <v>204.4992</v>
    <v>204.02010000000001</v>
    <v>205.92</v>
    <v>208.0008</v>
    <v>208.01</v>
    <v>207.78</v>
    <v>209.23920000000001</v>
    <v>209.9</v>
    <v>210.1</v>
    <v>208.97</v>
    <v>208.97</v>
    <v>208.61</v>
    <v>208.91919999999999</v>
    <v>209.35</v>
    <v>207.44749999999999</v>
    <v>206.33080000000001</v>
    <v>207.97</v>
    <v>206.1592</v>
    <v>205.01</v>
    <v>204.97</v>
    <v>205.72</v>
    <v>205.88919999999999</v>
    <v>208.45</v>
    <v>206.5</v>
    <v>206.56</v>
    <v>204.76</v>
    <v>206.78</v>
    <v>204.85079999999999</v>
    <v>204.91</v>
    <v>204.2</v>
    <v>205.49</v>
    <v>205.21</v>
    <v>207.87</v>
    <v>209.28</v>
    <v>209.34</v>
    <v>210.24</v>
    <v>209.84</v>
    <v>210.27</v>
    <v>210.91</v>
    <v>210.28</v>
    <v>211.35</v>
    <v>211.68</v>
    <v>212.37</v>
    <v>212.08</v>
    <v>210.07</v>
    <v>208.44919999999999</v>
    <v>208.04</v>
    <v>207.75</v>
    <v>208.37</v>
    <v>206.52</v>
    <v>207.85</v>
    <v>208.44</v>
    <v>208.1</v>
    <v>210.81</v>
    <v>203.13</v>
    <v>199.6</v>
    <v>203.19970000000001</v>
    <v>206.66</v>
    <v>209.47499999999999</v>
    <v>209.92080000000001</v>
    <v>208.41</v>
    <v>209.66</v>
    <v>209.52600000000001</v>
    <v>212.65</v>
    <v>213.4</v>
    <v>214.95</v>
    <v>214.92</v>
    <v>216.12</v>
    <v>215.83</v>
    <v>216.4092</v>
    <v>216.19</v>
    <v>217.08500000000001</v>
    <v>216.26499999999999</v>
    <v>217.24</v>
    <v>216.65</v>
    <v>216.75</v>
    <v>216.52</v>
    <v>216.77</v>
    <v>217.12</v>
    <v>216.94</v>
    <v>215.54920000000001</v>
    <v>216.18</v>
    <v>216.40969999999999</v>
    <v>218.18</v>
    <v>218.05</v>
    <v>218.18</v>
    <v>217.64</v>
    <v>218.65</v>
    <v>218.46</v>
    <v>219.09</v>
    <v>217.96</v>
    <v>218.37</v>
    <v>218.86</v>
    <v>218.54</v>
    <v>218.53</v>
    <v>218.97</v>
    <v>217.85</v>
    <v>217.7</v>
    <v>217.29</v>
    <v>218.36080000000001</v>
    <v>218</v>
    <v>217.38</v>
    <v>217.39</v>
    <v>218.37</v>
    <v>219.0308</v>
    <v>219.01</v>
    <v>218.51</v>
    <v>213.28</v>
    <v>216.34</v>
    <v>213.23</v>
    <v>213.15</v>
    <v>215.28</v>
    <v>213.37</v>
    <v>213.41</v>
    <v>213.42</v>
    <v>215.82</v>
    <v>217.18</v>
    <v>215.99</v>
    <v>214.24</v>
    <v>215.57</v>
    <v>216.64</v>
    <v>214.68</v>
    <v>216.3</v>
    <v>215.78</v>
    <v>214.68</v>
    <v>215.63</v>
    <v>215.78</v>
    <v>215.04</v>
    <v>216.16</v>
    <v>213.43</v>
    <v>213.71</v>
    <v>213.01</v>
    <v>213.12</v>
    <v>212.38</v>
    <v>213.71</v>
    <v>214.28</v>
    <v>213.88</v>
    <v>213.98</v>
    <v>214.89</v>
    <v>214.17</v>
    <v>213.74</v>
    <v>213.17</v>
    <v>212.54</v>
    <v>212.55</v>
    <v>211.01</v>
    <v>209.74</v>
    <v>208.78</v>
    <v>208.55</v>
    <v>213.15</v>
    <v>214.11</v>
    <v>216.3792</v>
    <v>216.92</v>
    <v>216.42</v>
    <v>216.59</v>
    <v>218.28</v>
    <v>217.87</v>
    <v>218.99</v>
    <v>218.5</v>
    <v>220.15</v>
    <v>220.58</v>
    <v>220.7</v>
    <v>221.52</v>
    <v>220.48</v>
    <v>220.91</v>
    <v>220.38</v>
    <v>219.57</v>
    <v>219.68</v>
    <v>221</v>
    <v>221.7</v>
    <v>224.6</v>
    <v>225.15</v>
    <v>226.51</v>
    <v>226.25</v>
    <v>227.76</v>
    <v>225.88</v>
    <v>226.81</v>
    <v>225.04</v>
    <v>225.53</v>
    <v>226.4</v>
    <v>225.77</v>
    <v>225.38</v>
    <v>225.71</v>
    <v>226.27</v>
    <v>224.4</v>
    <v>224.35</v>
    <v>223.53</v>
    <v>225.24</v>
    <v>226.58</v>
    <v>226.4</v>
    <v>227.21</v>
    <v>226.46</v>
    <v>226.46</v>
    <v>227.1</v>
    <v>226.53</v>
    <v>227.05</v>
    <v>226.25</v>
    <v>226.75</v>
    <v>225.91</v>
    <v>226.74</v>
    <v>226.15</v>
    <v>227.6</v>
    <v>229.57</v>
    <v>229.33</v>
    <v>228.97</v>
    <v>227.55</v>
    <v>227.53</v>
    <v>227.62</v>
    <v>227.77</v>
    <v>229.34</v>
    <v>228.93</v>
    <v>228.94</v>
    <v>229.24</v>
    <v>230.6</v>
    <v>231.51</v>
    <v>232.77</v>
    <v>233.7</v>
    <v>234.92</v>
    <v>234.72</v>
    <v>235.09</v>
    <v>236.49</v>
    <v>236.28</v>
    <v>236.44</v>
    <v>236.74</v>
    <v>237.11</v>
    <v>236.47</v>
    <v>239.78</v>
    <v>238.27</v>
    <v>238.42</v>
    <v>237.71</v>
    <v>237</v>
    <v>236.56</v>
    <v>236.86</v>
    <v>237.69</v>
    <v>237.81</v>
    <v>236.9</v>
    <v>238.95</v>
    <v>238.48</v>
    <v>237.03</v>
    <v>236.77</v>
    <v>233.73</v>
    <v>234.28</v>
    <v>234.03</v>
    <v>233.86</v>
    <v>233.62</v>
    <v>235.32</v>
    <v>235.54</v>
    <v>236.29</v>
    <v>235.74</v>
    <v>235.33</v>
    <v>235.48</v>
    <v>234.78</v>
    <v>235.44</v>
    <v>235.2</v>
    <v>235.34</v>
    <v>235.06</v>
    <v>234.03</v>
    <v>232.51</v>
    <v>234.57</v>
    <v>233.87</v>
    <v>233.44</v>
    <v>235.34</v>
    <v>234.59</v>
    <v>237.17</v>
    <v>238.55</v>
    <v>238.4</v>
    <v>238.6</v>
    <v>238.08</v>
    <v>238.68</v>
    <v>238.77</v>
    <v>238.48</v>
    <v>238.76</v>
    <v>239.7</v>
    <v>239.66</v>
    <v>239.44</v>
    <v>239.87</v>
    <v>239.38</v>
    <v>238.98</v>
    <v>240.3</v>
    <v>240.08</v>
    <v>235.82</v>
    <v>236.77</v>
    <v>238.31</v>
    <v>239.52</v>
    <v>240.05</v>
    <v>240.61</v>
    <v>241.76</v>
    <v>241.71</v>
    <v>241.5</v>
    <v>241.44</v>
    <v>243.36</v>
    <v>244.17</v>
    <v>243.99</v>
    <v>243.21</v>
    <v>243.66</v>
    <v>243.78</v>
    <v>243.41</v>
    <v>243.36</v>
    <v>244.55</v>
    <v>244.24</v>
    <v>243.77</v>
    <v>242.64</v>
    <v>244.66</v>
    <v>243.01</v>
    <v>242.95</v>
    <v>242.84</v>
    <v>243.13</v>
    <v>243.29</v>
    <v>241.33</v>
    <v>243.49</v>
    <v>241.35</v>
    <v>241.8</v>
    <v>242.21</v>
    <v>242.77</v>
    <v>240.55</v>
    <v>242.11</v>
    <v>242.37</v>
    <v>242.19</v>
    <v>244.01</v>
    <v>244.42</v>
    <v>245.56</v>
    <v>245.53</v>
    <v>245.66</v>
    <v>246.99</v>
    <v>247.1</v>
    <v>246.88</v>
    <v>246.82</v>
    <v>247.42</v>
    <v>247.43</v>
    <v>247.2</v>
    <v>246.91</v>
    <v>246.77</v>
    <v>247.32</v>
    <v>247.44</v>
    <v>246.96</v>
    <v>247.41</v>
    <v>247.87</v>
    <v>247.26</v>
    <v>247.25</v>
    <v>243.76</v>
    <v>244.12</v>
    <v>246.54</v>
    <v>246.51</v>
    <v>246.94</v>
    <v>243.09</v>
    <v>242.71</v>
    <v>242.9</v>
    <v>245.44</v>
    <v>244.56</v>
    <v>243.99</v>
    <v>244.56</v>
    <v>244.57</v>
    <v>244.85</v>
    <v>246.01</v>
    <v>247.49</v>
    <v>247.84</v>
    <v>246.06</v>
    <v>246.9</v>
    <v>246.87</v>
    <v>246.58</v>
    <v>249.21</v>
    <v>250.05</v>
    <v>250.17</v>
    <v>250.09</v>
    <v>249.19</v>
    <v>249.72</v>
    <v>249.97</v>
    <v>250.06</v>
    <v>249.39</v>
    <v>249.44</v>
    <v>248.93</v>
    <v>249.08</v>
    <v>250.05</v>
    <v>250.35</v>
    <v>251.23</v>
    <v>252.32</v>
    <v>252.86</v>
    <v>253.16</v>
    <v>254.66</v>
    <v>254.37</v>
    <v>253.95</v>
    <v>254.62</v>
    <v>255.02</v>
    <v>254.64</v>
    <v>254.95</v>
    <v>255.29</v>
    <v>255.47</v>
    <v>255.72</v>
    <v>255.79</v>
    <v>257.11</v>
    <v>256.11</v>
    <v>256.56</v>
    <v>255.29</v>
    <v>255.62</v>
    <v>257.70999999999998</v>
    <v>256.75</v>
    <v>257.14999999999998</v>
    <v>257.49</v>
    <v>257.58999999999997</v>
    <v>258.45</v>
    <v>258.85000000000002</v>
    <v>258.67</v>
    <v>259.11</v>
    <v>258.17</v>
    <v>258.08999999999997</v>
    <v>258.33</v>
    <v>257.73</v>
    <v>256.44</v>
    <v>258.62</v>
    <v>257.86</v>
    <v>258.3</v>
    <v>259.99</v>
    <v>259.76</v>
    <v>260.36</v>
    <v>260.23</v>
    <v>262.87</v>
    <v>262.70999999999998</v>
    <v>265.01</v>
    <v>264.45999999999998</v>
    <v>264.14</v>
    <v>263.19</v>
    <v>263.24</v>
    <v>264.07</v>
    <v>265.51</v>
    <v>266.31</v>
    <v>266.77999999999997</v>
    <v>266.75</v>
    <v>265.66000000000003</v>
    <v>266.51</v>
    <v>268.2</v>
    <v>267.17</v>
    <v>267.02999999999997</v>
    <v>267.58</v>
    <v>267.51</v>
    <v>267.19</v>
    <v>267.32</v>
    <v>267.87</v>
    <v>266.86</v>
    <v>268.77</v>
    <v>270.47000000000003</v>
    <v>271.61</v>
    <v>273.42</v>
    <v>273.92</v>
    <v>274.54000000000002</v>
    <v>274.12</v>
    <v>276.12</v>
    <v>277.92</v>
    <v>276.97000000000003</v>
    <v>279.61</v>
    <v>279.14</v>
    <v>280.41000000000003</v>
    <v>282.69</v>
    <v>283.29000000000002</v>
    <v>283.18</v>
    <v>283.3</v>
    <v>286.58</v>
    <v>284.68</v>
    <v>281.76</v>
    <v>281.89999999999998</v>
    <v>281.58</v>
    <v>275.45</v>
    <v>263.93</v>
    <v>269.13</v>
    <v>267.67</v>
    <v>257.63</v>
    <v>261.5</v>
    <v>265.33999999999997</v>
    <v>266</v>
    <v>269.58999999999997</v>
    <v>273.02999999999997</v>
    <v>273.11</v>
    <v>271.39999999999998</v>
    <v>270.05</v>
    <v>270.39999999999998</v>
    <v>274.70999999999998</v>
    <v>277.89999999999998</v>
    <v>274.43</v>
    <v>271.64999999999998</v>
    <v>267.7</v>
    <v>269.08</v>
    <v>272.19</v>
    <v>272.88</v>
    <v>272.77999999999997</v>
    <v>274.10000000000002</v>
    <v>278.87</v>
    <v>278.52</v>
    <v>276.72000000000003</v>
    <v>275.3</v>
    <v>275</v>
    <v>274.2</v>
    <v>270.49</v>
    <v>270.95</v>
    <v>270.43</v>
    <v>263.67</v>
    <v>258.05</v>
    <v>265.11</v>
    <v>260.60000000000002</v>
    <v>259.83</v>
    <v>263.14999999999998</v>
    <v>257.47000000000003</v>
    <v>260.77</v>
    <v>263.56</v>
    <v>265.64</v>
    <v>259.72000000000003</v>
    <v>261</v>
    <v>265.14999999999998</v>
    <v>263.76</v>
    <v>265.93</v>
    <v>265.14999999999998</v>
    <v>267.33</v>
    <v>270.19</v>
    <v>270.39</v>
    <v>268.89</v>
    <v>266.61</v>
    <v>266.57</v>
    <v>262.98</v>
    <v>263.63</v>
    <v>266.31</v>
    <v>266.56</v>
    <v>264.51</v>
    <v>264.98</v>
    <v>263.2</v>
    <v>262.62</v>
    <v>266.02</v>
    <v>266.92</v>
    <v>266.92</v>
    <v>269.5</v>
    <v>272.02</v>
    <v>272.85000000000002</v>
    <v>272.98</v>
    <v>271.10000000000002</v>
    <v>272.24</v>
    <v>272.01</v>
    <v>271.33</v>
    <v>273.37</v>
    <v>272.61</v>
    <v>273.36</v>
    <v>272.8</v>
    <v>272.14999999999998</v>
    <v>269.02</v>
    <v>272.61</v>
    <v>270.94</v>
    <v>273.60000000000002</v>
    <v>274.89999999999998</v>
    <v>275.10000000000002</v>
    <v>277.39999999999998</v>
    <v>277.37</v>
    <v>278.19</v>
    <v>278.56</v>
    <v>278.92</v>
    <v>278.02999999999997</v>
    <v>278.73</v>
    <v>277.13</v>
    <v>276.56</v>
    <v>275.5</v>
    <v>275.97000000000003</v>
    <v>274.24</v>
    <v>274.74</v>
    <v>271</v>
    <v>271.60000000000002</v>
    <v>269.35000000000002</v>
    <v>270.89</v>
    <v>271.27999999999997</v>
    <v>271.86</v>
    <v>270.89999999999998</v>
    <v>273.11</v>
    <v>275.42</v>
    <v>277.89999999999998</v>
    <v>278.89999999999998</v>
    <v>276.86</v>
    <v>279.37</v>
    <v>279.58999999999997</v>
    <v>279.33999999999997</v>
    <v>280.47000000000003</v>
    <v>281.06</v>
    <v>280</v>
    <v>279.68</v>
    <v>280.2</v>
    <v>281.61</v>
    <v>284.01</v>
    <v>283.33999999999997</v>
    <v>281.42</v>
    <v>279.95</v>
    <v>281.33</v>
    <v>280.86</v>
    <v>282.39</v>
    <v>283.60000000000002</v>
    <v>284.64</v>
    <v>285.58</v>
    <v>285.45999999999998</v>
    <v>285.07</v>
    <v>283.16000000000003</v>
    <v>282.10000000000002</v>
    <v>283.89999999999998</v>
    <v>281.77999999999997</v>
    <v>284.06</v>
    <v>285.06</v>
    <v>285.67</v>
    <v>286.33999999999997</v>
    <v>286.17</v>
    <v>285.79000000000002</v>
    <v>287.51</v>
    <v>289.77999999999997</v>
    <v>289.92</v>
    <v>291.48</v>
    <v>290.3</v>
    <v>290.31</v>
    <v>289.81</v>
    <v>289.02999999999997</v>
    <v>288.16000000000003</v>
    <v>287.60000000000002</v>
    <v>288.10000000000002</v>
    <v>289.05</v>
    <v>289.12</v>
    <v>290.83</v>
    <v>290.88</v>
    <v>289.33999999999997</v>
    <v>290.91000000000003</v>
    <v>291.22000000000003</v>
    <v>293.58</v>
    <v>291.99</v>
    <v>291.02</v>
    <v>290.75</v>
    <v>289.88</v>
    <v>290.69</v>
    <v>290.72000000000003</v>
    <v>291.73</v>
    <v>291.56</v>
    <v>291.72000000000003</v>
    <v>289.44</v>
    <v>287.82</v>
    <v>287.82</v>
    <v>287.39999999999998</v>
    <v>278.3</v>
    <v>272.17</v>
    <v>275.95</v>
    <v>274.39999999999998</v>
    <v>280.39999999999998</v>
    <v>280.45</v>
    <v>276.39999999999998</v>
    <v>276.25</v>
    <v>275.01</v>
    <v>273.61</v>
    <v>265.32</v>
    <v>270.08</v>
    <v>265.33</v>
    <v>263.86</v>
    <v>267.77</v>
    <v>270.63</v>
    <v>273.51</v>
    <v>271.89</v>
    <v>273.39</v>
    <v>275.12</v>
    <v>281.01</v>
    <v>280.5</v>
    <v>277.76</v>
    <v>272.57</v>
    <v>272.06</v>
    <v>270.2</v>
    <v>273.02</v>
    <v>273.73</v>
    <v>269.10000000000002</v>
    <v>264.12</v>
    <v>265.02</v>
    <v>263.25</v>
    <v>267.5</v>
    <v>268.39999999999998</v>
    <v>274.58</v>
    <v>273.98</v>
    <v>275.64999999999998</v>
    <v>279.3</v>
    <v>270.25</v>
    <v>269.83999999999997</v>
    <v>263.57</v>
    <v>264.07</v>
    <v>264.13</v>
    <v>265.45999999999998</v>
    <v>265.37</v>
    <v>260.47000000000003</v>
    <v>255.36</v>
    <v>255.08</v>
    <v>251.26</v>
    <v>247.17</v>
    <v>240.7</v>
    <v>234.34</v>
    <v>246.18</v>
    <v>248.07</v>
    <v>247.75</v>
    <v>249.92</v>
    <v>250.18</v>
    <v>244.21</v>
    <v>252.39</v>
    <v>254.38</v>
    <v>256.77</v>
    <v>257.97000000000003</v>
    <v>258.88</v>
    <v>258.98</v>
    <v>257.39999999999998</v>
    <v>260.35000000000002</v>
    <v>260.98</v>
    <v>262.95999999999998</v>
    <v>266.45999999999998</v>
    <v>262.86</v>
    <v>263.41000000000003</v>
    <v>263.55</v>
    <v>265.77999999999997</v>
    <v>263.76</v>
    <v>263.41000000000003</v>
    <v>267.58</v>
    <v>269.93</v>
    <v>270.06</v>
    <v>271.95999999999998</v>
    <v>273.10000000000002</v>
    <v>272.74</v>
    <v>270.14</v>
    <v>270.47000000000003</v>
    <v>270.62</v>
    <v>274.10000000000002</v>
    <v>274.99</v>
    <v>274.38</v>
    <v>277.37</v>
    <v>277.85000000000002</v>
    <v>278.41000000000003</v>
    <v>277.42</v>
    <v>279.14</v>
    <v>279.52</v>
    <v>279.32</v>
    <v>279.2</v>
    <v>278.68</v>
    <v>280.42</v>
    <v>279.39999999999998</v>
    <v>279.02</v>
    <v>277.33</v>
    <v>275.01</v>
    <v>274.45999999999998</v>
    <v>278.44</v>
    <v>279.49</v>
    <v>281.33999999999997</v>
    <v>281.16000000000003</v>
    <v>281.31</v>
    <v>282.33</v>
    <v>282.39999999999998</v>
    <v>281.55</v>
    <v>284.73</v>
    <v>279.25</v>
    <v>279.04000000000002</v>
    <v>281.12</v>
    <v>279.64999999999998</v>
    <v>280.70999999999998</v>
    <v>282.48</v>
    <v>285.83</v>
    <v>285.97000000000003</v>
    <v>286.42</v>
    <v>287.18</v>
    <v>288.57</v>
    <v>288.79000000000002</v>
    <v>287.31</v>
    <v>288.29000000000002</v>
    <v>288.20999999999998</v>
    <v>290.16000000000003</v>
    <v>289.97000000000003</v>
    <v>290.16000000000003</v>
    <v>289.45</v>
    <v>290.02</v>
    <v>290.27</v>
    <v>292.88</v>
    <v>292.23</v>
    <v>292.05</v>
    <v>293.41000000000003</v>
    <v>293.87</v>
    <v>294.02</v>
    <v>291.81</v>
    <v>291.18</v>
    <v>294.02999999999997</v>
    <v>292.82</v>
    <v>287.93</v>
    <v>287.52999999999997</v>
    <v>286.66000000000003</v>
    <v>288.10000000000002</v>
    <v>280.86</v>
    <v>283.39999999999998</v>
    <v>285.06</v>
    <v>287.7</v>
    <v>285.83999999999997</v>
    <v>283.95</v>
    <v>286.51</v>
    <v>285.63</v>
    <v>282.14</v>
    <v>282.77999999999997</v>
    <v>280.14999999999998</v>
    <v>278.27</v>
    <v>279.02999999999997</v>
    <v>275.27</v>
    <v>274.57</v>
    <v>280.52999999999997</v>
    <v>282.95999999999998</v>
    <v>284.8</v>
    <v>287.64999999999998</v>
    <v>288.97000000000003</v>
    <v>288.89999999999998</v>
    <v>288.39</v>
    <v>289.58</v>
    <v>289.26</v>
    <v>289.37</v>
    <v>292.39999999999998</v>
    <v>293.06</v>
    <v>295.86</v>
    <v>294</v>
    <v>293.64</v>
    <v>290.76</v>
    <v>290.47000000000003</v>
    <v>291.5</v>
    <v>293</v>
    <v>295.66000000000003</v>
    <v>296.43</v>
    <v>298.8</v>
    <v>298.45999999999998</v>
    <v>296.82</v>
    <v>297.19</v>
    <v>298.61</v>
    <v>299.31</v>
    <v>300.64999999999998</v>
    <v>300.75</v>
    <v>299.70999999999998</v>
    <v>297.74</v>
    <v>298.83</v>
    <v>297.17</v>
    <v>297.89999999999998</v>
    <v>300.02999999999997</v>
    <v>301.44</v>
    <v>300</v>
    <v>302.01</v>
    <v>301.45999999999998</v>
    <v>300.72000000000003</v>
    <v>297.43</v>
    <v>294.83999999999997</v>
    <v>292.62</v>
    <v>283.82</v>
    <v>287.8</v>
    <v>287.97000000000003</v>
    <v>293.62</v>
    <v>291.62</v>
    <v>288.07</v>
    <v>292.55</v>
    <v>283.89999999999998</v>
    <v>284.64999999999998</v>
    <v>288.85000000000002</v>
    <v>292.33</v>
    <v>290.08999999999997</v>
    <v>292.45</v>
    <v>292.36</v>
    <v>284.85000000000002</v>
    <v>288</v>
    <v>286.87</v>
    <v>288.89</v>
    <v>292.58</v>
    <v>292.45</v>
    <v>290.74</v>
    <v>294.04000000000002</v>
    <v>297.82</v>
    <v>298.05</v>
    <v>298.2</v>
    <v>298.13</v>
    <v>300.25</v>
    <v>301.29000000000002</v>
    <v>301.08999999999997</v>
    <v>300.16000000000003</v>
    <v>300.92</v>
    <v>301.10000000000002</v>
    <v>301.08</v>
    <v>298.27999999999997</v>
    <v>298.20999999999998</v>
    <v>295.87</v>
    <v>297.62</v>
    <v>297</v>
    <v>295.39999999999998</v>
    <v>296.77</v>
    <v>293.24</v>
    <v>288.06</v>
    <v>290.42</v>
    <v>294.35000000000002</v>
    <v>293.08</v>
    <v>288.52999999999997</v>
    <v>291.27</v>
    <v>293.24</v>
    <v>296.27999999999997</v>
    <v>295.95</v>
    <v>298.88</v>
    <v>298.39999999999998</v>
    <v>299.27999999999997</v>
    <v>297.97000000000003</v>
    <v>299.99</v>
    <v>299.01</v>
    <v>299.88</v>
    <v>300.37</v>
    <v>301.60000000000002</v>
    <v>303.3</v>
    <v>303.20999999999998</v>
    <v>304.14</v>
    <v>303.33</v>
    <v>306.14</v>
    <v>307.37</v>
    <v>307.02999999999997</v>
    <v>307.10000000000002</v>
    <v>308.18</v>
    <v>308.94</v>
    <v>308.35000000000002</v>
    <v>309</v>
    <v>309.10000000000002</v>
    <v>309.55</v>
    <v>311.79000000000002</v>
    <v>312.02</v>
    <v>311.93</v>
    <v>310.77</v>
    <v>310.27</v>
    <v>310.95999999999998</v>
    <v>313.37</v>
    <v>314.08</v>
    <v>315.48</v>
    <v>314.31</v>
    <v>311.64</v>
    <v>309.55</v>
    <v>311.45999999999998</v>
    <v>312.02</v>
    <v>314.87</v>
    <v>313.88</v>
    <v>313.52999999999997</v>
    <v>314.42</v>
    <v>317.13</v>
    <v>317.32</v>
    <v>319.5</v>
    <v>319.57</v>
    <v>319.58999999999997</v>
    <v>320.89999999999998</v>
    <v>320.73</v>
    <v>321.22000000000003</v>
    <v>321.23</v>
    <v>322.94</v>
    <v>322.86</v>
    <v>321.08</v>
    <v>321.86</v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</a>
  <a r="1" c="3522">
    <v>17.079999999999998</v>
    <v>16.95</v>
    <v>17.66</v>
    <v>19.48</v>
    <v>18.13</v>
    <v>19.13</v>
    <v>19.559999999999999</v>
    <v>18.91</v>
    <v>19.09</v>
    <v>18.28</v>
    <v>17.14</v>
    <v>17.22</v>
    <v>16.920000000000002</v>
    <v>16.89</v>
    <v>16.36</v>
    <v>17.39</v>
    <v>16.11</v>
    <v>15.91</v>
    <v>15.83</v>
    <v>14.63</v>
    <v>14.02</v>
    <v>14.67</v>
    <v>15.26</v>
    <v>14.58</v>
    <v>15.52</v>
    <v>15.57</v>
    <v>14.01</v>
    <v>14.64</v>
    <v>15.26</v>
    <v>14.47</v>
    <v>14.56</v>
    <v>14.82</v>
    <v>15.55</v>
    <v>15.73</v>
    <v>15.14</v>
    <v>15.59</v>
    <v>15.47</v>
    <v>16.29</v>
    <v>16.25</v>
    <v>15.06</v>
    <v>15.08</v>
    <v>14.71</v>
    <v>14.26</v>
    <v>14.45</v>
    <v>14.35</v>
    <v>14.67</v>
    <v>15.16</v>
    <v>15.52</v>
    <v>16.04</v>
    <v>15.86</v>
    <v>16.45</v>
    <v>15.58</v>
    <v>15.28</v>
    <v>14.96</v>
    <v>14.73</v>
    <v>14.84</v>
    <v>14.1</v>
    <v>14.54</v>
    <v>15.02</v>
    <v>14.41</v>
    <v>14.56</v>
    <v>14.36</v>
    <v>14.99</v>
    <v>14.77</v>
    <v>15.31</v>
    <v>15.56</v>
    <v>14.95</v>
    <v>14.95</v>
    <v>15.69</v>
    <v>16.02</v>
    <v>16.45</v>
    <v>16.84</v>
    <v>17.38</v>
    <v>17.3</v>
    <v>16.52</v>
    <v>16.23</v>
    <v>16.39</v>
    <v>16.95</v>
    <v>15.77</v>
    <v>15.85</v>
    <v>14.96</v>
    <v>15.04</v>
    <v>14.69</v>
    <v>15.29</v>
    <v>15.36</v>
    <v>14.64</v>
    <v>14.35</v>
    <v>13.77</v>
    <v>14.2</v>
    <v>14.85</v>
    <v>14.9</v>
    <v>14.71</v>
    <v>14.69</v>
    <v>15.66</v>
    <v>15.71</v>
    <v>15.94</v>
    <v>16.21</v>
    <v>15.71</v>
    <v>16.45</v>
    <v>16.88</v>
    <v>16.600000000000001</v>
    <v>15.78</v>
    <v>17.010000000000002</v>
    <v>16.649999999999999</v>
    <v>16.43</v>
    <v>17.36</v>
    <v>17.12</v>
    <v>16.420000000000002</v>
    <v>16.510000000000002</v>
    <v>16.25</v>
    <v>16.47</v>
    <v>16.96</v>
    <v>16.510000000000002</v>
    <v>16.36</v>
    <v>16.79</v>
    <v>17.239999999999998</v>
    <v>17.170000000000002</v>
    <v>17.329999999999998</v>
    <v>17.010000000000002</v>
    <v>17.8</v>
    <v>17.97</v>
    <v>17.32</v>
    <v>17.11</v>
    <v>17.649999999999999</v>
    <v>17.34</v>
    <v>17.88</v>
    <v>17.47</v>
    <v>17</v>
    <v>17.38</v>
    <v>18.059999999999999</v>
    <v>17.95</v>
    <v>18.36</v>
    <v>17.86</v>
    <v>18.309999999999999</v>
    <v>17.579999999999998</v>
    <v>17.3</v>
    <v>17.260000000000002</v>
    <v>16.829999999999998</v>
    <v>17.07</v>
    <v>17.54</v>
    <v>17.63</v>
    <v>17.899999999999999</v>
    <v>18.079999999999998</v>
    <v>18.399999999999999</v>
    <v>17.96</v>
    <v>18.5</v>
    <v>19</v>
    <v>18.98</v>
    <v>19.27</v>
    <v>19.399999999999999</v>
    <v>20.36</v>
    <v>20.09</v>
    <v>20.05</v>
    <v>20.079999999999998</v>
    <v>19.68</v>
    <v>19.77</v>
    <v>21.02</v>
    <v>20.96</v>
    <v>20.84</v>
    <v>20.79</v>
    <v>21.13</v>
    <v>20.73</v>
    <v>21.41</v>
    <v>21.33</v>
    <v>21.66</v>
    <v>20.97</v>
    <v>20.61</v>
    <v>20.98</v>
    <v>21.35</v>
    <v>21.45</v>
    <v>21.3</v>
    <v>21.3</v>
    <v>21.6</v>
    <v>21.3</v>
    <v>21.4</v>
    <v>20.77</v>
    <v>20.420000000000002</v>
    <v>20.440000000000001</v>
    <v>20.45</v>
    <v>20.85</v>
    <v>21.1</v>
    <v>21.89</v>
    <v>22.34</v>
    <v>23.01</v>
    <v>23.61</v>
    <v>23.07</v>
    <v>23.31</v>
    <v>23.82</v>
    <v>24.09</v>
    <v>24.01</v>
    <v>24.19</v>
    <v>24.14</v>
    <v>24.15</v>
    <v>24.05</v>
    <v>24.37</v>
    <v>24.6</v>
    <v>24.38</v>
    <v>24.3</v>
    <v>24.1</v>
    <v>23.65</v>
    <v>23.64</v>
    <v>23.88</v>
    <v>24.54</v>
    <v>23.96</v>
    <v>23.34</v>
    <v>23.84</v>
    <v>23.98</v>
    <v>24.11</v>
    <v>24.54</v>
    <v>24.2</v>
    <v>24.38</v>
    <v>24.46</v>
    <v>24.52</v>
    <v>24.97</v>
    <v>24.59</v>
    <v>24.31</v>
    <v>24.09</v>
    <v>24.32</v>
    <v>24.86</v>
    <v>25.06</v>
    <v>25.14</v>
    <v>25</v>
    <v>24.39</v>
    <v>24.76</v>
    <v>24.83</v>
    <v>24.13</v>
    <v>23.6</v>
    <v>24.06</v>
    <v>23.97</v>
    <v>23.76</v>
    <v>24.05</v>
    <v>23.57</v>
    <v>23.35</v>
    <v>23.91</v>
    <v>23.55</v>
    <v>23.69</v>
    <v>22.65</v>
    <v>22.49</v>
    <v>22.6</v>
    <v>23.1</v>
    <v>22.82</v>
    <v>22.53</v>
    <v>23.64</v>
    <v>23.8</v>
    <v>23.62</v>
    <v>23.62</v>
    <v>23.25</v>
    <v>22.75</v>
    <v>23.52</v>
    <v>23.66</v>
    <v>23</v>
    <v>23.88</v>
    <v>23.5</v>
    <v>23.7</v>
    <v>23.8</v>
    <v>23.44</v>
    <v>23.92</v>
    <v>23.45</v>
    <v>23.45</v>
    <v>23.47</v>
    <v>23.57</v>
    <v>24.18</v>
    <v>24.04</v>
    <v>24.63</v>
    <v>25.05</v>
    <v>25.33</v>
    <v>25.37</v>
    <v>25.44</v>
    <v>25.95</v>
    <v>25.87</v>
    <v>25.75</v>
    <v>24.88</v>
    <v>24.74</v>
    <v>25.14</v>
    <v>25.28</v>
    <v>25.42</v>
    <v>25.25</v>
    <v>25.29</v>
    <v>25.94</v>
    <v>25.96</v>
    <v>26.44</v>
    <v>26.85</v>
    <v>26.62</v>
    <v>26.33</v>
    <v>25.99</v>
    <v>25.94</v>
    <v>25.64</v>
    <v>25.98</v>
    <v>25.44</v>
    <v>25.58</v>
    <v>25.08</v>
    <v>25.46</v>
    <v>25.84</v>
    <v>25.64</v>
    <v>25.32</v>
    <v>25.83</v>
    <v>25.49</v>
    <v>25.37</v>
    <v>25.98</v>
    <v>26.06</v>
    <v>26.01</v>
    <v>25.86</v>
    <v>25.67</v>
    <v>25.75</v>
    <v>26.34</v>
    <v>26</v>
    <v>24.91</v>
    <v>25.02</v>
    <v>24.71</v>
    <v>24.5</v>
    <v>24.72</v>
    <v>24.55</v>
    <v>24.18</v>
    <v>23.11</v>
    <v>23.69</v>
    <v>23.35</v>
    <v>23.53</v>
    <v>23.05</v>
    <v>22.5</v>
    <v>23.05</v>
    <v>23.31</v>
    <v>23.2</v>
    <v>22.59</v>
    <v>22.97</v>
    <v>23.1</v>
    <v>23.38</v>
    <v>23.44</v>
    <v>23.77</v>
    <v>24.03</v>
    <v>24.79</v>
    <v>24.71</v>
    <v>24.83</v>
    <v>25.01</v>
    <v>24.73</v>
    <v>24.3</v>
    <v>24.75</v>
    <v>24.52</v>
    <v>24.38</v>
    <v>24.63</v>
    <v>24.48</v>
    <v>24.4</v>
    <v>24.67</v>
    <v>24.97</v>
    <v>24.69</v>
    <v>24.19</v>
    <v>24.59</v>
    <v>24.07</v>
    <v>24</v>
    <v>23.94</v>
    <v>24.68</v>
    <v>24.91</v>
    <v>24.72</v>
    <v>24.36</v>
    <v>24.73</v>
    <v>25.45</v>
    <v>24.79</v>
    <v>24.79</v>
    <v>24.75</v>
    <v>24.73</v>
    <v>24.61</v>
    <v>24.47</v>
    <v>24.63</v>
    <v>25.39</v>
    <v>25.05</v>
    <v>25.32</v>
    <v>24.72</v>
    <v>24.94</v>
    <v>25.69</v>
    <v>25.87</v>
    <v>26.9</v>
    <v>26.99</v>
    <v>26.58</v>
    <v>26.43</v>
    <v>26.65</v>
    <v>26.42</v>
    <v>26.5</v>
    <v>26.67</v>
    <v>27.16</v>
    <v>26.54</v>
    <v>26.4</v>
    <v>27.01</v>
    <v>26.01</v>
    <v>26.45</v>
    <v>25.74</v>
    <v>25.87</v>
    <v>25.07</v>
    <v>24.74</v>
    <v>25.82</v>
    <v>25.65</v>
    <v>26.1</v>
    <v>25.49</v>
    <v>24.88</v>
    <v>25.42</v>
    <v>24.54</v>
    <v>24.65</v>
    <v>24.26</v>
    <v>24.57</v>
    <v>24.24</v>
    <v>24.4</v>
    <v>24.14</v>
    <v>24.85</v>
    <v>24.42</v>
    <v>24.35</v>
    <v>24.76</v>
    <v>25.04</v>
    <v>24.177499999999998</v>
    <v>23.67</v>
    <v>23.88</v>
    <v>23.74</v>
    <v>24.53</v>
    <v>24.45</v>
    <v>24.57</v>
    <v>25.7</v>
    <v>25.42</v>
    <v>25.53</v>
    <v>25.45</v>
    <v>25.25</v>
    <v>24.75</v>
    <v>24.78</v>
    <v>24.28</v>
    <v>24.04</v>
    <v>24.36</v>
    <v>23.89</v>
    <v>23.28</v>
    <v>23.17</v>
    <v>23.11</v>
    <v>23.12</v>
    <v>24.25</v>
    <v>24.22</v>
    <v>24.48</v>
    <v>24.75</v>
    <v>25.39</v>
    <v>25.09</v>
    <v>25.4</v>
    <v>24.77</v>
    <v>25.55</v>
    <v>24.77</v>
    <v>24.5</v>
    <v>25.29</v>
    <v>25.38</v>
    <v>25.66</v>
    <v>25.58</v>
    <v>25.22</v>
    <v>24.88</v>
    <v>24.69</v>
    <v>25.11</v>
    <v>24.81</v>
    <v>25.18</v>
    <v>25.4</v>
    <v>25.46</v>
    <v>25.7</v>
    <v>25.35</v>
    <v>24.97</v>
    <v>24.41</v>
    <v>24.28</v>
    <v>24.53</v>
    <v>24.7</v>
    <v>24.91</v>
    <v>24.53</v>
    <v>24.7</v>
    <v>24.37</v>
    <v>24.27</v>
    <v>24.31</v>
    <v>23.83</v>
    <v>24.15</v>
    <v>23.25</v>
    <v>23.02</v>
    <v>23.75</v>
    <v>24.04</v>
    <v>24.33</v>
    <v>23.62</v>
    <v>23.68</v>
    <v>23.84</v>
    <v>23.7</v>
    <v>24.46</v>
    <v>24.69</v>
    <v>24.67</v>
    <v>24.98</v>
    <v>25.72</v>
    <v>25.86</v>
    <v>25.8</v>
    <v>25.44</v>
    <v>25.77</v>
    <v>26.93</v>
    <v>26.68</v>
    <v>27.06</v>
    <v>26.84</v>
    <v>27.14</v>
    <v>27.25</v>
    <v>27.21</v>
    <v>28.327500000000001</v>
    <v>28.31</v>
    <v>28.14</v>
    <v>28.73</v>
    <v>28.77</v>
    <v>28.68</v>
    <v>28.12</v>
    <v>28.31</v>
    <v>28.72</v>
    <v>28.36</v>
    <v>28.03</v>
    <v>28.09</v>
    <v>28.22</v>
    <v>28.66</v>
    <v>28.98</v>
    <v>28.88</v>
    <v>29.44</v>
    <v>29.24</v>
    <v>29.57</v>
    <v>29.44</v>
    <v>29.6</v>
    <v>30</v>
    <v>30.75</v>
    <v>31.47</v>
    <v>31.38</v>
    <v>31.34</v>
    <v>31.34</v>
    <v>30.8</v>
    <v>30.95</v>
    <v>30.85</v>
    <v>30.57</v>
    <v>30.91</v>
    <v>31.48</v>
    <v>31.94</v>
    <v>32.24</v>
    <v>31.98</v>
    <v>32.549999999999997</v>
    <v>32.270000000000003</v>
    <v>32.200000000000003</v>
    <v>31.8</v>
    <v>32.58</v>
    <v>32.85</v>
    <v>32.82</v>
    <v>32.950000000000003</v>
    <v>33.409999999999997</v>
    <v>33.75</v>
    <v>33.74</v>
    <v>32.799999999999997</v>
    <v>32.6</v>
    <v>32.799999999999997</v>
    <v>32.64</v>
    <v>32.619999999999997</v>
    <v>32.53</v>
    <v>32.33</v>
    <v>32.44</v>
    <v>32.47</v>
    <v>32.36</v>
    <v>32.380000000000003</v>
    <v>32.24</v>
    <v>32.51</v>
    <v>32.5</v>
    <v>32.5</v>
    <v>32.729999999999997</v>
    <v>32.67</v>
    <v>32.799999999999997</v>
    <v>33.25</v>
    <v>33.22</v>
    <v>33.380000000000003</v>
    <v>33.5</v>
    <v>33.659999999999997</v>
    <v>33.479999999999997</v>
    <v>34.04</v>
    <v>34.852499999999999</v>
    <v>34.159999999999997</v>
    <v>33.909999999999997</v>
    <v>33.909999999999997</v>
    <v>34.65</v>
    <v>33.979999999999997</v>
    <v>34.32</v>
    <v>34.630000000000003</v>
    <v>34.270000000000003</v>
    <v>33.909999999999997</v>
    <v>35</v>
    <v>35.119999999999997</v>
    <v>34.99</v>
    <v>35.44</v>
    <v>35.26</v>
    <v>35.28</v>
    <v>35.1</v>
    <v>35.19</v>
    <v>35.619999999999997</v>
    <v>35.83</v>
    <v>35.97</v>
    <v>36.049999999999997</v>
    <v>36.479999999999997</v>
    <v>36.229999999999997</v>
    <v>35.75</v>
    <v>35.4</v>
    <v>35.43</v>
    <v>35.619999999999997</v>
    <v>35.61</v>
    <v>35</v>
    <v>36.14</v>
    <v>36.56</v>
    <v>36.270000000000003</v>
    <v>35.479999999999997</v>
    <v>35.86</v>
    <v>34.74</v>
    <v>34.25</v>
    <v>34.39</v>
    <v>34.56</v>
    <v>33.9</v>
    <v>32.79</v>
    <v>33.07</v>
    <v>33.36</v>
    <v>33.68</v>
    <v>33.64</v>
    <v>34.21</v>
    <v>34.86</v>
    <v>34.64</v>
    <v>34.49</v>
    <v>34.96</v>
    <v>34.74</v>
    <v>34.56</v>
    <v>34.229999999999997</v>
    <v>34.11</v>
    <v>34.69</v>
    <v>34.86</v>
    <v>35.24</v>
    <v>35.17</v>
    <v>34.93</v>
    <v>34.14</v>
    <v>34.340000000000003</v>
    <v>34.71</v>
    <v>34.99</v>
    <v>34.79</v>
    <v>34.54</v>
    <v>35.130000000000003</v>
    <v>35.520000000000003</v>
    <v>35.42</v>
    <v>35.74</v>
    <v>35.9</v>
    <v>35.549999999999997</v>
    <v>35.53</v>
    <v>35.01</v>
    <v>34.799999999999997</v>
    <v>34.82</v>
    <v>35.020000000000003</v>
    <v>35.229999999999997</v>
    <v>35.340000000000003</v>
    <v>35.46</v>
    <v>34.9</v>
    <v>35.33</v>
    <v>35.18</v>
    <v>34.909999999999997</v>
    <v>34.44</v>
    <v>35.18</v>
    <v>34.97</v>
    <v>35</v>
    <v>34.25</v>
    <v>34.08</v>
    <v>34.28</v>
    <v>34.32</v>
    <v>34.72</v>
    <v>35.299999999999997</v>
    <v>33.950000000000003</v>
    <v>34.24</v>
    <v>33.5</v>
    <v>33.32</v>
    <v>33.270000000000003</v>
    <v>32.67</v>
    <v>32.909999999999997</v>
    <v>32.15</v>
    <v>31.74</v>
    <v>32.33</v>
    <v>31.59</v>
    <v>31.32</v>
    <v>31.24</v>
    <v>31.28</v>
    <v>32.03</v>
    <v>31.74</v>
    <v>32.119999999999997</v>
    <v>31.53</v>
    <v>31.74</v>
    <v>31.98</v>
    <v>31.88</v>
    <v>32.83</v>
    <v>33.520000000000003</v>
    <v>32.92</v>
    <v>32.85</v>
    <v>33.46</v>
    <v>32.880000000000003</v>
    <v>32.44</v>
    <v>31.25</v>
    <v>31</v>
    <v>30.72</v>
    <v>30.82</v>
    <v>30.48</v>
    <v>31.42</v>
    <v>31.22</v>
    <v>31.61</v>
    <v>31.78</v>
    <v>31.47</v>
    <v>31.57</v>
    <v>30.39</v>
    <v>30.12</v>
    <v>29.75</v>
    <v>29.89</v>
    <v>29.1</v>
    <v>29.3</v>
    <v>27.92</v>
    <v>27.19</v>
    <v>26.19</v>
    <v>27.09</v>
    <v>26.5</v>
    <v>27.3</v>
    <v>27.18</v>
    <v>27.49</v>
    <v>26.93</v>
    <v>26.93</v>
    <v>25.39</v>
    <v>24.82</v>
    <v>25.16</v>
    <v>26.24</v>
    <v>26.11</v>
    <v>25.31</v>
    <v>25.52</v>
    <v>26.16</v>
    <v>26.2</v>
    <v>26.21</v>
    <v>25.57</v>
    <v>25.08</v>
    <v>24.91</v>
    <v>25.89</v>
    <v>25.8</v>
    <v>26.08</v>
    <v>26.28</v>
    <v>26.65</v>
    <v>27.27</v>
    <v>27.71</v>
    <v>27.82</v>
    <v>27.7</v>
    <v>27.54</v>
    <v>26.88</v>
    <v>26.23</v>
    <v>27.22</v>
    <v>27.4</v>
    <v>28.03</v>
    <v>27.33</v>
    <v>27.19</v>
    <v>26.65</v>
    <v>26.46</v>
    <v>27.25</v>
    <v>28.2</v>
    <v>28.32</v>
    <v>28.95</v>
    <v>29.81</v>
    <v>29.62</v>
    <v>29.7</v>
    <v>30.4</v>
    <v>30.93</v>
    <v>30.21</v>
    <v>30.89</v>
    <v>30.25</v>
    <v>29.95</v>
    <v>30.46</v>
    <v>31.69</v>
    <v>30.97</v>
    <v>31</v>
    <v>31.82</v>
    <v>31.5</v>
    <v>30.73</v>
    <v>29.86</v>
    <v>30.06</v>
    <v>31.12</v>
    <v>31.79</v>
    <v>31.53</v>
    <v>31.55</v>
    <v>30.31</v>
    <v>30.62</v>
    <v>31.5</v>
    <v>31.16</v>
    <v>31.15</v>
    <v>31.46</v>
    <v>30.39</v>
    <v>30.05</v>
    <v>29.22</v>
    <v>28.69</v>
    <v>27.94</v>
    <v>27.79</v>
    <v>28.7</v>
    <v>28.64</v>
    <v>30.1</v>
    <v>30.21</v>
    <v>29.97</v>
    <v>30.23</v>
    <v>30.42</v>
    <v>30.67</v>
    <v>29.92</v>
    <v>29.94</v>
    <v>29.13</v>
    <v>28.41</v>
    <v>28.04</v>
    <v>28.51</v>
    <v>28.69</v>
    <v>27.95</v>
    <v>29.39</v>
    <v>28.56</v>
    <v>29.5</v>
    <v>29.73</v>
    <v>29.63</v>
    <v>29.07</v>
    <v>29.34</v>
    <v>29.11</v>
    <v>29.754999999999999</v>
    <v>29.57</v>
    <v>29.78</v>
    <v>29.78</v>
    <v>30.16</v>
    <v>30.67</v>
    <v>30.73</v>
    <v>31.364999999999998</v>
    <v>30.95</v>
    <v>31.065000000000001</v>
    <v>33.72</v>
    <v>33.82</v>
    <v>33.64</v>
    <v>33.19</v>
    <v>32.520000000000003</v>
    <v>32.799999999999997</v>
    <v>32.36</v>
    <v>32.61</v>
    <v>32.18</v>
    <v>32.380000000000003</v>
    <v>32.86</v>
    <v>33.06</v>
    <v>33.93</v>
    <v>33.61</v>
    <v>33.43</v>
    <v>33.85</v>
    <v>33.799999999999997</v>
    <v>33.36</v>
    <v>33.255000000000003</v>
    <v>33.22</v>
    <v>33.409999999999997</v>
    <v>33.909999999999997</v>
    <v>33.590000000000003</v>
    <v>33.28</v>
    <v>32.96</v>
    <v>33.32</v>
    <v>33.32</v>
    <v>33.11</v>
    <v>33.72</v>
    <v>33.35</v>
    <v>33.17</v>
    <v>32.82</v>
    <v>32.19</v>
    <v>32.119999999999997</v>
    <v>32.65</v>
    <v>32.6</v>
    <v>32.270000000000003</v>
    <v>31.91</v>
    <v>32.29</v>
    <v>32.01</v>
    <v>32.78</v>
    <v>33.020000000000003</v>
    <v>33.840000000000003</v>
    <v>33.58</v>
    <v>33.61</v>
    <v>33.43</v>
    <v>33.35</v>
    <v>33.99</v>
    <v>33.869999999999997</v>
    <v>33.33</v>
    <v>33.19</v>
    <v>33.61</v>
    <v>33.255000000000003</v>
    <v>32.6</v>
    <v>32.159999999999997</v>
    <v>32.46</v>
    <v>32.14</v>
    <v>31.69</v>
    <v>31.984999999999999</v>
    <v>32.505000000000003</v>
    <v>32.18</v>
    <v>32.195</v>
    <v>32.78</v>
    <v>32.72</v>
    <v>32.64</v>
    <v>32.47</v>
    <v>31.89</v>
    <v>31.36</v>
    <v>31.97</v>
    <v>31.95</v>
    <v>32.17</v>
    <v>31.94</v>
    <v>31.85</v>
    <v>32.090000000000003</v>
    <v>31.39</v>
    <v>30.59</v>
    <v>30.61</v>
    <v>30.63</v>
    <v>30.6</v>
    <v>30.78</v>
    <v>30.74</v>
    <v>30.63</v>
    <v>30.29</v>
    <v>29.96</v>
    <v>29.35</v>
    <v>28.73</v>
    <v>29.48</v>
    <v>29.36</v>
    <v>29.14</v>
    <v>28.89</v>
    <v>28.94</v>
    <v>29.36</v>
    <v>28.95</v>
    <v>28.48</v>
    <v>27</v>
    <v>27.09</v>
    <v>27.475000000000001</v>
    <v>28.594999999999999</v>
    <v>28.23</v>
    <v>28.52</v>
    <v>27.65</v>
    <v>28.24</v>
    <v>27.82</v>
    <v>27.73</v>
    <v>27.86</v>
    <v>28.02</v>
    <v>28.27</v>
    <v>28.54</v>
    <v>27.594999999999999</v>
    <v>28.05</v>
    <v>26.975000000000001</v>
    <v>27.03</v>
    <v>27.07</v>
    <v>26.87</v>
    <v>28.69</v>
    <v>28.28</v>
    <v>28.56</v>
    <v>28.41</v>
    <v>27.72</v>
    <v>27.41</v>
    <v>27.39</v>
    <v>27.3</v>
    <v>26.74</v>
    <v>27.02</v>
    <v>26.43</v>
    <v>26.59</v>
    <v>27.65</v>
    <v>28.04</v>
    <v>27.25</v>
    <v>26.82</v>
    <v>26.57</v>
    <v>26.63</v>
    <v>27.05</v>
    <v>27.34</v>
    <v>27.21</v>
    <v>27.24</v>
    <v>27.63</v>
    <v>27.25</v>
    <v>28.27</v>
    <v>28.24</v>
    <v>29.23</v>
    <v>29.36</v>
    <v>29.54</v>
    <v>29.75</v>
    <v>29.54</v>
    <v>29.48</v>
    <v>29.9</v>
    <v>30.27</v>
    <v>29.86</v>
    <v>29.53</v>
    <v>29.64</v>
    <v>29.38</v>
    <v>29.32</v>
    <v>29.56</v>
    <v>29.32</v>
    <v>29.24</v>
    <v>29.4</v>
    <v>29.01</v>
    <v>29.04</v>
    <v>28.785</v>
    <v>28.52</v>
    <v>29.56</v>
    <v>29.18</v>
    <v>28.67</v>
    <v>28.58</v>
    <v>28.59</v>
    <v>28.905000000000001</v>
    <v>29.56</v>
    <v>29.1</v>
    <v>28.66</v>
    <v>28.69</v>
    <v>28.85</v>
    <v>28.99</v>
    <v>28.68</v>
    <v>27.83</v>
    <v>27.57</v>
    <v>27.875</v>
    <v>27.555</v>
    <v>27.61</v>
    <v>27.61</v>
    <v>27.47</v>
    <v>27.905000000000001</v>
    <v>28.16</v>
    <v>27.99</v>
    <v>27.32</v>
    <v>27.17</v>
    <v>27.3</v>
    <v>27.28</v>
    <v>28.22</v>
    <v>28.725000000000001</v>
    <v>28.47</v>
    <v>28.76</v>
    <v>27.81</v>
    <v>27.79</v>
    <v>27.84</v>
    <v>27.7</v>
    <v>28.13</v>
    <v>28.92</v>
    <v>28.09</v>
    <v>29.21</v>
    <v>28.53</v>
    <v>29.47</v>
    <v>29.94</v>
    <v>29.29</v>
    <v>29.14</v>
    <v>29.51</v>
    <v>29.504999999999999</v>
    <v>29.38</v>
    <v>28.76</v>
    <v>28.79</v>
    <v>28.32</v>
    <v>28.9</v>
    <v>29.31</v>
    <v>29.2</v>
    <v>29.59</v>
    <v>29.625</v>
    <v>29.46</v>
    <v>29.78</v>
    <v>30.05</v>
    <v>29.47</v>
    <v>29.61</v>
    <v>29.605</v>
    <v>29.86</v>
    <v>29.81</v>
    <v>29.85</v>
    <v>29.82</v>
    <v>31.01</v>
    <v>31.06</v>
    <v>30.58</v>
    <v>30.799299999999999</v>
    <v>30.905000000000001</v>
    <v>31.34</v>
    <v>31.25</v>
    <v>31.28</v>
    <v>30.93</v>
    <v>30.93</v>
    <v>30.805</v>
    <v>30.74</v>
    <v>30.47</v>
    <v>30.89</v>
    <v>32.31</v>
    <v>31.89</v>
    <v>31.821899999999999</v>
    <v>31.92</v>
    <v>31.552800000000001</v>
    <v>32</v>
    <v>32.43</v>
    <v>32.42</v>
    <v>32.340000000000003</v>
    <v>32.28</v>
    <v>32.51</v>
    <v>33.15</v>
    <v>33.520000000000003</v>
    <v>33.46</v>
    <v>33.08</v>
    <v>33.090000000000003</v>
    <v>32.799999999999997</v>
    <v>33.04</v>
    <v>32.67</v>
    <v>32.82</v>
    <v>33.08</v>
    <v>33.72</v>
    <v>33.270000000000003</v>
    <v>33.75</v>
    <v>33.56</v>
    <v>33.42</v>
    <v>34.28</v>
    <v>33.69</v>
    <v>33.56</v>
    <v>33.72</v>
    <v>33.79</v>
    <v>33.585000000000001</v>
    <v>33.94</v>
    <v>33.06</v>
    <v>32.479999999999997</v>
    <v>34.18</v>
    <v>33.729999999999997</v>
    <v>33.76</v>
    <v>34.29</v>
    <v>34.427999999999997</v>
    <v>34.520000000000003</v>
    <v>34.56</v>
    <v>35</v>
    <v>35.14</v>
    <v>35.200000000000003</v>
    <v>35.29</v>
    <v>35.520000000000003</v>
    <v>35.619999999999997</v>
    <v>35.29</v>
    <v>35.380000000000003</v>
    <v>35.08</v>
    <v>34.619999999999997</v>
    <v>34.659999999999997</v>
    <v>35.06</v>
    <v>34.29</v>
    <v>34.46</v>
    <v>34.479999999999997</v>
    <v>35.094999999999999</v>
    <v>35.08</v>
    <v>35.479999999999997</v>
    <v>35.01</v>
    <v>34.765000000000001</v>
    <v>34.15</v>
    <v>34.49</v>
    <v>34.200000000000003</v>
    <v>35.07</v>
    <v>35.159999999999997</v>
    <v>35.755000000000003</v>
    <v>35.69</v>
    <v>35.85</v>
    <v>35.270000000000003</v>
    <v>35.734999999999999</v>
    <v>34.21</v>
    <v>33.92</v>
    <v>34.25</v>
    <v>34.81</v>
    <v>35.700000000000003</v>
    <v>36.01</v>
    <v>36.11</v>
    <v>35.74</v>
    <v>35.97</v>
    <v>36.21</v>
    <v>36.409999999999997</v>
    <v>36.700000000000003</v>
    <v>37.01</v>
    <v>37.04</v>
    <v>37.04</v>
    <v>37.090000000000003</v>
    <v>37.01</v>
    <v>37.04</v>
    <v>36.54</v>
    <v>36.51</v>
    <v>36.81</v>
    <v>36.6</v>
    <v>36.770000000000003</v>
    <v>36.630000000000003</v>
    <v>36.6</v>
    <v>36.01</v>
    <v>35.99</v>
    <v>35.99</v>
    <v>36.200000000000003</v>
    <v>36.090000000000003</v>
    <v>36.47</v>
    <v>35.909999999999997</v>
    <v>36.03</v>
    <v>36.64</v>
    <v>35.869999999999997</v>
    <v>35.67</v>
    <v>36.18</v>
    <v>36.619999999999997</v>
    <v>35.26</v>
    <v>34.79</v>
    <v>35.479999999999997</v>
    <v>35.479999999999997</v>
    <v>35.78</v>
    <v>36.119999999999997</v>
    <v>35.71</v>
    <v>34.625</v>
    <v>34.950000000000003</v>
    <v>34.19</v>
    <v>35.020000000000003</v>
    <v>34.96</v>
    <v>34.85</v>
    <v>34.85</v>
    <v>35.045000000000002</v>
    <v>35.130000000000003</v>
    <v>35.47</v>
    <v>36</v>
    <v>35.69</v>
    <v>36.24</v>
    <v>36.590000000000003</v>
    <v>37.17</v>
    <v>37.49</v>
    <v>37.79</v>
    <v>37.82</v>
    <v>37.9</v>
    <v>37.6</v>
    <v>37.26</v>
    <v>37.42</v>
    <v>38.93</v>
    <v>38.93</v>
    <v>39.25</v>
    <v>39.11</v>
    <v>38.590000000000003</v>
    <v>38.76</v>
    <v>39.18</v>
    <v>39.82</v>
    <v>39.94</v>
    <v>39.86</v>
    <v>39.729999999999997</v>
    <v>39.65</v>
    <v>39.65</v>
    <v>39.78</v>
    <v>39.71</v>
    <v>39.76</v>
    <v>39.17</v>
    <v>38.65</v>
    <v>38.74</v>
    <v>38.44</v>
    <v>38.75</v>
    <v>38.450000000000003</v>
    <v>38.82</v>
    <v>39.07</v>
    <v>39.19</v>
    <v>38.25</v>
    <v>38.43</v>
    <v>38.61</v>
    <v>38.200000000000003</v>
    <v>38.64</v>
    <v>39.369999999999997</v>
    <v>39.481999999999999</v>
    <v>39.18</v>
    <v>39.75</v>
    <v>40.31</v>
    <v>40.03</v>
    <v>39.905000000000001</v>
    <v>40.28</v>
    <v>40.450000000000003</v>
    <v>40.729999999999997</v>
    <v>40.85</v>
    <v>40.795000000000002</v>
    <v>40.520000000000003</v>
    <v>40.47</v>
    <v>40.314999999999998</v>
    <v>40.319000000000003</v>
    <v>40.380000000000003</v>
    <v>40.159999999999997</v>
    <v>40.29</v>
    <v>40.4</v>
    <v>40.26</v>
    <v>40.220999999999997</v>
    <v>39.93</v>
    <v>39.86</v>
    <v>39.24</v>
    <v>39.29</v>
    <v>40.119999999999997</v>
    <v>40.380000000000003</v>
    <v>40.549999999999997</v>
    <v>40.25</v>
    <v>40.749000000000002</v>
    <v>40.645000000000003</v>
    <v>40.71</v>
    <v>40.99</v>
    <v>40.28</v>
    <v>39.729999999999997</v>
    <v>39.880000000000003</v>
    <v>40.229999999999997</v>
    <v>41.01</v>
    <v>41.76</v>
    <v>41.72</v>
    <v>42.085000000000001</v>
    <v>42.03</v>
    <v>41.99</v>
    <v>41.9</v>
    <v>42.14</v>
    <v>41.65</v>
    <v>41.98</v>
    <v>41.79</v>
    <v>41.85</v>
    <v>42.39</v>
    <v>42.63</v>
    <v>42.55</v>
    <v>42.44</v>
    <v>42.15</v>
    <v>41.93</v>
    <v>42.44</v>
    <v>42.64</v>
    <v>42.55</v>
    <v>42.7</v>
    <v>42.52</v>
    <v>43</v>
    <v>42.81</v>
    <v>42.84</v>
    <v>42.43</v>
    <v>42.66</v>
    <v>43.49</v>
    <v>43.58</v>
    <v>43.41</v>
    <v>42.81</v>
    <v>42.42</v>
    <v>41.95</v>
    <v>42.29</v>
    <v>42.43</v>
    <v>43.1</v>
    <v>42.46</v>
    <v>42.84</v>
    <v>43.36</v>
    <v>43.43</v>
    <v>43.59</v>
    <v>43.67</v>
    <v>43.9</v>
    <v>43.91</v>
    <v>43.1</v>
    <v>43.29</v>
    <v>42.93</v>
    <v>42.7</v>
    <v>43.29</v>
    <v>43.06</v>
    <v>43.11</v>
    <v>42.24</v>
    <v>43.34</v>
    <v>43.54</v>
    <v>43.37</v>
    <v>43.45</v>
    <v>43.85</v>
    <v>44.61</v>
    <v>44.09</v>
    <v>42.95</v>
    <v>42.64</v>
    <v>42.9</v>
    <v>42.4</v>
    <v>42.69</v>
    <v>42.4</v>
    <v>41.5</v>
    <v>40.89</v>
    <v>40.97</v>
    <v>41.23</v>
    <v>41.95</v>
    <v>42.36</v>
    <v>43.13</v>
    <v>43.3</v>
    <v>43.74</v>
    <v>43.86</v>
    <v>44.01</v>
    <v>43.93</v>
    <v>44.2</v>
    <v>44.15</v>
    <v>44.45</v>
    <v>44.47</v>
    <v>44.63</v>
    <v>44.78</v>
    <v>44.96</v>
    <v>44.58</v>
    <v>45.26</v>
    <v>45.18</v>
    <v>45.68</v>
    <v>45.85</v>
    <v>45.87</v>
    <v>45.67</v>
    <v>46.43</v>
    <v>44.99</v>
    <v>44.31</v>
    <v>45.27</v>
    <v>45.4</v>
    <v>45.52</v>
    <v>46.95</v>
    <v>47.15</v>
    <v>46.57</v>
    <v>46.69</v>
    <v>46.39</v>
    <v>46.08</v>
    <v>46.64</v>
    <v>47.16</v>
    <v>47.53</v>
    <v>47.62</v>
    <v>47.69</v>
    <v>46.34</v>
    <v>46.25</v>
    <v>46.77</v>
    <v>47.24</v>
    <v>45.53</v>
    <v>44.98</v>
    <v>45.32</v>
    <v>45.81</v>
    <v>45.21</v>
    <v>45.83</v>
    <v>46.11</v>
    <v>46.59</v>
    <v>46.46</v>
    <v>48.47</v>
    <v>46.34</v>
    <v>45.45</v>
    <v>46.12</v>
    <v>45.45</v>
    <v>45.23</v>
    <v>45.78</v>
    <v>45.72</v>
    <v>45.38</v>
    <v>45.58</v>
    <v>46.11</v>
    <v>45.84</v>
    <v>46.95</v>
    <v>46.14</v>
    <v>45.61</v>
    <v>44.89</v>
    <v>44.99</v>
    <v>45.6</v>
    <v>45.71</v>
    <v>45.65</v>
    <v>46.14</v>
    <v>46.25</v>
    <v>46.35</v>
    <v>46.46</v>
    <v>46.66</v>
    <v>46.98</v>
    <v>46.99</v>
    <v>46.99</v>
    <v>46.85</v>
    <v>47.4</v>
    <v>47.5</v>
    <v>47.88</v>
    <v>47.97</v>
    <v>48.09</v>
    <v>48.14</v>
    <v>48.33</v>
    <v>48.13</v>
    <v>48.26</v>
    <v>47.87</v>
    <v>47.91</v>
    <v>47.94</v>
    <v>48.08</v>
    <v>47.71</v>
    <v>48.04</v>
    <v>47.79</v>
    <v>47.76</v>
    <v>47.79</v>
    <v>48.49</v>
    <v>48.51</v>
    <v>48.95</v>
    <v>48.92</v>
    <v>48.85</v>
    <v>49.28</v>
    <v>48.994999999999997</v>
    <v>49.29</v>
    <v>48.92</v>
    <v>48.66</v>
    <v>49.05</v>
    <v>48.15</v>
    <v>48.82</v>
    <v>49.17</v>
    <v>49.12</v>
    <v>48.195</v>
    <v>47.86</v>
    <v>46.82</v>
    <v>47.35</v>
    <v>46.77</v>
    <v>47.23</v>
    <v>46.25</v>
    <v>46.24</v>
    <v>46.39</v>
    <v>45.99</v>
    <v>46.17</v>
    <v>45.67</v>
    <v>46.33</v>
    <v>46.5</v>
    <v>46.664999999999999</v>
    <v>47.08</v>
    <v>47.26</v>
    <v>47.56</v>
    <v>47.56</v>
    <v>47.69</v>
    <v>47.88</v>
    <v>48.17</v>
    <v>48.02</v>
    <v>47.37</v>
    <v>47.49</v>
    <v>47.78</v>
    <v>48.02</v>
    <v>48.18</v>
    <v>47.905000000000001</v>
    <v>48.35</v>
    <v>48.25</v>
    <v>48.58</v>
    <v>48.49</v>
    <v>48.28</v>
    <v>47.99</v>
    <v>48.15</v>
    <v>47.83</v>
    <v>47.59</v>
    <v>47.92</v>
    <v>48.37</v>
    <v>48.98</v>
    <v>48.75</v>
    <v>48.66</v>
    <v>48.655000000000001</v>
    <v>48.81</v>
    <v>48.14</v>
    <v>48.33</v>
    <v>48.26</v>
    <v>47.69</v>
    <v>46.88</v>
    <v>46.84</v>
    <v>46.82</v>
    <v>46.625</v>
    <v>46.01</v>
    <v>46.94</v>
    <v>46.02</v>
    <v>42.74</v>
    <v>41.93</v>
    <v>42.31</v>
    <v>42.76</v>
    <v>43.59</v>
    <v>43.67</v>
    <v>44.41</v>
    <v>46.77</v>
    <v>46.62</v>
    <v>47</v>
    <v>47.57</v>
    <v>47.95</v>
    <v>48.5</v>
    <v>48.33</v>
    <v>47.53</v>
    <v>49.66</v>
    <v>50.08</v>
    <v>50.4</v>
    <v>51.13</v>
    <v>50.905000000000001</v>
    <v>50.9</v>
    <v>51.56</v>
    <v>51.314999999999998</v>
    <v>51.28</v>
    <v>51.18</v>
    <v>51.63</v>
    <v>51.55</v>
    <v>51.84</v>
    <v>51.94</v>
    <v>52.23</v>
    <v>52.56</v>
    <v>52.85</v>
    <v>52.44</v>
    <v>54.33</v>
    <v>54.42</v>
    <v>54.25</v>
    <v>54.56</v>
    <v>55.62</v>
    <v>55.41</v>
    <v>55.58</v>
    <v>55.08</v>
    <v>55.01</v>
    <v>54.094999999999999</v>
    <v>54.484999999999999</v>
    <v>53.11</v>
    <v>53.064999999999998</v>
    <v>52.47</v>
    <v>53.5</v>
    <v>54.47</v>
    <v>54.23</v>
    <v>54.82</v>
    <v>54.78</v>
    <v>54.86</v>
    <v>54.744999999999997</v>
    <v>54.454999999999998</v>
    <v>53.93</v>
    <v>53.465000000000003</v>
    <v>53.48</v>
    <v>52.645000000000003</v>
    <v>51.78</v>
    <v>52.71</v>
    <v>53.57</v>
    <v>53.6</v>
    <v>53.12</v>
    <v>52.79</v>
    <v>52.71</v>
    <v>52.384999999999998</v>
    <v>53.284999999999997</v>
    <v>53.805</v>
    <v>54.28</v>
    <v>54.97</v>
    <v>55.06</v>
    <v>55.05</v>
    <v>54.83</v>
    <v>53.935000000000002</v>
    <v>54.67</v>
    <v>53.45</v>
    <v>53.49</v>
    <v>54.44</v>
    <v>54.615000000000002</v>
    <v>55.31</v>
    <v>54.36</v>
    <v>54.27</v>
    <v>55.82</v>
    <v>56</v>
    <v>57.44</v>
    <v>57.965000000000003</v>
    <v>58.2</v>
    <v>57.94</v>
    <v>58.04</v>
    <v>58.52</v>
    <v>58.27</v>
    <v>58.96</v>
    <v>59.1</v>
    <v>59.42</v>
    <v>58.8</v>
    <v>59.94</v>
    <v>58.57</v>
    <v>58.32</v>
    <v>58.34</v>
    <v>57.64</v>
    <v>58.42</v>
    <v>57.1</v>
    <v>57.17</v>
    <v>57.22</v>
    <v>57.115000000000002</v>
    <v>58.33</v>
    <v>57.97</v>
    <v>58.3</v>
    <v>58.524999999999999</v>
    <v>59.28</v>
    <v>58.66</v>
    <v>58.44</v>
    <v>55.73</v>
    <v>55.8</v>
    <v>56.76</v>
    <v>58</v>
    <v>57.185000000000002</v>
    <v>56.534999999999997</v>
    <v>56.72</v>
    <v>56.81</v>
    <v>56.94</v>
    <v>56.97</v>
    <v>57.78</v>
    <v>57.7</v>
    <v>57.204999999999998</v>
    <v>56.75</v>
    <v>58.5</v>
    <v>58.41</v>
    <v>57.33</v>
    <v>58.17</v>
    <v>58.16</v>
    <v>58.73</v>
    <v>54.72</v>
    <v>54.73</v>
    <v>55.56</v>
    <v>55.09</v>
    <v>55.02</v>
    <v>54.21</v>
    <v>55.31</v>
    <v>55.295000000000002</v>
    <v>54.01</v>
    <v>53.7</v>
    <v>54.06</v>
    <v>54.7</v>
    <v>54.44</v>
    <v>54.164999999999999</v>
    <v>54.69</v>
    <v>55.604999999999997</v>
    <v>55.61</v>
    <v>55.79</v>
    <v>55.78</v>
    <v>55.63</v>
    <v>55.5</v>
    <v>55.365000000000002</v>
    <v>54.56</v>
    <v>55.97</v>
    <v>55.91</v>
    <v>55.92</v>
    <v>55.71</v>
    <v>55.25</v>
    <v>54.884999999999998</v>
    <v>53.98</v>
    <v>53.784999999999997</v>
    <v>52.82</v>
    <v>52.914999999999999</v>
    <v>54.19</v>
    <v>53.64</v>
    <v>53.01</v>
    <v>53.045000000000002</v>
    <v>53.09</v>
    <v>53.29</v>
    <v>54.22</v>
    <v>54.51</v>
    <v>55.5</v>
    <v>54.83</v>
    <v>53.99</v>
    <v>53.795000000000002</v>
    <v>52.9</v>
    <v>51.52</v>
    <v>51.51</v>
    <v>51.91</v>
    <v>51.97</v>
    <v>51.39</v>
    <v>51.21</v>
    <v>49.53</v>
    <v>48.11</v>
    <v>49.01</v>
    <v>49.33</v>
    <v>49.76</v>
    <v>49.49</v>
    <v>49.36</v>
    <v>49.36</v>
    <v>50.09</v>
    <v>50.23</v>
    <v>49.3</v>
    <v>50.51</v>
    <v>49.03</v>
    <v>49.03</v>
    <v>50.08</v>
    <v>49.96</v>
    <v>50.24</v>
    <v>49.98</v>
    <v>50.09</v>
    <v>49.84</v>
    <v>50.854999999999997</v>
    <v>50.25</v>
    <v>50.32</v>
    <v>52.08</v>
    <v>50.64</v>
    <v>51.11</v>
    <v>50.63</v>
    <v>50.64</v>
    <v>50.9</v>
    <v>49.91</v>
    <v>49.2</v>
    <v>47.43</v>
    <v>45.96</v>
    <v>44.89</v>
    <v>43.52</v>
    <v>45.41</v>
    <v>47.06</v>
    <v>47.99</v>
    <v>47.84</v>
    <v>46.34</v>
    <v>47.35</v>
    <v>47.46</v>
    <v>46.53</v>
    <v>48.69</v>
    <v>47.61</v>
    <v>47.41</v>
    <v>47.57</v>
    <v>47.83</v>
    <v>48.3</v>
    <v>48.7</v>
    <v>48.15</v>
    <v>47.8</v>
    <v>47.45</v>
    <v>46.61</v>
    <v>46.58</v>
    <v>46.75</v>
    <v>47.17</v>
    <v>46.95</v>
    <v>47.53</v>
    <v>49.52</v>
    <v>48.44</v>
    <v>48.77</v>
    <v>50.13</v>
    <v>50.46</v>
    <v>51.04</v>
    <v>51.52</v>
    <v>50.87</v>
    <v>51.34</v>
    <v>50.91</v>
    <v>52.65</v>
    <v>52.43</v>
    <v>52.57</v>
    <v>52.64</v>
    <v>52.43</v>
    <v>51.9</v>
    <v>58.09</v>
    <v>58.98</v>
    <v>58.81</v>
    <v>58.42</v>
    <v>58.67</v>
    <v>56.57</v>
    <v>56.72</v>
    <v>56.99</v>
    <v>57.15</v>
    <v>56.95</v>
    <v>57.4</v>
    <v>57.63</v>
    <v>57.21</v>
    <v>57.03</v>
    <v>57.6</v>
    <v>56.67</v>
    <v>56.13</v>
    <v>56.875</v>
    <v>57.07</v>
    <v>57.96</v>
    <v>57.95</v>
    <v>58.12</v>
    <v>57.35</v>
    <v>57.85</v>
    <v>57.27</v>
    <v>57.55</v>
    <v>58.12</v>
    <v>58.31</v>
    <v>57.55</v>
    <v>57.69</v>
    <v>58.88</v>
    <v>58.35</v>
    <v>57.67</v>
    <v>56.76</v>
    <v>56.93</v>
    <v>56.21</v>
    <v>56.22</v>
    <v>57.55</v>
    <v>58.07</v>
    <v>56.53</v>
    <v>54.94</v>
    <v>55.82</v>
    <v>55.61</v>
    <v>56.7</v>
    <v>56.75</v>
    <v>56.42</v>
    <v>57.02</v>
    <v>56.16</v>
    <v>54.81</v>
    <v>54.34</v>
    <v>53.77</v>
    <v>53.42</v>
    <v>51.7</v>
    <v>50.36</v>
    <v>51.21</v>
    <v>51.53</v>
    <v>49.82</v>
    <v>50.03</v>
    <v>48.03</v>
    <v>48.22</v>
    <v>49.01</v>
    <v>49.83</v>
    <v>50.3</v>
    <v>50.08</v>
    <v>50.7</v>
    <v>50.67</v>
    <v>51.13</v>
    <v>52.93</v>
    <v>52.83</v>
    <v>50.64</v>
    <v>50.25</v>
    <v>51.26</v>
    <v>49.88</v>
    <v>50.9</v>
    <v>50.68</v>
    <v>50.75</v>
    <v>50.38</v>
    <v>51.14</v>
    <v>52.54</v>
    <v>53.69</v>
    <v>53.06</v>
    <v>52.76</v>
    <v>53.3</v>
    <v>52.24</v>
    <v>52.46</v>
    <v>53.11</v>
    <v>53.3</v>
    <v>53.02</v>
    <v>54.22</v>
    <v>54.42</v>
    <v>54.87</v>
    <v>54.89</v>
    <v>55.49</v>
    <v>54.53</v>
    <v>54.75</v>
    <v>55.49</v>
    <v>56.06</v>
    <v>55.61</v>
    <v>55.73</v>
    <v>56.14</v>
    <v>56.6</v>
    <v>57.09</v>
    <v>57.02</v>
    <v>56.9</v>
    <v>56.6</v>
    <v>56.7</v>
    <v>56.52</v>
    <v>57.41</v>
    <v>58.37</v>
    <v>57.42</v>
    <v>57.94</v>
    <v>57.72</v>
    <v>57.71</v>
    <v>58.36</v>
    <v>57.15</v>
    <v>57.89</v>
    <v>57.82</v>
    <v>58.44</v>
    <v>59.17</v>
    <v>59.22</v>
    <v>58.93</v>
    <v>58.95</v>
    <v>58.42</v>
    <v>59.05</v>
    <v>58.86</v>
    <v>58.68</v>
    <v>59.02</v>
    <v>59.4</v>
    <v>59.92</v>
    <v>58.69</v>
    <v>57.04</v>
    <v>57.85</v>
    <v>57.2</v>
    <v>56.43</v>
    <v>56.64</v>
    <v>57.2</v>
    <v>56.91</v>
    <v>57.63</v>
    <v>57.63</v>
    <v>57.16</v>
    <v>57.12</v>
    <v>58.02</v>
    <v>57.43</v>
    <v>58.01</v>
    <v>57.23</v>
    <v>58.53</v>
    <v>58.73</v>
    <v>60.09</v>
    <v>60.44</v>
    <v>60.77</v>
    <v>61.02</v>
    <v>60.6</v>
    <v>61.07</v>
    <v>60.76</v>
    <v>60.53</v>
    <v>61.29</v>
    <v>61.56</v>
    <v>62.08</v>
    <v>62.14</v>
    <v>61.91</v>
    <v>61.53</v>
    <v>61.9</v>
    <v>61.69</v>
    <v>62.06</v>
    <v>61.62</v>
    <v>62.01</v>
    <v>62.04</v>
    <v>62.06</v>
    <v>63.3</v>
    <v>60.54</v>
    <v>59.07</v>
    <v>60.27</v>
    <v>61.25</v>
    <v>62.65</v>
    <v>62.11</v>
    <v>61.25</v>
    <v>61.06</v>
    <v>61.77</v>
    <v>63.27</v>
    <v>63.4</v>
    <v>64.38</v>
    <v>64.540000000000006</v>
    <v>64.81</v>
    <v>64.849999999999994</v>
    <v>65.19</v>
    <v>64.94</v>
    <v>65.45</v>
    <v>64.91</v>
    <v>65.489999999999995</v>
    <v>66.22</v>
    <v>71.42</v>
    <v>71.27</v>
    <v>70.23</v>
    <v>69.75</v>
    <v>69.88</v>
    <v>68.849999999999994</v>
    <v>68.88</v>
    <v>69.61</v>
    <v>70.150000000000006</v>
    <v>70.14</v>
    <v>70.25</v>
    <v>69.89</v>
    <v>70</v>
    <v>69.84</v>
    <v>70.33</v>
    <v>69.819999999999993</v>
    <v>69.819999999999993</v>
    <v>70.13</v>
    <v>70.27</v>
    <v>70</v>
    <v>69.98</v>
    <v>69.900000000000006</v>
    <v>69.819999999999993</v>
    <v>69.75</v>
    <v>69.98</v>
    <v>69.31</v>
    <v>69.540000000000006</v>
    <v>69.7</v>
    <v>69.680000000000007</v>
    <v>69.790000000000006</v>
    <v>69.489999999999995</v>
    <v>68.989999999999995</v>
    <v>66.67</v>
    <v>67.94</v>
    <v>67.45</v>
    <v>67.790000000000006</v>
    <v>69.22</v>
    <v>69.36</v>
    <v>69.540000000000006</v>
    <v>69.180000000000007</v>
    <v>69.56</v>
    <v>69.760000000000005</v>
    <v>68.98</v>
    <v>68.42</v>
    <v>69.45</v>
    <v>69.739999999999995</v>
    <v>69.84</v>
    <v>70.180000000000007</v>
    <v>69.66</v>
    <v>69.59</v>
    <v>70.599999999999994</v>
    <v>70.959999999999994</v>
    <v>70.87</v>
    <v>69.930000000000007</v>
    <v>68.760000000000005</v>
    <v>68.459999999999994</v>
    <v>67.77</v>
    <v>68.489999999999995</v>
    <v>68.42</v>
    <v>69.25</v>
    <v>69.489999999999995</v>
    <v>69.75</v>
    <v>69.97</v>
    <v>71.680000000000007</v>
    <v>71.2</v>
    <v>71.709999999999994</v>
    <v>70.73</v>
    <v>70.8</v>
    <v>70.849999999999994</v>
    <v>69.44</v>
    <v>68.84</v>
    <v>67.900000000000006</v>
    <v>67.599999999999994</v>
    <v>69.010000000000005</v>
    <v>69.83</v>
    <v>69.790000000000006</v>
    <v>69.14</v>
    <v>69.849999999999994</v>
    <v>70.02</v>
    <v>71.03</v>
    <v>71.2</v>
    <v>72.08</v>
    <v>72.599999999999994</v>
    <v>73.680000000000007</v>
    <v>74.400000000000006</v>
    <v>74.06</v>
    <v>74.430000000000007</v>
    <v>74.53</v>
    <v>74.400000000000006</v>
    <v>73.930000000000007</v>
    <v>70.41</v>
    <v>70.72</v>
    <v>70.510000000000005</v>
    <v>71.37</v>
    <v>72.2</v>
    <v>72.13</v>
    <v>71.989999999999995</v>
    <v>71.73</v>
    <v>73.2</v>
    <v>72.5</v>
    <v>73.45</v>
    <v>72.89</v>
    <v>73.569999999999993</v>
    <v>74.040000000000006</v>
    <v>74.17</v>
    <v>74.2</v>
    <v>74.38</v>
    <v>74.87</v>
    <v>74.05</v>
    <v>74.150000000000006</v>
    <v>72.97</v>
    <v>73.58</v>
    <v>73.489999999999995</v>
    <v>72.92</v>
    <v>74.150000000000006</v>
    <v>74.34</v>
    <v>74.599999999999994</v>
    <v>75.2</v>
    <v>74.849999999999994</v>
    <v>75</v>
    <v>74.489999999999995</v>
    <v>74.38</v>
    <v>73.88</v>
    <v>74.75</v>
    <v>75.73</v>
    <v>77.08</v>
    <v>78.58</v>
    <v>79.260000000000005</v>
    <v>78.03</v>
    <v>77.900000000000006</v>
    <v>75.540000000000006</v>
    <v>76.27</v>
    <v>75.89</v>
    <v>76.5</v>
    <v>76.22</v>
    <v>76.180000000000007</v>
    <v>75.95</v>
    <v>75.3</v>
    <v>75.16</v>
    <v>75.52</v>
    <v>75.64</v>
    <v>75.67</v>
    <v>76.25</v>
    <v>76.44</v>
    <v>77.08</v>
    <v>77.23</v>
    <v>77.14</v>
    <v>77.239999999999995</v>
    <v>77.19</v>
    <v>76.62</v>
    <v>78.150000000000006</v>
    <v>78.08</v>
    <v>77.86</v>
    <v>78.31</v>
    <v>79.12</v>
    <v>79.34</v>
    <v>79.13</v>
    <v>80.33</v>
    <v>81.02</v>
    <v>81.09</v>
    <v>81.819999999999993</v>
    <v>81.709999999999994</v>
    <v>82.2</v>
    <v>81.59</v>
    <v>79.75</v>
    <v>80.69</v>
    <v>80.67</v>
    <v>80.59</v>
    <v>80.53</v>
    <v>80.61</v>
    <v>80.489999999999995</v>
    <v>81.040000000000006</v>
    <v>80.56</v>
    <v>80.36</v>
    <v>80.599999999999994</v>
    <v>80.08</v>
    <v>80.099999999999994</v>
    <v>80.53</v>
    <v>80.13</v>
    <v>79.41</v>
    <v>78.48</v>
    <v>77.84</v>
    <v>78.72</v>
    <v>79.61</v>
    <v>79.37</v>
    <v>80.760000000000005</v>
    <v>79.81</v>
    <v>81.08</v>
    <v>82.36</v>
    <v>81.11</v>
    <v>80.8</v>
    <v>79.180000000000007</v>
    <v>79.290000000000006</v>
    <v>79.25</v>
    <v>79.77</v>
    <v>79.3</v>
    <v>79.63</v>
    <v>79.459999999999994</v>
    <v>79.45</v>
    <v>80.489999999999995</v>
    <v>80.400000000000006</v>
    <v>80.69</v>
    <v>81.55</v>
    <v>82.27</v>
    <v>78.680000000000007</v>
    <v>79.23</v>
    <v>80.3</v>
    <v>80.37</v>
    <v>79.69</v>
    <v>80.05</v>
    <v>80.790000000000006</v>
    <v>81.12</v>
    <v>81.97</v>
    <v>82.49</v>
    <v>81.489999999999995</v>
    <v>81.63</v>
    <v>81.885000000000005</v>
    <v>82.22</v>
    <v>82.89</v>
    <v>84.34</v>
    <v>80.900000000000006</v>
    <v>81.05</v>
    <v>80.989999999999995</v>
    <v>80.16</v>
    <v>80.08</v>
    <v>79.7</v>
    <v>81.42</v>
    <v>79.569999999999993</v>
    <v>79.67</v>
    <v>79.05</v>
    <v>79.58</v>
    <v>78.31</v>
    <v>76.95</v>
    <v>78.06</v>
    <v>76.900000000000006</v>
    <v>76.930000000000007</v>
    <v>76.41</v>
    <v>76.91</v>
    <v>76.86</v>
    <v>78.48</v>
    <v>78.78</v>
    <v>79.040000000000006</v>
    <v>80.52</v>
    <v>80.540000000000006</v>
    <v>82</v>
    <v>81.66</v>
    <v>82.16</v>
    <v>82.16</v>
    <v>82.69</v>
    <v>81.7</v>
    <v>80.92</v>
    <v>81.39</v>
    <v>82.53</v>
    <v>80.97</v>
    <v>80.709999999999994</v>
    <v>81.38</v>
    <v>81.709999999999994</v>
    <v>81.31</v>
    <v>81.36</v>
    <v>81.430000000000007</v>
    <v>82.17</v>
    <v>82.45</v>
    <v>82.28</v>
    <v>80.36</v>
    <v>80.89</v>
    <v>82.05</v>
    <v>81.95</v>
    <v>82.46</v>
    <v>80.150000000000006</v>
    <v>79.97</v>
    <v>79.89</v>
    <v>80.75</v>
    <v>80.89</v>
    <v>81.25</v>
    <v>80.98</v>
    <v>80.760000000000005</v>
    <v>81.03</v>
    <v>82.31</v>
    <v>82.82</v>
    <v>82.54</v>
    <v>81.849999999999994</v>
    <v>82.07</v>
    <v>82</v>
    <v>81.38</v>
    <v>82.22</v>
    <v>82.89</v>
    <v>82.7</v>
    <v>83.29</v>
    <v>84.84</v>
    <v>86.14</v>
    <v>86.81</v>
    <v>85.83</v>
    <v>86.05</v>
    <v>88.27</v>
    <v>87.5</v>
    <v>87.7</v>
    <v>88.81</v>
    <v>89.65</v>
    <v>89.64</v>
    <v>89.65</v>
    <v>89.94</v>
    <v>90.49</v>
    <v>91.14</v>
    <v>91.35</v>
    <v>91.58</v>
    <v>92.38</v>
    <v>92.87</v>
    <v>92.62</v>
    <v>93.59</v>
    <v>94.23</v>
    <v>94.27</v>
    <v>93.43</v>
    <v>93.45</v>
    <v>95.18</v>
    <v>96.21</v>
    <v>96.44</v>
    <v>95.82</v>
    <v>96.15</v>
    <v>97.5</v>
    <v>96.06</v>
    <v>96.69</v>
    <v>96.35</v>
    <v>96.79</v>
    <v>97.98</v>
    <v>98.54</v>
    <v>98.4</v>
    <v>98.44</v>
    <v>97.05</v>
    <v>96.94</v>
    <v>97.03</v>
    <v>96.96</v>
    <v>96.77</v>
    <v>98.32</v>
    <v>97.74</v>
    <v>98.28</v>
    <v>99.19</v>
    <v>98.08</v>
    <v>99.3</v>
    <v>98.63</v>
    <v>99.48</v>
    <v>96.88</v>
    <v>97.29</v>
    <v>97.18</v>
    <v>95.97</v>
    <v>96.9</v>
    <v>97.02</v>
    <v>97.78</v>
    <v>98.02</v>
    <v>98.83</v>
    <v>98.43</v>
    <v>98.86</v>
    <v>100.25</v>
    <v>101.22</v>
    <v>103.27</v>
    <v>104.1</v>
    <v>104.8</v>
    <v>104.07</v>
    <v>104.13</v>
    <v>104.15</v>
    <v>104.53</v>
    <v>104.82</v>
    <v>104.44</v>
    <v>105.57</v>
    <v>108.43</v>
    <v>108.29</v>
    <v>109.12</v>
    <v>109.64</v>
    <v>110.39</v>
    <v>109.7</v>
    <v>110.67</v>
    <v>112.72</v>
    <v>112.92</v>
    <v>119.16</v>
    <v>116.41</v>
    <v>116.83</v>
    <v>119.44</v>
    <v>119.89</v>
    <v>109.7</v>
    <v>110.15</v>
    <v>113.69</v>
    <v>112.65</v>
    <v>109.89</v>
    <v>109.67</v>
    <v>110.08</v>
    <v>107.66</v>
    <v>104.21</v>
    <v>105.87</v>
    <v>101.98</v>
    <v>97.66</v>
    <v>100.49</v>
    <v>101.94</v>
    <v>100.98</v>
    <v>102.68</v>
    <v>104.57</v>
    <v>104.47</v>
    <v>105.29</v>
    <v>103.66</v>
    <v>103.93</v>
    <v>107.04</v>
    <v>109.63</v>
    <v>108.34</v>
    <v>108.35</v>
    <v>106.53</v>
    <v>108.22</v>
    <v>109.01</v>
    <v>109.69</v>
    <v>108.56</v>
    <v>109.49</v>
    <v>111.53</v>
    <v>111.63</v>
    <v>110.59</v>
    <v>109.97</v>
    <v>109.71</v>
    <v>109.97</v>
    <v>107.86</v>
    <v>109.46</v>
    <v>108.64</v>
    <v>103.9</v>
    <v>101.36</v>
    <v>106.6</v>
    <v>102.56</v>
    <v>101.91</v>
    <v>103.89</v>
    <v>100.65</v>
    <v>102.18</v>
    <v>104.21</v>
    <v>102.24</v>
    <v>99.46</v>
    <v>99.81</v>
    <v>102.36</v>
    <v>102.34</v>
    <v>104.24</v>
    <v>102.16</v>
    <v>103.5</v>
    <v>105.39</v>
    <v>105.35</v>
    <v>101.29</v>
    <v>99.96</v>
    <v>98.09</v>
    <v>98.42</v>
    <v>103</v>
    <v>102.72</v>
    <v>102.51</v>
    <v>101.43</v>
    <v>103.4</v>
    <v>102.96</v>
    <v>103.6</v>
    <v>104.69</v>
    <v>104.51</v>
    <v>105.46</v>
    <v>107.54</v>
    <v>109.97</v>
    <v>109.25</v>
    <v>110.64</v>
    <v>109.21</v>
    <v>111.4</v>
    <v>110.33</v>
    <v>110.54</v>
    <v>110.41</v>
    <v>110.86</v>
    <v>111.07</v>
    <v>110.75</v>
    <v>111.56</v>
    <v>110.94</v>
    <v>111.85</v>
    <v>111.91</v>
    <v>114.8</v>
    <v>115.74</v>
    <v>117.66</v>
    <v>118.11</v>
    <v>117.24</v>
    <v>115.74</v>
    <v>115.28</v>
    <v>115.41</v>
    <v>114</v>
    <v>114.72</v>
    <v>115.89</v>
    <v>114.39</v>
    <v>113.66</v>
    <v>114.24</v>
    <v>112.11</v>
    <v>112.38</v>
    <v>110.19</v>
    <v>111.51</v>
    <v>108.78</v>
    <v>109.1</v>
    <v>110.25</v>
    <v>110.24</v>
    <v>108.91</v>
    <v>111.51</v>
    <v>112.71</v>
    <v>112.09</v>
    <v>113.73</v>
    <v>111.76</v>
    <v>115.84</v>
    <v>115.14</v>
    <v>114.56</v>
    <v>115.8</v>
    <v>115.68</v>
    <v>114.59</v>
    <v>115</v>
    <v>114.67</v>
    <v>113.8</v>
    <v>113.22</v>
    <v>113.3</v>
    <v>112.6</v>
    <v>110.91</v>
    <v>111.32</v>
    <v>111</v>
    <v>112.21</v>
    <v>112.84</v>
    <v>113.11</v>
    <v>115.76</v>
    <v>116.16</v>
    <v>114.34</v>
    <v>110.09</v>
    <v>109.94</v>
    <v>110.34</v>
    <v>109.6</v>
    <v>109.4</v>
    <v>109.64</v>
    <v>109.03</v>
    <v>111.51</v>
    <v>112.19</v>
    <v>112.4</v>
    <v>113.64</v>
    <v>115.25</v>
    <v>115.02</v>
    <v>115.47</v>
    <v>112.58</v>
    <v>112.4</v>
    <v>112.54</v>
    <v>111.13</v>
    <v>110.89</v>
    <v>108.46</v>
    <v>108.32</v>
    <v>106.05</v>
    <v>104.54</v>
    <v>105.72</v>
    <v>105.36</v>
    <v>103.7</v>
    <v>104.91</v>
    <v>107.37</v>
    <v>108.49</v>
    <v>110.05</v>
    <v>109.8</v>
    <v>107.55</v>
    <v>106.22</v>
    <v>107.29</v>
    <v>107.29</v>
    <v>107.74</v>
    <v>108.46</v>
    <v>108.18</v>
    <v>105.87</v>
    <v>103.28</v>
    <v>101.93</v>
    <v>102.87</v>
    <v>99.24</v>
    <v>99.53</v>
    <v>101.09</v>
    <v>99.43</v>
    <v>102.15</v>
    <v>101.54</v>
    <v>99.54</v>
    <v>98.26</v>
    <v>99.72</v>
    <v>100.25</v>
    <v>92.01</v>
    <v>91.77</v>
    <v>90.56</v>
    <v>90.18</v>
    <v>92.99</v>
    <v>92.83</v>
    <v>97.6</v>
    <v>95.06</v>
    <v>95.66</v>
    <v>97.14</v>
    <v>97.2</v>
    <v>98.48</v>
    <v>96.1</v>
    <v>93.47</v>
    <v>94.48</v>
    <v>94.7</v>
    <v>97.96</v>
    <v>97.85</v>
    <v>94.62</v>
    <v>96.84</v>
    <v>96.13</v>
    <v>95.1</v>
    <v>96.38</v>
    <v>96.28</v>
    <v>98.26</v>
    <v>97.43</v>
    <v>99.85</v>
    <v>101.17</v>
    <v>96.11</v>
    <v>97.32</v>
    <v>92.38</v>
    <v>93.8</v>
    <v>94.54</v>
    <v>95.81</v>
    <v>95.84</v>
    <v>94.26</v>
    <v>91.92</v>
    <v>94.54</v>
    <v>90.53</v>
    <v>90.09</v>
    <v>90.41</v>
    <v>87.8</v>
    <v>92.98</v>
    <v>93.81</v>
    <v>93.81</v>
    <v>94.5</v>
    <v>94.45</v>
    <v>88.88</v>
    <v>92.9</v>
    <v>94.5</v>
    <v>94.38</v>
    <v>96.24</v>
    <v>97.72</v>
    <v>98.59</v>
    <v>96.33</v>
    <v>97.63</v>
    <v>97.17</v>
    <v>97.54</v>
    <v>99.42</v>
    <v>96.62</v>
    <v>95.49</v>
    <v>102.09</v>
    <v>104.41</v>
    <v>102.68</v>
    <v>101.35</v>
    <v>102.14</v>
    <v>100.68</v>
    <v>101.99</v>
    <v>101.8</v>
    <v>102.32</v>
    <v>106.48</v>
    <v>103.86</v>
    <v>104.55</v>
    <v>104.76</v>
    <v>106.44</v>
    <v>107.15</v>
    <v>106.97</v>
    <v>107.57</v>
    <v>107.28</v>
    <v>107.94</v>
    <v>106.64</v>
    <v>107.31</v>
    <v>108.19</v>
    <v>107.27</v>
    <v>105.71</v>
    <v>105.78</v>
    <v>106.76</v>
    <v>107.4</v>
    <v>106.57</v>
    <v>105.42</v>
    <v>104.95</v>
    <v>104.86</v>
    <v>106.45</v>
    <v>106.52</v>
    <v>107.58</v>
    <v>107.1</v>
    <v>110.74</v>
    <v>109.81</v>
    <v>110.02</v>
    <v>109.63</v>
    <v>112.22</v>
    <v>109.68</v>
    <v>107.11</v>
    <v>108.33</v>
    <v>105.97</v>
    <v>104.91</v>
    <v>106.07</v>
    <v>108.64</v>
    <v>110.28</v>
    <v>112.75</v>
    <v>113.24</v>
    <v>113.63</v>
    <v>115.22</v>
    <v>113.94</v>
    <v>114.92</v>
    <v>114.88</v>
    <v>116.76</v>
    <v>115.09</v>
    <v>116.37</v>
    <v>115.6</v>
    <v>115.51</v>
    <v>114.95</v>
    <v>116.38</v>
    <v>118.43</v>
    <v>117.17</v>
    <v>117.21</v>
    <v>116.7</v>
    <v>117.83</v>
    <v>116.29</v>
    <v>117.46</v>
    <v>117.47</v>
    <v>115.86</v>
    <v>113.93</v>
    <v>112.56</v>
    <v>112.15</v>
    <v>112.6</v>
    <v>107.11</v>
    <v>109.04</v>
    <v>110.29</v>
    <v>109.21</v>
    <v>106.79</v>
    <v>104.73</v>
    <v>107</v>
    <v>106.78</v>
    <v>105.83</v>
    <v>105.06</v>
    <v>103.21</v>
    <v>104.15</v>
    <v>105.44</v>
    <v>104.31</v>
    <v>105.17</v>
    <v>109.12</v>
    <v>109.48</v>
    <v>110.19</v>
    <v>111.17</v>
    <v>112.63</v>
    <v>112.93</v>
    <v>110.34</v>
    <v>111.18</v>
    <v>107.31</v>
    <v>106.72</v>
    <v>111.04</v>
    <v>111.3</v>
    <v>112.71</v>
    <v>112.32</v>
    <v>112.73</v>
    <v>111.48</v>
    <v>114.43</v>
    <v>115.86</v>
    <v>114.76</v>
    <v>117.19</v>
    <v>116.06</v>
    <v>115.94</v>
    <v>115.75</v>
    <v>114.93</v>
    <v>115.78</v>
    <v>116.64</v>
    <v>116.72</v>
    <v>118.32</v>
    <v>119.84</v>
    <v>118.68</v>
    <v>117.18</v>
    <v>118.57</v>
    <v>117.26</v>
    <v>118.18</v>
    <v>120.07</v>
    <v>129</v>
    <v>127.35</v>
    <v>128.16</v>
    <v>129.97</v>
    <v>128.54</v>
    <v>125.01</v>
    <v>123.45</v>
    <v>121.82</v>
    <v>116.93</v>
    <v>119</v>
    <v>120.72</v>
    <v>124.31</v>
    <v>120.61</v>
    <v>120.08</v>
    <v>123.34</v>
    <v>120.6</v>
    <v>119.85</v>
    <v>122.82</v>
    <v>124.6</v>
    <v>124.31</v>
    <v>126.04</v>
    <v>125.21</v>
    <v>120.29</v>
    <v>121.67</v>
    <v>122.18</v>
    <v>122.74</v>
    <v>123.57</v>
    <v>123.75</v>
    <v>121.74</v>
    <v>124.59</v>
    <v>126.81</v>
    <v>127.09</v>
    <v>127.1</v>
    <v>127.04</v>
    <v>128.58000000000001</v>
    <v>130.22</v>
    <v>129.61000000000001</v>
    <v>128.36000000000001</v>
    <v>129.56</v>
    <v>129.31</v>
    <v>128.83000000000001</v>
    <v>126.67</v>
    <v>127.77</v>
    <v>125.81</v>
    <v>127.74</v>
    <v>128.11000000000001</v>
    <v>127.14</v>
    <v>129.24</v>
    <v>128.59</v>
    <v>126.84</v>
    <v>128.69999999999999</v>
    <v>130.13999999999999</v>
    <v>128.85</v>
    <v>124.98</v>
    <v>127.44</v>
    <v>127.73</v>
    <v>130.09</v>
    <v>129.75</v>
    <v>131.69</v>
    <v>129.5</v>
    <v>130.13</v>
    <v>129.46</v>
    <v>130.93</v>
    <v>128.57</v>
    <v>118.95</v>
    <v>118.41</v>
    <v>120.51</v>
    <v>120</v>
    <v>120.29</v>
    <v>117.79</v>
    <v>117.99</v>
    <v>118.04</v>
    <v>120.97</v>
    <v>119.86</v>
    <v>120.36</v>
    <v>119.92</v>
    <v>120.11</v>
    <v>118.075</v>
    <v>119.02</v>
    <v>118.42</v>
    <v>117.57</v>
    <v>118</v>
    <v>117.89</v>
    <v>117.84</v>
    <v>116.23</v>
    <v>116.1</v>
    <v>117.01</v>
    <v>119.01</v>
    <v>119.13</v>
    <v>121.73</v>
    <v>120.21</v>
    <v>118.79</v>
    <v>117.75</v>
    <v>120.28</v>
    <v>120.74</v>
    <v>122.37</v>
    <v>122</v>
    <v>121.37</v>
    <v>123.72</v>
    <v>126.07</v>
    <v>126.64</v>
    <v>127.07</v>
    <v>127.09</v>
    <v>126.35</v>
    <v>126.4</v>
    <v>128.94999999999999</v>
    <v>128.55000000000001</v>
    <v>128.53</v>
    <v>128.47999999999999</v>
    <v>128.57</v>
    <v>127.66</v>
    <v>128.29</v>
    <v>129.57</v>
    <v>127.85</v>
    <v>126.96</v>
    <v>129.41</v>
    <v>129.76</v>
    <v>131.33000000000001</v>
    <v>130</v>
    <v>129.94999999999999</v>
    <v>130.66999999999999</v>
    <v>129.16999999999999</v>
    <v>130.16</v>
    <v>131.69999999999999</v>
    <v>130.86000000000001</v>
    <v>133.34</v>
    <v>134.25</v>
    <v>130.52000000000001</v>
    <v>126.31</v>
    <v>128.04</v>
    <v>125.49</v>
    <v>124.42</v>
    <v>120.65</v>
    <v>123.4</v>
    <v>126.47</v>
    <v>132.44</v>
    <v>132.52000000000001</v>
    <v>128.69999999999999</v>
    <v>129.65</v>
    <v>130.69999999999999</v>
    <v>132.41999999999999</v>
    <v>132.81</v>
    <v>132.21</v>
    <v>131.24</v>
    <v>133.13</v>
    <v>131.47</v>
    <v>128.52000000000001</v>
    <v>121.44</v>
    <v>118.38</v>
    <v>118.79</v>
    <v>113.13</v>
    <v>114.14</v>
    <v>118.97</v>
    <v>113.81</v>
    <v>119.05</v>
    <v>114.72</v>
    <v>113.16</v>
    <v>105.04</v>
    <v>112.12</v>
    <v>106.5</v>
    <v>97.53</v>
    <v>106.04</v>
    <v>93.5</v>
    <v>106.15</v>
    <v>100</v>
    <v>101.57</v>
    <v>97.6</v>
    <v>98.44</v>
    <v>105.36</v>
    <v>99.16</v>
    <v>107.76</v>
    <v>100.5</v>
    <v>102.02</v>
    <v>99.93</v>
    <v>96.89</v>
    <v>102.02</v>
    <v>99.98</v>
    <v>108.96</v>
    <v>106.26</v>
    <v>110.17</v>
    <v>107.69</v>
    <v>107.67</v>
    <v>110.95</v>
    <v>107.98</v>
    <v>111.39</v>
    <v>113.55</v>
    <v>111.53</v>
    <v>106.84</v>
    <v>111.98</v>
    <v>110.46</v>
    <v>113.93</v>
    <v>115.78</v>
    <v>114.24</v>
    <v>119.4</v>
    <v>116.07</v>
    <v>109.71</v>
    <v>110.5</v>
    <v>111.54</v>
    <v>112.42</v>
    <v>113.65</v>
    <v>115</v>
    <v>114.88</v>
    <v>111.69</v>
    <v>109.07</v>
    <v>110.35</v>
    <v>108.24</v>
    <v>114.42</v>
    <v>112.68</v>
    <v>117.48</v>
    <v>113.46</v>
    <v>113.43</v>
    <v>115.73</v>
    <v>117.82</v>
    <v>115.87</v>
    <v>118.74</v>
    <v>117.86</v>
    <v>122.67</v>
    <v>127.21</v>
    <v>128.58000000000001</v>
    <v>131.44</v>
    <v>132.86000000000001</v>
    <v>132.12</v>
    <v>131.4</v>
    <v>124.61</v>
    <v>123.97</v>
    <v>124.23</v>
    <v>126.11</v>
    <v>126.22</v>
    <v>125.98</v>
    <v>124.88500000000001</v>
    <v>125.23</v>
    <v>126.62</v>
    <v>123.99</v>
    <v>125.06</v>
    <v>123.37</v>
    <v>124.77</v>
    <v>126.97</v>
    <v>124.8</v>
    <v>125.81</v>
    <v>129.53</v>
    <v>128.6</v>
    <v>129.26</v>
    <v>130.43</v>
    <v>130.53</v>
    <v>128.82</v>
    <v>131.88999999999999</v>
    <v>132.15</v>
    <v>132.18</v>
    <v>133.88999999999999</v>
    <v>136.58000000000001</v>
    <v>135.47999999999999</v>
    <v>132.53</v>
    <v>129.04</v>
    <v>129.63</v>
    <v>132.12</v>
    <v>130.13</v>
    <v>131.63999999999999</v>
    <v>128.88999999999999</v>
    <v>127.55</v>
    <v>129.32</v>
    <v>132.22999999999999</v>
    <v>132.69999999999999</v>
    <v>133.74</v>
    <v>133.56</v>
    <v>135.41</v>
    <v>136.04</v>
    <v>138.63999999999999</v>
    <v>137.15</v>
    <v>137.35</v>
    <v>138.28</v>
    <v>139.31</v>
    <v>138.47999999999999</v>
    <v>138.57</v>
    <v>140.33000000000001</v>
    <v>141.02000000000001</v>
    <v>141.66</v>
    <v>142.44999999999999</v>
    <v>141.49</v>
    <v>143.49</v>
    <v>142.15</v>
    <v>144.96</v>
    <v>147.63999999999999</v>
    <v>141.66999999999999</v>
    <v>140.47</v>
    <v>136.04</v>
    <v>139.68</v>
    <v>137.19</v>
    <v>136.37</v>
    <v>138.53</v>
    <v>140.63999999999999</v>
    <v>139.68</v>
    <v>140.4</v>
    <v>138.66</v>
    <v>136.97999999999999</v>
    <v>138.65</v>
    <v>135.16</v>
    <v>136.69</v>
    <v>138.32</v>
    <v>141.94</v>
    <v>141.5</v>
    <v>142.79</v>
    <v>144.91</v>
    <v>141.09</v>
    <v>144.08000000000001</v>
    <v>143.85</v>
    <v>146.75</v>
    <v>148.06</v>
    <v>150.91</v>
    <v>154.9</v>
    <v>154.49</v>
    <v>152.77000000000001</v>
    <v>152.55000000000001</v>
    <v>153.12</v>
    <v>150.76</v>
    <v>150.83000000000001</v>
    <v>146.13</v>
    <v>148.22</v>
    <v>149.96</v>
    <v>145.94999999999999</v>
    <v>147.12</v>
    <v>143</v>
    <v>146.19</v>
    <v>144.59</v>
    <v>145.6</v>
    <v>147.30000000000001</v>
    <v>152.03</v>
    <v>155.56</v>
    <v>157.74</v>
    <v>156.22</v>
    <v>151.49</v>
    <v>155.69999999999999</v>
    <v>154.5</v>
    <v>156.65</v>
    <v>158.31</v>
    <v>155.5</v>
    <v>153.55000000000001</v>
    <v>157.27000000000001</v>
    <v>156.82</v>
    <v>157.41999999999999</v>
    <v>159.35</v>
    <v>157.6</v>
    <v>158.99</v>
    <v>161.25</v>
    <v>163.49</v>
    <v>162.72</v>
    <v>161.97999999999999</v>
    <v>166.52</v>
    <v>166.29</v>
    <v>166.68</v>
    <v>162.76</v>
    <v>162</v>
    <v>160.61000000000001</v>
    <v>160.12</v>
    <v>162.38</v>
    <v>162.12</v>
    <v>162.69</v>
    <v>164.07</v>
    <v>162.43</v>
    <v>162.52000000000001</v>
    <v>160.97999999999999</v>
    <v>161.63999999999999</v>
    <v>161.47</v>
    <v>161.18</v>
    <v>162.69999999999999</v>
    <v>164.13</v>
    <v>162.22</v>
    <v>163.41</v>
    <v>164.22</v>
    <v>167.94</v>
    <v>171.16</v>
    <v>171.31</v>
    <v>172.3</v>
    <v>171.41</v>
    <v>171.71</v>
    <v>169.19</v>
    <v>174.19</v>
    <v>173.33</v>
    <v>175.1</v>
    <v>172.81</v>
    <v>172.92</v>
    <v>171.47</v>
    <v>162.93</v>
    <v>169.23</v>
    <v>165.69</v>
    <v>172.46</v>
    <v>174.75</v>
    <v>168.58</v>
    <v>172</v>
    <v>169.93</v>
    <v>175.12</v>
    <v>173.69</v>
    <v>174.36</v>
    <v>179.22</v>
    <v>179.64</v>
    <v>180.76</v>
    <v>178.53</v>
    <v>176.51</v>
    <v>178.35</v>
    <v>173.09</v>
    <v>172.85</v>
    <v>179.39</v>
    <v>170.53</v>
    <v>172.27</v>
    <v>177.67</v>
    <v>174.89</v>
    <v>170.59</v>
    <v>163.25</v>
    <v>167.94</v>
    <v>162.11000000000001</v>
    <v>170.36</v>
    <v>169.42</v>
    <v>174.95</v>
    <v>173.57</v>
    <v>174.91</v>
    <v>177.14</v>
    <v>179.35</v>
    <v>174.36</v>
    <v>175.98</v>
    <v>180.1</v>
    <v>178.78</v>
    <v>178.9</v>
    <v>178.49</v>
    <v>188.2</v>
    <v>186.18</v>
    <v>185.94</v>
    <v>188.99</v>
    <v>192.06</v>
    <v>196.93</v>
    <v>194.59</v>
    <v>193.09</v>
    <v>195.2</v>
    <v>195.43</v>
    <v>192.43</v>
    <v>191.24</v>
    <v>190.33</v>
    <v>193.17</v>
    <v>191.93</v>
    <v>187.06</v>
    <v>185.27</v>
    <v>188.9</v>
    <v>185.8</v>
    <v>188.82</v>
    <v>191.36</v>
    <v>190.21</v>
    <v>181.82</v>
    <v>185.82</v>
    <v>180.51</v>
    <v>178.79499999999999</v>
    <v>179.03</v>
    <v>181.65</v>
    <v>184.27</v>
    <v>187.76</v>
    <v>182.05</v>
    <v>183.2</v>
    <v>176.6</v>
    <v>178.99</v>
    <v>183.27</v>
    <v>180.83</v>
    <v>178.87</v>
    <v>181.72</v>
    <v>185.3</v>
    <v>185.01</v>
    <v>188.69</v>
    <v>188.7</v>
    <v>188.36</v>
    <v>189.13</v>
    <v>189.82</v>
    <v>189</v>
    <v>190.75</v>
    <v>186</v>
    <v>190.07</v>
    <v>188.55</v>
    <v>186.93</v>
    <v>186.45</v>
    <v>188</v>
    <v>188.67</v>
    <v>190.26</v>
    <v>188.61</v>
    <v>187.73</v>
    <v>187.65</v>
    <v>183.07</v>
    <v>186.11</v>
    <v>187.04</v>
    <v>186.1</v>
    <v>188.61</v>
    <v>188.17</v>
    <v>191.53</v>
    <v>192.88</v>
    <v>192.3</v>
    <v>190.84</v>
    <v>192.21</v>
    <v>191.2</v>
    <v>189.78</v>
    <v>188.24</v>
    <v>190.27</v>
    <v>191.92</v>
    <v>191.2</v>
    <v>191.28</v>
    <v>188.26</v>
    <v>186.12</v>
    <v>186.24</v>
    <v>187.77</v>
    <v>194.24</v>
    <v>183.91</v>
    <v>186.85</v>
    <v>188.26</v>
    <v>185.13</v>
    <v>186.85</v>
    <v>189.83</v>
    <v>190.62</v>
    <v>190.72</v>
    <v>189.34</v>
    <v>192.38</v>
    <v>193.16</v>
    <v>192.96</v>
    <v>190.45</v>
    <v>189.65</v>
    <v>189.5</v>
    <v>187.87</v>
    <v>188.7</v>
    <v>189.85</v>
    <v>186.32</v>
    <v>183.8</v>
    <v>185.04</v>
    <v>184.97</v>
    <v>187.85</v>
    <v>187.82</v>
    <v>188.09</v>
    <v>187.97</v>
    <v>190.52</v>
    <v>191.43</v>
    <v>190.91</v>
    <v>188.35</v>
    <v>189.41</v>
    <v>189.88</v>
    <v>189.46</v>
    <v>188.8</v>
    <v>188.47</v>
    <v>190.65</v>
    <v>193.98</v>
    <v>195.11</v>
    <v>197.5</v>
    <v>196.82</v>
    <v>196.25</v>
    <v>192.59</v>
    <v>192.96</v>
    <v>195.92</v>
    <v>198.67</v>
    <v>200.65</v>
    <v>200.33</v>
    <v>194.89</v>
    <v>193.07</v>
    <v>192.21</v>
    <v>193.79</v>
    <v>190.4</v>
    <v>193.88</v>
    <v>194.39</v>
    <v>195.31</v>
    <v>195.24</v>
    <v>193.37</v>
    <v>188.48</v>
    <v>187.1</v>
    <v>192.49</v>
    <v>194.45</v>
    <v>194.91</v>
    <v>198.23</v>
    <v>199.38</v>
    <v>201.29</v>
    <v>199.07</v>
    <v>200.2</v>
    <v>196.98</v>
    <v>187.1</v>
    <v>187.87</v>
    <v>187.48</v>
    <v>187.47</v>
    <v>189.34</v>
    <v>189.19</v>
    <v>191.11</v>
    <v>193.4</v>
    <v>192.36</v>
    <v>190.79</v>
    <v>187.02</v>
    <v>188.6</v>
    <v>190.08</v>
    <v>189.23</v>
    <v>188.52</v>
    <v>189.57</v>
    <v>193.47</v>
    <v>195.16</v>
    <v>192.5</v>
    <v>192.64</v>
    <v>193.6</v>
    <v>188.26</v>
    <v>194.38</v>
    <v>192.37</v>
    <v>191.76</v>
    <v>193.58</v>
    <v>193.38</v>
    <v>194.61</v>
    <v>199.03</v>
    <v>196.39</v>
    <v>193.4</v>
    <v>196</v>
    <v>193.24</v>
    <v>190.27</v>
    <v>193.44</v>
    <v>188.24</v>
    <v>186.3</v>
    <v>184.24</v>
    <v>186.37</v>
    <v>186.93</v>
    <v>187.4</v>
    <v>191.84</v>
    <v>191.1</v>
    <v>190.81</v>
    <v>189.41</v>
    <v>188.47</v>
    <v>190.6</v>
    <v>190.8</v>
    <v>186.82</v>
    <v>186.76</v>
    <v>179.44</v>
    <v>182.96</v>
    <v>184.64</v>
    <v>186.03</v>
    <v>184.15</v>
    <v>187.01</v>
    <v>182.28</v>
    <v>178.3</v>
    <v>173.45</v>
    <v>175.64</v>
    <v>178.34</v>
    <v>173.96</v>
    <v>178.33</v>
    <v>174.81</v>
    <v>177.29</v>
    <v>179.49</v>
    <v>181.29</v>
    <v>187.84</v>
    <v>175.59</v>
    <v>171.42</v>
    <v>169.95</v>
    <v>172.63</v>
    <v>176.71</v>
    <v>170.66</v>
    <v>164.4</v>
    <v>162.47</v>
    <v>166.17</v>
    <v>168.24</v>
    <v>164.65</v>
    <v>166.74</v>
    <v>166.69</v>
    <v>165.64</v>
    <v>169.59</v>
    <v>170.82</v>
    <v>169.99</v>
    <v>167.29</v>
    <v>170.1</v>
    <v>171</v>
    <v>169.98</v>
    <v>164.89</v>
    <v>167.34</v>
    <v>172.46</v>
    <v>172.75</v>
    <v>170.36</v>
    <v>166.72</v>
    <v>172.32</v>
    <v>176.33</v>
    <v>178.47</v>
    <v>180.1</v>
    <v>180.46</v>
    <v>182.35</v>
    <v>179.08</v>
    <v>184.21</v>
    <v>184.9</v>
    <v>185.68</v>
    <v>191.01</v>
    <v>187.45</v>
    <v>183.48</v>
    <v>182.08</v>
    <v>182.71</v>
    <v>177.18</v>
    <v>177.25</v>
    <v>177.6</v>
    <v>174.11</v>
    <v>171.94</v>
    <v>173</v>
    <v>175.11</v>
    <v>173.66</v>
    <v>176.56</v>
    <v>179.06</v>
    <v>179.42</v>
    <v>177.23</v>
    <v>173.31</v>
    <v>173.91</v>
    <v>168.44</v>
    <v>169.39</v>
    <v>175.85</v>
    <v>170.25</v>
    <v>174</v>
    <v>172.54</v>
    <v>176.23</v>
    <v>170.28</v>
    <v>167.45</v>
    <v>164.94</v>
    <v>168.24</v>
    <v>164.69</v>
    <v>165.9</v>
    <v>169.74</v>
    <v>168.5</v>
    <v>174.98</v>
    <v>170.3</v>
    <v>167.62</v>
    <v>169.81</v>
    <v>169.93</v>
    <v>167.86</v>
    <v>170.01</v>
    <v>174.13</v>
    <v>177.97</v>
    <v>176.76</v>
    <v>174.42</v>
    <v>176.72</v>
    <v>172.33</v>
    <v>167.76</v>
    <v>169.85</v>
    <v>165.37</v>
    <v>161.58000000000001</v>
    <v>157.78</v>
    <v>153.53</v>
    <v>154.08000000000001</v>
    <v>155.91999999999999</v>
    <v>151.37</v>
    <v>150.19999999999999</v>
    <v>153.46</v>
    <v>152.6</v>
    <v>151.13999999999999</v>
    <v>155.94999999999999</v>
    <v>155.62</v>
    <v>154.16</v>
    <v>152.78</v>
    <v>153.65</v>
    <v>148.54</v>
    <v>149.1</v>
    <v>150.81</v>
    <v>154.69</v>
    <v>155.53</v>
    <v>153.56</v>
    <v>154.46</v>
    <v>154.29</v>
    <v>157.85</v>
    <v>160.54</v>
    <v>159.66999999999999</v>
    <v>164.64</v>
    <v>165.33</v>
    <v>166.54</v>
    <v>163.9</v>
    <v>163.19999999999999</v>
    <v>160.84</v>
    <v>171.54</v>
    <v>175.75</v>
    <v>178.89</v>
    <v>178.8</v>
    <v>177.22</v>
    <v>183.47</v>
    <v>184.91</v>
    <v>184.3</v>
    <v>182.8</v>
    <v>177.71</v>
    <v>183.12</v>
    <v>182.06</v>
    <v>185.38</v>
    <v>185.4</v>
    <v>183.36</v>
    <v>176.71</v>
    <v>178.46</v>
    <v>176.45</v>
    <v>171.44</v>
    <v>172.52</v>
    <v>172.19</v>
    <v>177.31</v>
    <v>169.49</v>
    <v>167.94</v>
    <v>166.74</v>
    <v>165.21</v>
    <v>166.16</v>
    <v>163</v>
    <v>163.1</v>
    <v>165.82</v>
    <v>168.41</v>
    <v>170.74</v>
    <v>170.58</v>
    <v>162.65</v>
    <v>165.26</v>
    <v>162.66999999999999</v>
    <v>165.26</v>
    <v>166.25</v>
    <v>166.06</v>
    <v>163.30000000000001</v>
    <v>162.62</v>
    <v>161.29</v>
    <v>160.46</v>
    <v>160.71</v>
    <v>162.80000000000001</v>
    <v>158.44999999999999</v>
    <v>154.78</v>
    <v>159.84</v>
    <v>165.15</v>
    <v>167.8</v>
    <v>166.54</v>
    <v>159.28</v>
    <v>156.79</v>
    <v>153.44999999999999</v>
    <v>151.55000000000001</v>
    <v>154.34</v>
    <v>148.34</v>
    <v>150.99</v>
    <v>151.51</v>
    <v>152.65</v>
  </a>
</arrayData>
</file>

<file path=xl/richData/rdrichvalue.xml><?xml version="1.0" encoding="utf-8"?>
<rvData xmlns="http://schemas.microsoft.com/office/spreadsheetml/2017/richdata" count="9694">
  <rv s="0">
    <fb>39744</fb>
    <v>0</v>
  </rv>
  <rv s="0">
    <fb>17.079999999999998</fb>
    <v>1</v>
  </rv>
  <rv s="0">
    <fb>91.69</fb>
    <v>1</v>
  </rv>
  <rv s="0">
    <fb>39745</fb>
    <v>0</v>
  </rv>
  <rv s="0">
    <fb>16.95</fb>
    <v>1</v>
  </rv>
  <rv s="0">
    <fb>87.04</fb>
    <v>1</v>
  </rv>
  <rv s="0">
    <fb>39748</fb>
    <v>0</v>
  </rv>
  <rv s="0">
    <fb>17.66</fb>
    <v>1</v>
  </rv>
  <rv s="0">
    <fb>83.95</fb>
    <v>1</v>
  </rv>
  <rv s="0">
    <fb>39749</fb>
    <v>0</v>
  </rv>
  <rv s="0">
    <fb>19.48</fb>
    <v>1</v>
  </rv>
  <rv s="0">
    <fb>93.76</fb>
    <v>1</v>
  </rv>
  <rv s="0">
    <fb>39750</fb>
    <v>0</v>
  </rv>
  <rv s="0">
    <fb>18.13</fb>
    <v>1</v>
  </rv>
  <rv s="0">
    <fb>93.08</fb>
    <v>1</v>
  </rv>
  <rv s="0">
    <fb>39751</fb>
    <v>0</v>
  </rv>
  <rv s="0">
    <fb>19.13</fb>
    <v>1</v>
  </rv>
  <rv s="0">
    <fb>96.3</fb>
    <v>1</v>
  </rv>
  <rv s="0">
    <fb>39752</fb>
    <v>0</v>
  </rv>
  <rv s="0">
    <fb>19.559999999999999</fb>
    <v>1</v>
  </rv>
  <rv s="0">
    <fb>96.83</fb>
    <v>1</v>
  </rv>
  <rv s="0">
    <fb>39755</fb>
    <v>0</v>
  </rv>
  <rv s="0">
    <fb>18.91</fb>
    <v>1</v>
  </rv>
  <rv s="0">
    <fb>97.11</fb>
    <v>1</v>
  </rv>
  <rv s="0">
    <fb>39756</fb>
    <v>0</v>
  </rv>
  <rv s="0">
    <fb>19.09</fb>
    <v>1</v>
  </rv>
  <rv s="0">
    <fb>100.41</fb>
    <v>1</v>
  </rv>
  <rv s="0">
    <fb>39757</fb>
    <v>0</v>
  </rv>
  <rv s="0">
    <fb>18.28</fb>
    <v>1</v>
  </rv>
  <rv s="0">
    <fb>96.19</fb>
    <v>1</v>
  </rv>
  <rv s="0">
    <fb>39758</fb>
    <v>0</v>
  </rv>
  <rv s="0">
    <fb>17.14</fb>
    <v>1</v>
  </rv>
  <rv s="0">
    <fb>90.86</fb>
    <v>1</v>
  </rv>
  <rv s="0">
    <fb>39759</fb>
    <v>0</v>
  </rv>
  <rv s="0">
    <fb>17.22</fb>
    <v>1</v>
  </rv>
  <rv s="0">
    <fb>93.86</fb>
    <v>1</v>
  </rv>
  <rv s="0">
    <fb>39762</fb>
    <v>0</v>
  </rv>
  <rv s="0">
    <fb>16.920000000000002</fb>
    <v>1</v>
  </rv>
  <rv s="0">
    <fb>92.63</fb>
    <v>1</v>
  </rv>
  <rv s="0">
    <fb>39763</fb>
    <v>0</v>
  </rv>
  <rv s="0">
    <fb>16.89</fb>
    <v>1</v>
  </rv>
  <rv s="0">
    <fb>89.77</fb>
    <v>1</v>
  </rv>
  <rv s="0">
    <fb>39764</fb>
    <v>0</v>
  </rv>
  <rv s="0">
    <fb>16.36</fb>
    <v>1</v>
  </rv>
  <rv s="0">
    <fb>85.82</fb>
    <v>1</v>
  </rv>
  <rv s="0">
    <fb>39765</fb>
    <v>0</v>
  </rv>
  <rv s="0">
    <fb>17.39</fb>
    <v>1</v>
  </rv>
  <rv s="0">
    <fb>91.17</fb>
    <v>1</v>
  </rv>
  <rv s="0">
    <fb>39766</fb>
    <v>0</v>
  </rv>
  <rv s="0">
    <fb>16.11</fb>
    <v>1</v>
  </rv>
  <rv s="0">
    <fb>86.62</fb>
    <v>1</v>
  </rv>
  <rv s="0">
    <fb>39769</fb>
    <v>0</v>
  </rv>
  <rv s="0">
    <fb>15.91</fb>
    <v>1</v>
  </rv>
  <rv s="0">
    <fb>85.47</fb>
    <v>1</v>
  </rv>
  <rv s="0">
    <fb>39770</fb>
    <v>0</v>
  </rv>
  <rv s="0">
    <fb>15.83</fb>
    <v>1</v>
  </rv>
  <rv s="0">
    <fb>87.08</fb>
    <v>1</v>
  </rv>
  <rv s="0">
    <fb>39771</fb>
    <v>0</v>
  </rv>
  <rv s="0">
    <fb>14.63</fb>
    <v>1</v>
  </rv>
  <rv s="0">
    <fb>81.5</fb>
    <v>1</v>
  </rv>
  <rv s="0">
    <fb>39772</fb>
    <v>0</v>
  </rv>
  <rv s="0">
    <fb>14.02</fb>
    <v>1</v>
  </rv>
  <rv s="0">
    <fb>75.45</fb>
    <v>1</v>
  </rv>
  <rv s="0">
    <fb>39773</fb>
    <v>0</v>
  </rv>
  <rv s="0">
    <fb>14.67</fb>
    <v>1</v>
  </rv>
  <rv s="0">
    <fb>79.52</fb>
    <v>1</v>
  </rv>
  <rv s="0">
    <fb>39776</fb>
    <v>0</v>
  </rv>
  <rv s="0">
    <fb>15.26</fb>
    <v>1</v>
  </rv>
  <rv s="0">
    <fb>85.03</fb>
    <v>1</v>
  </rv>
  <rv s="0">
    <fb>39777</fb>
    <v>0</v>
  </rv>
  <rv s="0">
    <fb>14.58</fb>
    <v>1</v>
  </rv>
  <rv s="0">
    <fb>85.66</fb>
    <v>1</v>
  </rv>
  <rv s="0">
    <fb>39778</fb>
    <v>0</v>
  </rv>
  <rv s="0">
    <fb>15.52</fb>
    <v>1</v>
  </rv>
  <rv s="0">
    <fb>88.97</fb>
    <v>1</v>
  </rv>
  <rv s="0">
    <fb>39780</fb>
    <v>0</v>
  </rv>
  <rv s="0">
    <fb>15.57</fb>
    <v>1</v>
  </rv>
  <rv s="0">
    <fb>90.09</fb>
    <v>1</v>
  </rv>
  <rv s="0">
    <fb>39783</fb>
    <v>0</v>
  </rv>
  <rv s="0">
    <fb>14.01</fb>
    <v>1</v>
  </rv>
  <rv s="0">
    <fb>82.11</fb>
    <v>1</v>
  </rv>
  <rv s="0">
    <fb>39784</fb>
    <v>0</v>
  </rv>
  <rv s="0">
    <fb>14.64</fb>
    <v>1</v>
  </rv>
  <rv s="0">
    <fb>85.27</fb>
    <v>1</v>
  </rv>
  <rv s="0">
    <fb>39785</fb>
    <v>0</v>
  </rv>
  <rv s="0">
    <fb>87.32</fb>
    <v>1</v>
  </rv>
  <rv s="0">
    <fb>39786</fb>
    <v>0</v>
  </rv>
  <rv s="0">
    <fb>14.47</fb>
    <v>1</v>
  </rv>
  <rv s="0">
    <fb>85.3</fb>
    <v>1</v>
  </rv>
  <rv s="0">
    <fb>39787</fb>
    <v>0</v>
  </rv>
  <rv s="0">
    <fb>14.56</fb>
    <v>1</v>
  </rv>
  <rv s="0">
    <fb>87.93</fb>
    <v>1</v>
  </rv>
  <rv s="0">
    <fb>39790</fb>
    <v>0</v>
  </rv>
  <rv s="0">
    <fb>14.82</fb>
    <v>1</v>
  </rv>
  <rv s="0">
    <fb>91</fb>
    <v>1</v>
  </rv>
  <rv s="0">
    <fb>39791</fb>
    <v>0</v>
  </rv>
  <rv s="0">
    <fb>15.55</fb>
    <v>1</v>
  </rv>
  <rv s="0">
    <fb>89.5</fb>
    <v>1</v>
  </rv>
  <rv s="0">
    <fb>39792</fb>
    <v>0</v>
  </rv>
  <rv s="0">
    <fb>15.73</fb>
    <v>1</v>
  </rv>
  <rv s="0">
    <fb>90.11</fb>
    <v>1</v>
  </rv>
  <rv s="0">
    <fb>39793</fb>
    <v>0</v>
  </rv>
  <rv s="0">
    <fb>15.14</fb>
    <v>1</v>
  </rv>
  <rv s="0">
    <fb>87.94</fb>
    <v>1</v>
  </rv>
  <rv s="0">
    <fb>39794</fb>
    <v>0</v>
  </rv>
  <rv s="0">
    <fb>15.59</fb>
    <v>1</v>
  </rv>
  <rv s="0">
    <fb>88.99</fb>
    <v>1</v>
  </rv>
  <rv s="0">
    <fb>39797</fb>
    <v>0</v>
  </rv>
  <rv s="0">
    <fb>15.47</fb>
    <v>1</v>
  </rv>
  <rv s="0">
    <fb>87.75</fb>
    <v>1</v>
  </rv>
  <rv s="0">
    <fb>39798</fb>
    <v>0</v>
  </rv>
  <rv s="0">
    <fb>16.29</fb>
    <v>1</v>
  </rv>
  <rv s="0">
    <fb>91.88</fb>
    <v>1</v>
  </rv>
  <rv s="0">
    <fb>39799</fb>
    <v>0</v>
  </rv>
  <rv s="0">
    <fb>16.25</fb>
    <v>1</v>
  </rv>
  <rv s="0">
    <fb>90.99</fb>
    <v>1</v>
  </rv>
  <rv s="0">
    <fb>39800</fb>
    <v>0</v>
  </rv>
  <rv s="0">
    <fb>15.06</fb>
    <v>1</v>
  </rv>
  <rv s="0">
    <fb>89.29</fb>
    <v>1</v>
  </rv>
  <rv s="0">
    <fb>39801</fb>
    <v>0</v>
  </rv>
  <rv s="0">
    <fb>15.08</fb>
    <v>1</v>
  </rv>
  <rv s="0">
    <fb>88.19</fb>
    <v>1</v>
  </rv>
  <rv s="0">
    <fb>39804</fb>
    <v>0</v>
  </rv>
  <rv s="0">
    <fb>14.71</fb>
    <v>1</v>
  </rv>
  <rv s="0">
    <fb>87.06</fb>
    <v>1</v>
  </rv>
  <rv s="0">
    <fb>39805</fb>
    <v>0</v>
  </rv>
  <rv s="0">
    <fb>14.26</fb>
    <v>1</v>
  </rv>
  <rv s="0">
    <fb>86.16</fb>
    <v>1</v>
  </rv>
  <rv s="0">
    <fb>39806</fb>
    <v>0</v>
  </rv>
  <rv s="0">
    <fb>14.45</fb>
    <v>1</v>
  </rv>
  <rv s="0">
    <fb>86.66</fb>
    <v>1</v>
  </rv>
  <rv s="0">
    <fb>39808</fb>
    <v>0</v>
  </rv>
  <rv s="0">
    <fb>14.35</fb>
    <v>1</v>
  </rv>
  <rv s="0">
    <fb>87.16</fb>
    <v>1</v>
  </rv>
  <rv s="0">
    <fb>39811</fb>
    <v>0</v>
  </rv>
  <rv s="0">
    <fb>86.91</fb>
    <v>1</v>
  </rv>
  <rv s="0">
    <fb>39812</fb>
    <v>0</v>
  </rv>
  <rv s="0">
    <fb>15.16</fb>
    <v>1</v>
  </rv>
  <rv s="0">
    <fb>39813</fb>
    <v>0</v>
  </rv>
  <rv s="0">
    <fb>90.24</fb>
    <v>1</v>
  </rv>
  <rv s="0">
    <fb>39815</fb>
    <v>0</v>
  </rv>
  <rv s="0">
    <fb>16.04</fb>
    <v>1</v>
  </rv>
  <rv s="0">
    <fb>92.96</fb>
    <v>1</v>
  </rv>
  <rv s="0">
    <fb>39818</fb>
    <v>0</v>
  </rv>
  <rv s="0">
    <fb>15.86</fb>
    <v>1</v>
  </rv>
  <rv s="0">
    <fb>92.85</fb>
    <v>1</v>
  </rv>
  <rv s="0">
    <fb>39819</fb>
    <v>0</v>
  </rv>
  <rv s="0">
    <fb>16.45</fb>
    <v>1</v>
  </rv>
  <rv s="0">
    <fb>93.47</fb>
    <v>1</v>
  </rv>
  <rv s="0">
    <fb>39820</fb>
    <v>0</v>
  </rv>
  <rv s="0">
    <fb>15.58</fb>
    <v>1</v>
  </rv>
  <rv s="0">
    <fb>90.67</fb>
    <v>1</v>
  </rv>
  <rv s="0">
    <fb>39821</fb>
    <v>0</v>
  </rv>
  <rv s="0">
    <fb>15.28</fb>
    <v>1</v>
  </rv>
  <rv s="0">
    <fb>91.042000000000002</fb>
    <v>1</v>
  </rv>
  <rv s="0">
    <fb>39822</fb>
    <v>0</v>
  </rv>
  <rv s="0">
    <fb>14.96</fb>
    <v>1</v>
  </rv>
  <rv s="0">
    <fb>89.09</fb>
    <v>1</v>
  </rv>
  <rv s="0">
    <fb>39825</fb>
    <v>0</v>
  </rv>
  <rv s="0">
    <fb>14.73</fb>
    <v>1</v>
  </rv>
  <rv s="0">
    <fb>86.95</fb>
    <v>1</v>
  </rv>
  <rv s="0">
    <fb>39826</fb>
    <v>0</v>
  </rv>
  <rv s="0">
    <fb>14.84</fb>
    <v>1</v>
  </rv>
  <rv s="0">
    <fb>87.11</fb>
    <v>1</v>
  </rv>
  <rv s="0">
    <fb>39827</fb>
    <v>0</v>
  </rv>
  <rv s="0">
    <fb>14.1</fb>
    <v>1</v>
  </rv>
  <rv s="0">
    <fb>84.37</fb>
    <v>1</v>
  </rv>
  <rv s="0">
    <fb>39828</fb>
    <v>0</v>
  </rv>
  <rv s="0">
    <fb>14.54</fb>
    <v>1</v>
  </rv>
  <rv s="0">
    <fb>84.4</fb>
    <v>1</v>
  </rv>
  <rv s="0">
    <fb>39829</fb>
    <v>0</v>
  </rv>
  <rv s="0">
    <fb>15.02</fb>
    <v>1</v>
  </rv>
  <rv s="0">
    <fb>85.06</fb>
    <v>1</v>
  </rv>
  <rv s="0">
    <fb>39833</fb>
    <v>0</v>
  </rv>
  <rv s="0">
    <fb>14.41</fb>
    <v>1</v>
  </rv>
  <rv s="0">
    <fb>80.569999999999993</fb>
    <v>1</v>
  </rv>
  <rv s="0">
    <fb>39834</fb>
    <v>0</v>
  </rv>
  <rv s="0">
    <fb>84.05</fb>
    <v>1</v>
  </rv>
  <rv s="0">
    <fb>39835</fb>
    <v>0</v>
  </rv>
  <rv s="0">
    <fb>14.36</fb>
    <v>1</v>
  </rv>
  <rv s="0">
    <fb>82.75</fb>
    <v>1</v>
  </rv>
  <rv s="0">
    <fb>39836</fb>
    <v>0</v>
  </rv>
  <rv s="0">
    <fb>14.99</fb>
    <v>1</v>
  </rv>
  <rv s="0">
    <fb>83.11</fb>
    <v>1</v>
  </rv>
  <rv s="0">
    <fb>39839</fb>
    <v>0</v>
  </rv>
  <rv s="0">
    <fb>14.77</fb>
    <v>1</v>
  </rv>
  <rv s="0">
    <fb>83.68</fb>
    <v>1</v>
  </rv>
  <rv s="0">
    <fb>39840</fb>
    <v>0</v>
  </rv>
  <rv s="0">
    <fb>15.31</fb>
    <v>1</v>
  </rv>
  <rv s="0">
    <fb>84.53</fb>
    <v>1</v>
  </rv>
  <rv s="0">
    <fb>39841</fb>
    <v>0</v>
  </rv>
  <rv s="0">
    <fb>15.56</fb>
    <v>1</v>
  </rv>
  <rv s="0">
    <fb>87.39</fb>
    <v>1</v>
  </rv>
  <rv s="0">
    <fb>39842</fb>
    <v>0</v>
  </rv>
  <rv s="0">
    <fb>14.95</fb>
    <v>1</v>
  </rv>
  <rv s="0">
    <fb>84.55</fb>
    <v>1</v>
  </rv>
  <rv s="0">
    <fb>39843</fb>
    <v>0</v>
  </rv>
  <rv s="0">
    <fb>82.83</fb>
    <v>1</v>
  </rv>
  <rv s="0">
    <fb>39846</fb>
    <v>0</v>
  </rv>
  <rv s="0">
    <fb>15.69</fb>
    <v>1</v>
  </rv>
  <rv s="0">
    <fb>82.58</fb>
    <v>1</v>
  </rv>
  <rv s="0">
    <fb>39847</fb>
    <v>0</v>
  </rv>
  <rv s="0">
    <fb>16.02</fb>
    <v>1</v>
  </rv>
  <rv s="0">
    <fb>83.74</fb>
    <v>1</v>
  </rv>
  <rv s="0">
    <fb>39848</fb>
    <v>0</v>
  </rv>
  <rv s="0">
    <fb>83.33</fb>
    <v>1</v>
  </rv>
  <rv s="0">
    <fb>39849</fb>
    <v>0</v>
  </rv>
  <rv s="0">
    <fb>16.84</fb>
    <v>1</v>
  </rv>
  <rv s="0">
    <fb>84.57</fb>
    <v>1</v>
  </rv>
  <rv s="0">
    <fb>39850</fb>
    <v>0</v>
  </rv>
  <rv s="0">
    <fb>17.38</fb>
    <v>1</v>
  </rv>
  <rv s="0">
    <fb>86.978999999999999</fb>
    <v>1</v>
  </rv>
  <rv s="0">
    <fb>39853</fb>
    <v>0</v>
  </rv>
  <rv s="0">
    <fb>17.3</fb>
    <v>1</v>
  </rv>
  <rv s="0">
    <fb>87.1</fb>
    <v>1</v>
  </rv>
  <rv s="0">
    <fb>39854</fb>
    <v>0</v>
  </rv>
  <rv s="0">
    <fb>16.52</fb>
    <v>1</v>
  </rv>
  <rv s="0">
    <fb>39855</fb>
    <v>0</v>
  </rv>
  <rv s="0">
    <fb>16.23</fb>
    <v>1</v>
  </rv>
  <rv s="0">
    <fb>83.6</fb>
    <v>1</v>
  </rv>
  <rv s="0">
    <fb>39856</fb>
    <v>0</v>
  </rv>
  <rv s="0">
    <fb>16.39</fb>
    <v>1</v>
  </rv>
  <rv s="0">
    <fb>83.66</fb>
    <v>1</v>
  </rv>
  <rv s="0">
    <fb>39857</fb>
    <v>0</v>
  </rv>
  <rv s="0">
    <fb>82.76</fb>
    <v>1</v>
  </rv>
  <rv s="0">
    <fb>39861</fb>
    <v>0</v>
  </rv>
  <rv s="0">
    <fb>15.77</fb>
    <v>1</v>
  </rv>
  <rv s="0">
    <fb>79.22</fb>
    <v>1</v>
  </rv>
  <rv s="0">
    <fb>39862</fb>
    <v>0</v>
  </rv>
  <rv s="0">
    <fb>15.85</fb>
    <v>1</v>
  </rv>
  <rv s="0">
    <fb>79.03</fb>
    <v>1</v>
  </rv>
  <rv s="0">
    <fb>39863</fb>
    <v>0</v>
  </rv>
  <rv s="0">
    <fb>78.180999999999997</fb>
    <v>1</v>
  </rv>
  <rv s="0">
    <fb>39864</fb>
    <v>0</v>
  </rv>
  <rv s="0">
    <fb>15.04</fb>
    <v>1</v>
  </rv>
  <rv s="0">
    <fb>77.42</fb>
    <v>1</v>
  </rv>
  <rv s="0">
    <fb>39867</fb>
    <v>0</v>
  </rv>
  <rv s="0">
    <fb>14.69</fb>
    <v>1</v>
  </rv>
  <rv s="0">
    <fb>74.650000000000006</fb>
    <v>1</v>
  </rv>
  <rv s="0">
    <fb>39868</fb>
    <v>0</v>
  </rv>
  <rv s="0">
    <fb>15.29</fb>
    <v>1</v>
  </rv>
  <rv s="0">
    <fb>77.48</fb>
    <v>1</v>
  </rv>
  <rv s="0">
    <fb>39869</fb>
    <v>0</v>
  </rv>
  <rv s="0">
    <fb>15.36</fb>
    <v>1</v>
  </rv>
  <rv s="0">
    <fb>76.872</fb>
    <v>1</v>
  </rv>
  <rv s="0">
    <fb>39870</fb>
    <v>0</v>
  </rv>
  <rv s="0">
    <fb>75.62</fb>
    <v>1</v>
  </rv>
  <rv s="0">
    <fb>39871</fb>
    <v>0</v>
  </rv>
  <rv s="0">
    <fb>73.930000000000007</fb>
    <v>1</v>
  </rv>
  <rv s="0">
    <fb>39874</fb>
    <v>0</v>
  </rv>
  <rv s="0">
    <fb>13.77</fb>
    <v>1</v>
  </rv>
  <rv s="0">
    <fb>70.599999999999994</fb>
    <v>1</v>
  </rv>
  <rv s="0">
    <fb>39875</fb>
    <v>0</v>
  </rv>
  <rv s="0">
    <fb>14.2</fb>
    <v>1</v>
  </rv>
  <rv s="0">
    <fb>70.069999999999993</fb>
    <v>1</v>
  </rv>
  <rv s="0">
    <fb>39876</fb>
    <v>0</v>
  </rv>
  <rv s="0">
    <fb>14.85</fb>
    <v>1</v>
  </rv>
  <rv s="0">
    <fb>71.73</fb>
    <v>1</v>
  </rv>
  <rv s="0">
    <fb>39877</fb>
    <v>0</v>
  </rv>
  <rv s="0">
    <fb>14.9</fb>
    <v>1</v>
  </rv>
  <rv s="0">
    <fb>68.8</fb>
    <v>1</v>
  </rv>
  <rv s="0">
    <fb>39878</fb>
    <v>0</v>
  </rv>
  <rv s="0">
    <fb>68.92</fb>
    <v>1</v>
  </rv>
  <rv s="0">
    <fb>39881</fb>
    <v>0</v>
  </rv>
  <rv s="0">
    <fb>68.11</fb>
    <v>1</v>
  </rv>
  <rv s="0">
    <fb>39882</fb>
    <v>0</v>
  </rv>
  <rv s="0">
    <fb>15.66</fb>
    <v>1</v>
  </rv>
  <rv s="0">
    <fb>72.17</fb>
    <v>1</v>
  </rv>
  <rv s="0">
    <fb>39883</fb>
    <v>0</v>
  </rv>
  <rv s="0">
    <fb>15.71</fb>
    <v>1</v>
  </rv>
  <rv s="0">
    <fb>72.64</fb>
    <v>1</v>
  </rv>
  <rv s="0">
    <fb>39884</fb>
    <v>0</v>
  </rv>
  <rv s="0">
    <fb>15.94</fb>
    <v>1</v>
  </rv>
  <rv s="0">
    <fb>75.5</fb>
    <v>1</v>
  </rv>
  <rv s="0">
    <fb>39885</fb>
    <v>0</v>
  </rv>
  <rv s="0">
    <fb>16.21</fb>
    <v>1</v>
  </rv>
  <rv s="0">
    <fb>76.09</fb>
    <v>1</v>
  </rv>
  <rv s="0">
    <fb>39888</fb>
    <v>0</v>
  </rv>
  <rv s="0">
    <fb>75.86</fb>
    <v>1</v>
  </rv>
  <rv s="0">
    <fb>39889</fb>
    <v>0</v>
  </rv>
  <rv s="0">
    <fb>78.180000000000007</fb>
    <v>1</v>
  </rv>
  <rv s="0">
    <fb>39890</fb>
    <v>0</v>
  </rv>
  <rv s="0">
    <fb>16.88</fb>
    <v>1</v>
  </rv>
  <rv s="0">
    <fb>79.930000000000007</fb>
    <v>1</v>
  </rv>
  <rv s="0">
    <fb>39891</fb>
    <v>0</v>
  </rv>
  <rv s="0">
    <fb>16.600000000000001</fb>
    <v>1</v>
  </rv>
  <rv s="0">
    <fb>78.94</fb>
    <v>1</v>
  </rv>
  <rv s="0">
    <fb>39892</fb>
    <v>0</v>
  </rv>
  <rv s="0">
    <fb>15.78</fb>
    <v>1</v>
  </rv>
  <rv s="0">
    <fb>76.709999999999994</fb>
    <v>1</v>
  </rv>
  <rv s="0">
    <fb>39895</fb>
    <v>0</v>
  </rv>
  <rv s="0">
    <fb>17.010000000000002</fb>
    <v>1</v>
  </rv>
  <rv s="0">
    <fb>82.22</fb>
    <v>1</v>
  </rv>
  <rv s="0">
    <fb>39896</fb>
    <v>0</v>
  </rv>
  <rv s="0">
    <fb>16.649999999999999</fb>
    <v>1</v>
  </rv>
  <rv s="0">
    <fb>80.599999999999994</fb>
    <v>1</v>
  </rv>
  <rv s="0">
    <fb>39897</fb>
    <v>0</v>
  </rv>
  <rv s="0">
    <fb>16.43</fb>
    <v>1</v>
  </rv>
  <rv s="0">
    <fb>81.45</fb>
    <v>1</v>
  </rv>
  <rv s="0">
    <fb>39898</fb>
    <v>0</v>
  </rv>
  <rv s="0">
    <fb>17.36</fb>
    <v>1</v>
  </rv>
  <rv s="0">
    <fb>39899</fb>
    <v>0</v>
  </rv>
  <rv s="0">
    <fb>17.12</fb>
    <v>1</v>
  </rv>
  <rv s="0">
    <fb>81.61</fb>
    <v>1</v>
  </rv>
  <rv s="0">
    <fb>39902</fb>
    <v>0</v>
  </rv>
  <rv s="0">
    <fb>16.420000000000002</fb>
    <v>1</v>
  </rv>
  <rv s="0">
    <fb>78.790000000000006</fb>
    <v>1</v>
  </rv>
  <rv s="0">
    <fb>39903</fb>
    <v>0</v>
  </rv>
  <rv s="0">
    <fb>16.510000000000002</fb>
    <v>1</v>
  </rv>
  <rv s="0">
    <fb>39904</fb>
    <v>0</v>
  </rv>
  <rv s="0">
    <fb>81.06</fb>
    <v>1</v>
  </rv>
  <rv s="0">
    <fb>39905</fb>
    <v>0</v>
  </rv>
  <rv s="0">
    <fb>16.47</fb>
    <v>1</v>
  </rv>
  <rv s="0">
    <fb>83.43</fb>
    <v>1</v>
  </rv>
  <rv s="0">
    <fb>39906</fb>
    <v>0</v>
  </rv>
  <rv s="0">
    <fb>16.96</fb>
    <v>1</v>
  </rv>
  <rv s="0">
    <fb>84.26</fb>
    <v>1</v>
  </rv>
  <rv s="0">
    <fb>39909</fb>
    <v>0</v>
  </rv>
  <rv s="0">
    <fb>39910</fb>
    <v>0</v>
  </rv>
  <rv s="0">
    <fb>81.650000000000006</fb>
    <v>1</v>
  </rv>
  <rv s="0">
    <fb>39911</fb>
    <v>0</v>
  </rv>
  <rv s="0">
    <fb>16.79</fb>
    <v>1</v>
  </rv>
  <rv s="0">
    <fb>82.53</fb>
    <v>1</v>
  </rv>
  <rv s="0">
    <fb>39912</fb>
    <v>0</v>
  </rv>
  <rv s="0">
    <fb>17.239999999999998</fb>
    <v>1</v>
  </rv>
  <rv s="0">
    <fb>85.81</fb>
    <v>1</v>
  </rv>
  <rv s="0">
    <fb>39916</fb>
    <v>0</v>
  </rv>
  <rv s="0">
    <fb>17.170000000000002</fb>
    <v>1</v>
  </rv>
  <rv s="0">
    <fb>85.83</fb>
    <v>1</v>
  </rv>
  <rv s="0">
    <fb>39917</fb>
    <v>0</v>
  </rv>
  <rv s="0">
    <fb>17.329999999999998</fb>
    <v>1</v>
  </rv>
  <rv s="0">
    <fb>84.35</fb>
    <v>1</v>
  </rv>
  <rv s="0">
    <fb>39918</fb>
    <v>0</v>
  </rv>
  <rv s="0">
    <fb>85.25</fb>
    <v>1</v>
  </rv>
  <rv s="0">
    <fb>39919</fb>
    <v>0</v>
  </rv>
  <rv s="0">
    <fb>17.8</fb>
    <v>1</v>
  </rv>
  <rv s="0">
    <fb>86.5</fb>
    <v>1</v>
  </rv>
  <rv s="0">
    <fb>39920</fb>
    <v>0</v>
  </rv>
  <rv s="0">
    <fb>17.97</fb>
    <v>1</v>
  </rv>
  <rv s="0">
    <fb>39923</fb>
    <v>0</v>
  </rv>
  <rv s="0">
    <fb>17.32</fb>
    <v>1</v>
  </rv>
  <rv s="0">
    <fb>39924</fb>
    <v>0</v>
  </rv>
  <rv s="0">
    <fb>17.11</fb>
    <v>1</v>
  </rv>
  <rv s="0">
    <fb>39925</fb>
    <v>0</v>
  </rv>
  <rv s="0">
    <fb>17.649999999999999</fb>
    <v>1</v>
  </rv>
  <rv s="0">
    <fb>84.54</fb>
    <v>1</v>
  </rv>
  <rv s="0">
    <fb>39926</fb>
    <v>0</v>
  </rv>
  <rv s="0">
    <fb>17.34</fb>
    <v>1</v>
  </rv>
  <rv s="0">
    <fb>85.37</fb>
    <v>1</v>
  </rv>
  <rv s="0">
    <fb>39927</fb>
    <v>0</v>
  </rv>
  <rv s="0">
    <fb>17.88</fb>
    <v>1</v>
  </rv>
  <rv s="0">
    <fb>39930</fb>
    <v>0</v>
  </rv>
  <rv s="0">
    <fb>17.47</fb>
    <v>1</v>
  </rv>
  <rv s="0">
    <fb>85.84</fb>
    <v>1</v>
  </rv>
  <rv s="0">
    <fb>39931</fb>
    <v>0</v>
  </rv>
  <rv s="0">
    <fb>17</fb>
    <v>1</v>
  </rv>
  <rv s="0">
    <fb>85.57</fb>
    <v>1</v>
  </rv>
  <rv s="0">
    <fb>39932</fb>
    <v>0</v>
  </rv>
  <rv s="0">
    <fb>39933</fb>
    <v>0</v>
  </rv>
  <rv s="0">
    <fb>18.059999999999999</fb>
    <v>1</v>
  </rv>
  <rv s="0">
    <fb>87.42</fb>
    <v>1</v>
  </rv>
  <rv s="0">
    <fb>39934</fb>
    <v>0</v>
  </rv>
  <rv s="0">
    <fb>17.95</fb>
    <v>1</v>
  </rv>
  <rv s="0">
    <fb>87.89</fb>
    <v>1</v>
  </rv>
  <rv s="0">
    <fb>39937</fb>
    <v>0</v>
  </rv>
  <rv s="0">
    <fb>18.36</fb>
    <v>1</v>
  </rv>
  <rv s="0">
    <fb>90.88</fb>
    <v>1</v>
  </rv>
  <rv s="0">
    <fb>39938</fb>
    <v>0</v>
  </rv>
  <rv s="0">
    <fb>17.86</fb>
    <v>1</v>
  </rv>
  <rv s="0">
    <fb>90.57</fb>
    <v>1</v>
  </rv>
  <rv s="0">
    <fb>39939</fb>
    <v>0</v>
  </rv>
  <rv s="0">
    <fb>18.309999999999999</fb>
    <v>1</v>
  </rv>
  <rv s="0">
    <fb>92.141000000000005</fb>
    <v>1</v>
  </rv>
  <rv s="0">
    <fb>39940</fb>
    <v>0</v>
  </rv>
  <rv s="0">
    <fb>17.579999999999998</fb>
    <v>1</v>
  </rv>
  <rv s="0">
    <fb>39941</fb>
    <v>0</v>
  </rv>
  <rv s="0">
    <fb>92.98</fb>
    <v>1</v>
  </rv>
  <rv s="0">
    <fb>39944</fb>
    <v>0</v>
  </rv>
  <rv s="0">
    <fb>17.260000000000002</fb>
    <v>1</v>
  </rv>
  <rv s="0">
    <fb>91.24</fb>
    <v>1</v>
  </rv>
  <rv s="0">
    <fb>39945</fb>
    <v>0</v>
  </rv>
  <rv s="0">
    <fb>16.829999999999998</fb>
    <v>1</v>
  </rv>
  <rv s="0">
    <fb>90.97</fb>
    <v>1</v>
  </rv>
  <rv s="0">
    <fb>39946</fb>
    <v>0</v>
  </rv>
  <rv s="0">
    <fb>17.07</fb>
    <v>1</v>
  </rv>
  <rv s="0">
    <fb>88.68</fb>
    <v>1</v>
  </rv>
  <rv s="0">
    <fb>39947</fb>
    <v>0</v>
  </rv>
  <rv s="0">
    <fb>17.54</fb>
    <v>1</v>
  </rv>
  <rv s="0">
    <fb>89.44</fb>
    <v>1</v>
  </rv>
  <rv s="0">
    <fb>39948</fb>
    <v>0</v>
  </rv>
  <rv s="0">
    <fb>17.63</fb>
    <v>1</v>
  </rv>
  <rv s="0">
    <fb>88.71</fb>
    <v>1</v>
  </rv>
  <rv s="0">
    <fb>39951</fb>
    <v>0</v>
  </rv>
  <rv s="0">
    <fb>17.899999999999999</fb>
    <v>1</v>
  </rv>
  <rv s="0">
    <fb>91.23</fb>
    <v>1</v>
  </rv>
  <rv s="0">
    <fb>39952</fb>
    <v>0</v>
  </rv>
  <rv s="0">
    <fb>18.079999999999998</fb>
    <v>1</v>
  </rv>
  <rv s="0">
    <fb>91.12</fb>
    <v>1</v>
  </rv>
  <rv s="0">
    <fb>39953</fb>
    <v>0</v>
  </rv>
  <rv s="0">
    <fb>18.399999999999999</fb>
    <v>1</v>
  </rv>
  <rv s="0">
    <fb>90.51</fb>
    <v>1</v>
  </rv>
  <rv s="0">
    <fb>39954</fb>
    <v>0</v>
  </rv>
  <rv s="0">
    <fb>17.96</fb>
    <v>1</v>
  </rv>
  <rv s="0">
    <fb>89.21</fb>
    <v>1</v>
  </rv>
  <rv s="0">
    <fb>39955</fb>
    <v>0</v>
  </rv>
  <rv s="0">
    <fb>18.5</fb>
    <v>1</v>
  </rv>
  <rv s="0">
    <fb>89.02</fb>
    <v>1</v>
  </rv>
  <rv s="0">
    <fb>39959</fb>
    <v>0</v>
  </rv>
  <rv s="0">
    <fb>19</fb>
    <v>1</v>
  </rv>
  <rv s="0">
    <fb>91.3</fb>
    <v>1</v>
  </rv>
  <rv s="0">
    <fb>39960</fb>
    <v>0</v>
  </rv>
  <rv s="0">
    <fb>18.98</fb>
    <v>1</v>
  </rv>
  <rv s="0">
    <fb>89.67</fb>
    <v>1</v>
  </rv>
  <rv s="0">
    <fb>39961</fb>
    <v>0</v>
  </rv>
  <rv s="0">
    <fb>19.27</fb>
    <v>1</v>
  </rv>
  <rv s="0">
    <fb>90.92</fb>
    <v>1</v>
  </rv>
  <rv s="0">
    <fb>39962</fb>
    <v>0</v>
  </rv>
  <rv s="0">
    <fb>19.399999999999999</fb>
    <v>1</v>
  </rv>
  <rv s="0">
    <fb>92.53</fb>
    <v>1</v>
  </rv>
  <rv s="0">
    <fb>39965</fb>
    <v>0</v>
  </rv>
  <rv s="0">
    <fb>20.36</fb>
    <v>1</v>
  </rv>
  <rv s="0">
    <fb>94.77</fb>
    <v>1</v>
  </rv>
  <rv s="0">
    <fb>39966</fb>
    <v>0</v>
  </rv>
  <rv s="0">
    <fb>20.09</fb>
    <v>1</v>
  </rv>
  <rv s="0">
    <fb>94.85</fb>
    <v>1</v>
  </rv>
  <rv s="0">
    <fb>39967</fb>
    <v>0</v>
  </rv>
  <rv s="0">
    <fb>20.05</fb>
    <v>1</v>
  </rv>
  <rv s="0">
    <fb>93.65</fb>
    <v>1</v>
  </rv>
  <rv s="0">
    <fb>39968</fb>
    <v>0</v>
  </rv>
  <rv s="0">
    <fb>20.079999999999998</fb>
    <v>1</v>
  </rv>
  <rv s="0">
    <fb>94.53</fb>
    <v>1</v>
  </rv>
  <rv s="0">
    <fb>39969</fb>
    <v>0</v>
  </rv>
  <rv s="0">
    <fb>19.68</fb>
    <v>1</v>
  </rv>
  <rv s="0">
    <fb>94.55</fb>
    <v>1</v>
  </rv>
  <rv s="0">
    <fb>39972</fb>
    <v>0</v>
  </rv>
  <rv s="0">
    <fb>19.77</fb>
    <v>1</v>
  </rv>
  <rv s="0">
    <fb>94.16</fb>
    <v>1</v>
  </rv>
  <rv s="0">
    <fb>39973</fb>
    <v>0</v>
  </rv>
  <rv s="0">
    <fb>21.02</fb>
    <v>1</v>
  </rv>
  <rv s="0">
    <fb>94.64</fb>
    <v>1</v>
  </rv>
  <rv s="0">
    <fb>39974</fb>
    <v>0</v>
  </rv>
  <rv s="0">
    <fb>20.96</fb>
    <v>1</v>
  </rv>
  <rv s="0">
    <fb>94.4</fb>
    <v>1</v>
  </rv>
  <rv s="0">
    <fb>39975</fb>
    <v>0</v>
  </rv>
  <rv s="0">
    <fb>20.84</fb>
    <v>1</v>
  </rv>
  <rv s="0">
    <fb>94.82</fb>
    <v>1</v>
  </rv>
  <rv s="0">
    <fb>39976</fb>
    <v>0</v>
  </rv>
  <rv s="0">
    <fb>20.79</fb>
    <v>1</v>
  </rv>
  <rv s="0">
    <fb>95.08</fb>
    <v>1</v>
  </rv>
  <rv s="0">
    <fb>39979</fb>
    <v>0</v>
  </rv>
  <rv s="0">
    <fb>21.13</fb>
    <v>1</v>
  </rv>
  <rv s="0">
    <fb>92.9</fb>
    <v>1</v>
  </rv>
  <rv s="0">
    <fb>39980</fb>
    <v>0</v>
  </rv>
  <rv s="0">
    <fb>20.73</fb>
    <v>1</v>
  </rv>
  <rv s="0">
    <fb>91.64</fb>
    <v>1</v>
  </rv>
  <rv s="0">
    <fb>39981</fb>
    <v>0</v>
  </rv>
  <rv s="0">
    <fb>21.41</fb>
    <v>1</v>
  </rv>
  <rv s="0">
    <fb>91.55</fb>
    <v>1</v>
  </rv>
  <rv s="0">
    <fb>39982</fb>
    <v>0</v>
  </rv>
  <rv s="0">
    <fb>21.33</fb>
    <v>1</v>
  </rv>
  <rv s="0">
    <fb>92.218999999999994</fb>
    <v>1</v>
  </rv>
  <rv s="0">
    <fb>39983</fb>
    <v>0</v>
  </rv>
  <rv s="0">
    <fb>21.66</fb>
    <v>1</v>
  </rv>
  <rv s="0">
    <fb>92.04</fb>
    <v>1</v>
  </rv>
  <rv s="0">
    <fb>39986</fb>
    <v>0</v>
  </rv>
  <rv s="0">
    <fb>20.97</fb>
    <v>1</v>
  </rv>
  <rv s="0">
    <fb>89.28</fb>
    <v>1</v>
  </rv>
  <rv s="0">
    <fb>39987</fb>
    <v>0</v>
  </rv>
  <rv s="0">
    <fb>20.61</fb>
    <v>1</v>
  </rv>
  <rv s="0">
    <fb>89.35</fb>
    <v>1</v>
  </rv>
  <rv s="0">
    <fb>39988</fb>
    <v>0</v>
  </rv>
  <rv s="0">
    <fb>20.98</fb>
    <v>1</v>
  </rv>
  <rv s="0">
    <fb>90.117999999999995</fb>
    <v>1</v>
  </rv>
  <rv s="0">
    <fb>39989</fb>
    <v>0</v>
  </rv>
  <rv s="0">
    <fb>21.35</fb>
    <v>1</v>
  </rv>
  <rv s="0">
    <fb>92.08</fb>
    <v>1</v>
  </rv>
  <rv s="0">
    <fb>39990</fb>
    <v>0</v>
  </rv>
  <rv s="0">
    <fb>21.45</fb>
    <v>1</v>
  </rv>
  <rv s="0">
    <fb>91.84</fb>
    <v>1</v>
  </rv>
  <rv s="0">
    <fb>39993</fb>
    <v>0</v>
  </rv>
  <rv s="0">
    <fb>21.3</fb>
    <v>1</v>
  </rv>
  <rv s="0">
    <fb>92.7</fb>
    <v>1</v>
  </rv>
  <rv s="0">
    <fb>39994</fb>
    <v>0</v>
  </rv>
  <rv s="0">
    <fb>91.95</fb>
    <v>1</v>
  </rv>
  <rv s="0">
    <fb>39995</fb>
    <v>0</v>
  </rv>
  <rv s="0">
    <fb>21.6</fb>
    <v>1</v>
  </rv>
  <rv s="0">
    <fb>92.33</fb>
    <v>1</v>
  </rv>
  <rv s="0">
    <fb>39996</fb>
    <v>0</v>
  </rv>
  <rv s="0">
    <fb>89.81</fb>
    <v>1</v>
  </rv>
  <rv s="0">
    <fb>40000</fb>
    <v>0</v>
  </rv>
  <rv s="0">
    <fb>21.4</fb>
    <v>1</v>
  </rv>
  <rv s="0">
    <fb>89.8</fb>
    <v>1</v>
  </rv>
  <rv s="0">
    <fb>40001</fb>
    <v>0</v>
  </rv>
  <rv s="0">
    <fb>20.77</fb>
    <v>1</v>
  </rv>
  <rv s="0">
    <fb>88.06</fb>
    <v>1</v>
  </rv>
  <rv s="0">
    <fb>40002</fb>
    <v>0</v>
  </rv>
  <rv s="0">
    <fb>20.420000000000002</fb>
    <v>1</v>
  </rv>
  <rv s="0">
    <fb>88</fb>
    <v>1</v>
  </rv>
  <rv s="0">
    <fb>40003</fb>
    <v>0</v>
  </rv>
  <rv s="0">
    <fb>20.440000000000001</fb>
    <v>1</v>
  </rv>
  <rv s="0">
    <fb>88.17</fb>
    <v>1</v>
  </rv>
  <rv s="0">
    <fb>40004</fb>
    <v>0</v>
  </rv>
  <rv s="0">
    <fb>20.45</fb>
    <v>1</v>
  </rv>
  <rv s="0">
    <fb>87.96</fb>
    <v>1</v>
  </rv>
  <rv s="0">
    <fb>40007</fb>
    <v>0</v>
  </rv>
  <rv s="0">
    <fb>20.85</fb>
    <v>1</v>
  </rv>
  <rv s="0">
    <fb>90.102000000000004</fb>
    <v>1</v>
  </rv>
  <rv s="0">
    <fb>40008</fb>
    <v>0</v>
  </rv>
  <rv s="0">
    <fb>21.1</fb>
    <v>1</v>
  </rv>
  <rv s="0">
    <fb>90.61</fb>
    <v>1</v>
  </rv>
  <rv s="0">
    <fb>40009</fb>
    <v>0</v>
  </rv>
  <rv s="0">
    <fb>21.89</fb>
    <v>1</v>
  </rv>
  <rv s="0">
    <fb>93.26</fb>
    <v>1</v>
  </rv>
  <rv s="0">
    <fb>40010</fb>
    <v>0</v>
  </rv>
  <rv s="0">
    <fb>22.34</fb>
    <v>1</v>
  </rv>
  <rv s="0">
    <fb>94.15</fb>
    <v>1</v>
  </rv>
  <rv s="0">
    <fb>40011</fb>
    <v>0</v>
  </rv>
  <rv s="0">
    <fb>23.01</fb>
    <v>1</v>
  </rv>
  <rv s="0">
    <fb>94.13</fb>
    <v>1</v>
  </rv>
  <rv s="0">
    <fb>40014</fb>
    <v>0</v>
  </rv>
  <rv s="0">
    <fb>23.61</fb>
    <v>1</v>
  </rv>
  <rv s="0">
    <fb>95.131</fb>
    <v>1</v>
  </rv>
  <rv s="0">
    <fb>40015</fb>
    <v>0</v>
  </rv>
  <rv s="0">
    <fb>23.07</fb>
    <v>1</v>
  </rv>
  <rv s="0">
    <fb>95.57</fb>
    <v>1</v>
  </rv>
  <rv s="0">
    <fb>40016</fb>
    <v>0</v>
  </rv>
  <rv s="0">
    <fb>23.31</fb>
    <v>1</v>
  </rv>
  <rv s="0">
    <fb>95.55</fb>
    <v>1</v>
  </rv>
  <rv s="0">
    <fb>40017</fb>
    <v>0</v>
  </rv>
  <rv s="0">
    <fb>23.82</fb>
    <v>1</v>
  </rv>
  <rv s="0">
    <fb>97.661000000000001</fb>
    <v>1</v>
  </rv>
  <rv s="0">
    <fb>40018</fb>
    <v>0</v>
  </rv>
  <rv s="0">
    <fb>24.09</fb>
    <v>1</v>
  </rv>
  <rv s="0">
    <fb>98.06</fb>
    <v>1</v>
  </rv>
  <rv s="0">
    <fb>40021</fb>
    <v>0</v>
  </rv>
  <rv s="0">
    <fb>24.01</fb>
    <v>1</v>
  </rv>
  <rv s="0">
    <fb>98.35</fb>
    <v>1</v>
  </rv>
  <rv s="0">
    <fb>40022</fb>
    <v>0</v>
  </rv>
  <rv s="0">
    <fb>24.19</fb>
    <v>1</v>
  </rv>
  <rv s="0">
    <fb>97.89</fb>
    <v>1</v>
  </rv>
  <rv s="0">
    <fb>40023</fb>
    <v>0</v>
  </rv>
  <rv s="0">
    <fb>24.14</fb>
    <v>1</v>
  </rv>
  <rv s="0">
    <fb>97.652000000000001</fb>
    <v>1</v>
  </rv>
  <rv s="0">
    <fb>40024</fb>
    <v>0</v>
  </rv>
  <rv s="0">
    <fb>24.15</fb>
    <v>1</v>
  </rv>
  <rv s="0">
    <fb>98.67</fb>
    <v>1</v>
  </rv>
  <rv s="0">
    <fb>40025</fb>
    <v>0</v>
  </rv>
  <rv s="0">
    <fb>24.05</fb>
    <v>1</v>
  </rv>
  <rv s="0">
    <fb>98.81</fb>
    <v>1</v>
  </rv>
  <rv s="0">
    <fb>40028</fb>
    <v>0</v>
  </rv>
  <rv s="0">
    <fb>24.37</fb>
    <v>1</v>
  </rv>
  <rv s="0">
    <fb>100.44</fb>
    <v>1</v>
  </rv>
  <rv s="0">
    <fb>40029</fb>
    <v>0</v>
  </rv>
  <rv s="0">
    <fb>24.6</fb>
    <v>1</v>
  </rv>
  <rv s="0">
    <fb>100.7</fb>
    <v>1</v>
  </rv>
  <rv s="0">
    <fb>40030</fb>
    <v>0</v>
  </rv>
  <rv s="0">
    <fb>24.38</fb>
    <v>1</v>
  </rv>
  <rv s="0">
    <fb>40031</fb>
    <v>0</v>
  </rv>
  <rv s="0">
    <fb>24.3</fb>
    <v>1</v>
  </rv>
  <rv s="0">
    <fb>99.89</fb>
    <v>1</v>
  </rv>
  <rv s="0">
    <fb>40032</fb>
    <v>0</v>
  </rv>
  <rv s="0">
    <fb>24.1</fb>
    <v>1</v>
  </rv>
  <rv s="0">
    <fb>101.202</fb>
    <v>1</v>
  </rv>
  <rv s="0">
    <fb>40035</fb>
    <v>0</v>
  </rv>
  <rv s="0">
    <fb>23.65</fb>
    <v>1</v>
  </rv>
  <rv s="0">
    <fb>100.99</fb>
    <v>1</v>
  </rv>
  <rv s="0">
    <fb>40036</fb>
    <v>0</v>
  </rv>
  <rv s="0">
    <fb>23.64</fb>
    <v>1</v>
  </rv>
  <rv s="0">
    <fb>99.73</fb>
    <v>1</v>
  </rv>
  <rv s="0">
    <fb>40037</fb>
    <v>0</v>
  </rv>
  <rv s="0">
    <fb>23.88</fb>
    <v>1</v>
  </rv>
  <rv s="0">
    <fb>100.8</fb>
    <v>1</v>
  </rv>
  <rv s="0">
    <fb>40038</fb>
    <v>0</v>
  </rv>
  <rv s="0">
    <fb>24.54</fb>
    <v>1</v>
  </rv>
  <rv s="0">
    <fb>101.57</fb>
    <v>1</v>
  </rv>
  <rv s="0">
    <fb>40039</fb>
    <v>0</v>
  </rv>
  <rv s="0">
    <fb>23.96</fb>
    <v>1</v>
  </rv>
  <rv s="0">
    <fb>100.79</fb>
    <v>1</v>
  </rv>
  <rv s="0">
    <fb>40042</fb>
    <v>0</v>
  </rv>
  <rv s="0">
    <fb>23.34</fb>
    <v>1</v>
  </rv>
  <rv s="0">
    <fb>98.31</fb>
    <v>1</v>
  </rv>
  <rv s="0">
    <fb>40043</fb>
    <v>0</v>
  </rv>
  <rv s="0">
    <fb>23.84</fb>
    <v>1</v>
  </rv>
  <rv s="0">
    <fb>99.09</fb>
    <v>1</v>
  </rv>
  <rv s="0">
    <fb>40044</fb>
    <v>0</v>
  </rv>
  <rv s="0">
    <fb>23.98</fb>
    <v>1</v>
  </rv>
  <rv s="0">
    <fb>99.96</fb>
    <v>1</v>
  </rv>
  <rv s="0">
    <fb>40045</fb>
    <v>0</v>
  </rv>
  <rv s="0">
    <fb>24.11</fb>
    <v>1</v>
  </rv>
  <rv s="0">
    <fb>40046</fb>
    <v>0</v>
  </rv>
  <rv s="0">
    <fb>102.97</fb>
    <v>1</v>
  </rv>
  <rv s="0">
    <fb>40049</fb>
    <v>0</v>
  </rv>
  <rv s="0">
    <fb>24.2</fb>
    <v>1</v>
  </rv>
  <rv s="0">
    <fb>102.96</fb>
    <v>1</v>
  </rv>
  <rv s="0">
    <fb>40050</fb>
    <v>0</v>
  </rv>
  <rv s="0">
    <fb>103.16</fb>
    <v>1</v>
  </rv>
  <rv s="0">
    <fb>40051</fb>
    <v>0</v>
  </rv>
  <rv s="0">
    <fb>24.46</fb>
    <v>1</v>
  </rv>
  <rv s="0">
    <fb>103.17</fb>
    <v>1</v>
  </rv>
  <rv s="0">
    <fb>40052</fb>
    <v>0</v>
  </rv>
  <rv s="0">
    <fb>24.52</fb>
    <v>1</v>
  </rv>
  <rv s="0">
    <fb>103.4</fb>
    <v>1</v>
  </rv>
  <rv s="0">
    <fb>40053</fb>
    <v>0</v>
  </rv>
  <rv s="0">
    <fb>24.97</fb>
    <v>1</v>
  </rv>
  <rv s="0">
    <fb>103.38</fb>
    <v>1</v>
  </rv>
  <rv s="0">
    <fb>40056</fb>
    <v>0</v>
  </rv>
  <rv s="0">
    <fb>24.59</fb>
    <v>1</v>
  </rv>
  <rv s="0">
    <fb>102.46</fb>
    <v>1</v>
  </rv>
  <rv s="0">
    <fb>40057</fb>
    <v>0</v>
  </rv>
  <rv s="0">
    <fb>24.31</fb>
    <v>1</v>
  </rv>
  <rv s="0">
    <fb>100.2</fb>
    <v>1</v>
  </rv>
  <rv s="0">
    <fb>40058</fb>
    <v>0</v>
  </rv>
  <rv s="0">
    <fb>99.82</fb>
    <v>1</v>
  </rv>
  <rv s="0">
    <fb>40059</fb>
    <v>0</v>
  </rv>
  <rv s="0">
    <fb>24.32</fb>
    <v>1</v>
  </rv>
  <rv s="0">
    <fb>100.65</fb>
    <v>1</v>
  </rv>
  <rv s="0">
    <fb>40060</fb>
    <v>0</v>
  </rv>
  <rv s="0">
    <fb>24.86</fb>
    <v>1</v>
  </rv>
  <rv s="0">
    <fb>102.06</fb>
    <v>1</v>
  </rv>
  <rv s="0">
    <fb>40064</fb>
    <v>0</v>
  </rv>
  <rv s="0">
    <fb>25.06</fb>
    <v>1</v>
  </rv>
  <rv s="0">
    <fb>102.94</fb>
    <v>1</v>
  </rv>
  <rv s="0">
    <fb>40065</fb>
    <v>0</v>
  </rv>
  <rv s="0">
    <fb>25.14</fb>
    <v>1</v>
  </rv>
  <rv s="0">
    <fb>103.73</fb>
    <v>1</v>
  </rv>
  <rv s="0">
    <fb>40066</fb>
    <v>0</v>
  </rv>
  <rv s="0">
    <fb>25</fb>
    <v>1</v>
  </rv>
  <rv s="0">
    <fb>104.79</fb>
    <v>1</v>
  </rv>
  <rv s="0">
    <fb>40067</fb>
    <v>0</v>
  </rv>
  <rv s="0">
    <fb>24.39</fb>
    <v>1</v>
  </rv>
  <rv s="0">
    <fb>104.77</fb>
    <v>1</v>
  </rv>
  <rv s="0">
    <fb>40070</fb>
    <v>0</v>
  </rv>
  <rv s="0">
    <fb>24.76</fb>
    <v>1</v>
  </rv>
  <rv s="0">
    <fb>105.28</fb>
    <v>1</v>
  </rv>
  <rv s="0">
    <fb>40071</fb>
    <v>0</v>
  </rv>
  <rv s="0">
    <fb>24.83</fb>
    <v>1</v>
  </rv>
  <rv s="0">
    <fb>105.72</fb>
    <v>1</v>
  </rv>
  <rv s="0">
    <fb>40072</fb>
    <v>0</v>
  </rv>
  <rv s="0">
    <fb>24.13</fb>
    <v>1</v>
  </rv>
  <rv s="0">
    <fb>107.32</fb>
    <v>1</v>
  </rv>
  <rv s="0">
    <fb>40073</fb>
    <v>0</v>
  </rv>
  <rv s="0">
    <fb>23.6</fb>
    <v>1</v>
  </rv>
  <rv s="0">
    <fb>107.16</fb>
    <v>1</v>
  </rv>
  <rv s="0">
    <fb>40074</fb>
    <v>0</v>
  </rv>
  <rv s="0">
    <fb>24.06</fb>
    <v>1</v>
  </rv>
  <rv s="0">
    <fb>106.72</fb>
    <v>1</v>
  </rv>
  <rv s="0">
    <fb>40077</fb>
    <v>0</v>
  </rv>
  <rv s="0">
    <fb>23.97</fb>
    <v>1</v>
  </rv>
  <rv s="0">
    <fb>106.45</fb>
    <v>1</v>
  </rv>
  <rv s="0">
    <fb>40078</fb>
    <v>0</v>
  </rv>
  <rv s="0">
    <fb>23.76</fb>
    <v>1</v>
  </rv>
  <rv s="0">
    <fb>107.07</fb>
    <v>1</v>
  </rv>
  <rv s="0">
    <fb>40079</fb>
    <v>0</v>
  </rv>
  <rv s="0">
    <fb>106.18</fb>
    <v>1</v>
  </rv>
  <rv s="0">
    <fb>40080</fb>
    <v>0</v>
  </rv>
  <rv s="0">
    <fb>23.57</fb>
    <v>1</v>
  </rv>
  <rv s="0">
    <fb>105.01</fb>
    <v>1</v>
  </rv>
  <rv s="0">
    <fb>40081</fb>
    <v>0</v>
  </rv>
  <rv s="0">
    <fb>23.35</fb>
    <v>1</v>
  </rv>
  <rv s="0">
    <fb>104.45</fb>
    <v>1</v>
  </rv>
  <rv s="0">
    <fb>40084</fb>
    <v>0</v>
  </rv>
  <rv s="0">
    <fb>23.91</fb>
    <v>1</v>
  </rv>
  <rv s="0">
    <fb>106.32</fb>
    <v>1</v>
  </rv>
  <rv s="0">
    <fb>40085</fb>
    <v>0</v>
  </rv>
  <rv s="0">
    <fb>23.55</fb>
    <v>1</v>
  </rv>
  <rv s="0">
    <fb>106</fb>
    <v>1</v>
  </rv>
  <rv s="0">
    <fb>40086</fb>
    <v>0</v>
  </rv>
  <rv s="0">
    <fb>23.69</fb>
    <v>1</v>
  </rv>
  <rv s="0">
    <fb>105.59</fb>
    <v>1</v>
  </rv>
  <rv s="0">
    <fb>40087</fb>
    <v>0</v>
  </rv>
  <rv s="0">
    <fb>22.65</fb>
    <v>1</v>
  </rv>
  <rv s="0">
    <fb>103</fb>
    <v>1</v>
  </rv>
  <rv s="0">
    <fb>40088</fb>
    <v>0</v>
  </rv>
  <rv s="0">
    <fb>22.49</fb>
    <v>1</v>
  </rv>
  <rv s="0">
    <fb>102.49</fb>
    <v>1</v>
  </rv>
  <rv s="0">
    <fb>40091</fb>
    <v>0</v>
  </rv>
  <rv s="0">
    <fb>22.6</fb>
    <v>1</v>
  </rv>
  <rv s="0">
    <fb>104.02</fb>
    <v>1</v>
  </rv>
  <rv s="0">
    <fb>40092</fb>
    <v>0</v>
  </rv>
  <rv s="0">
    <fb>23.1</fb>
    <v>1</v>
  </rv>
  <rv s="0">
    <fb>105.51</fb>
    <v>1</v>
  </rv>
  <rv s="0">
    <fb>40093</fb>
    <v>0</v>
  </rv>
  <rv s="0">
    <fb>22.82</fb>
    <v>1</v>
  </rv>
  <rv s="0">
    <fb>105.8</fb>
    <v>1</v>
  </rv>
  <rv s="0">
    <fb>40094</fb>
    <v>0</v>
  </rv>
  <rv s="0">
    <fb>22.53</fb>
    <v>1</v>
  </rv>
  <rv s="0">
    <fb>106.61</fb>
    <v>1</v>
  </rv>
  <rv s="0">
    <fb>40095</fb>
    <v>0</v>
  </rv>
  <rv s="0">
    <fb>107.26</fb>
    <v>1</v>
  </rv>
  <rv s="0">
    <fb>40098</fb>
    <v>0</v>
  </rv>
  <rv s="0">
    <fb>23.8</fb>
    <v>1</v>
  </rv>
  <rv s="0">
    <fb>107.68</fb>
    <v>1</v>
  </rv>
  <rv s="0">
    <fb>40099</fb>
    <v>0</v>
  </rv>
  <rv s="0">
    <fb>23.62</fb>
    <v>1</v>
  </rv>
  <rv s="0">
    <fb>107.46</fb>
    <v>1</v>
  </rv>
  <rv s="0">
    <fb>40100</fb>
    <v>0</v>
  </rv>
  <rv s="0">
    <fb>109.31</fb>
    <v>1</v>
  </rv>
  <rv s="0">
    <fb>40101</fb>
    <v>0</v>
  </rv>
  <rv s="0">
    <fb>23.25</fb>
    <v>1</v>
  </rv>
  <rv s="0">
    <fb>109.71</fb>
    <v>1</v>
  </rv>
  <rv s="0">
    <fb>40102</fb>
    <v>0</v>
  </rv>
  <rv s="0">
    <fb>22.75</fb>
    <v>1</v>
  </rv>
  <rv s="0">
    <fb>108.89</fb>
    <v>1</v>
  </rv>
  <rv s="0">
    <fb>40105</fb>
    <v>0</v>
  </rv>
  <rv s="0">
    <fb>23.52</fb>
    <v>1</v>
  </rv>
  <rv s="0">
    <fb>109.79</fb>
    <v>1</v>
  </rv>
  <rv s="0">
    <fb>40106</fb>
    <v>0</v>
  </rv>
  <rv s="0">
    <fb>23.66</fb>
    <v>1</v>
  </rv>
  <rv s="0">
    <fb>109.211</fb>
    <v>1</v>
  </rv>
  <rv s="0">
    <fb>40107</fb>
    <v>0</v>
  </rv>
  <rv s="0">
    <fb>23</fb>
    <v>1</v>
  </rv>
  <rv s="0">
    <fb>108.23</fb>
    <v>1</v>
  </rv>
  <rv s="0">
    <fb>40108</fb>
    <v>0</v>
  </rv>
  <rv s="0">
    <fb>109.33</fb>
    <v>1</v>
  </rv>
  <rv s="0">
    <fb>40109</fb>
    <v>0</v>
  </rv>
  <rv s="0">
    <fb>23.5</fb>
    <v>1</v>
  </rv>
  <rv s="0">
    <fb>108.08</fb>
    <v>1</v>
  </rv>
  <rv s="0">
    <fb>40112</fb>
    <v>0</v>
  </rv>
  <rv s="0">
    <fb>23.7</fb>
    <v>1</v>
  </rv>
  <rv s="0">
    <fb>106.91</fb>
    <v>1</v>
  </rv>
  <rv s="0">
    <fb>40113</fb>
    <v>0</v>
  </rv>
  <rv s="0">
    <fb>106.42</fb>
    <v>1</v>
  </rv>
  <rv s="0">
    <fb>40114</fb>
    <v>0</v>
  </rv>
  <rv s="0">
    <fb>23.44</fb>
    <v>1</v>
  </rv>
  <rv s="0">
    <fb>104.41</fb>
    <v>1</v>
  </rv>
  <rv s="0">
    <fb>40115</fb>
    <v>0</v>
  </rv>
  <rv s="0">
    <fb>23.92</fb>
    <v>1</v>
  </rv>
  <rv s="0">
    <fb>106.65</fb>
    <v>1</v>
  </rv>
  <rv s="0">
    <fb>40116</fb>
    <v>0</v>
  </rv>
  <rv s="0">
    <fb>23.45</fb>
    <v>1</v>
  </rv>
  <rv s="0">
    <fb>103.56</fb>
    <v>1</v>
  </rv>
  <rv s="0">
    <fb>40119</fb>
    <v>0</v>
  </rv>
  <rv s="0">
    <fb>104.32</fb>
    <v>1</v>
  </rv>
  <rv s="0">
    <fb>40120</fb>
    <v>0</v>
  </rv>
  <rv s="0">
    <fb>23.47</fb>
    <v>1</v>
  </rv>
  <rv s="0">
    <fb>104.65</fb>
    <v>1</v>
  </rv>
  <rv s="0">
    <fb>40121</fb>
    <v>0</v>
  </rv>
  <rv s="0">
    <fb>104.92</fb>
    <v>1</v>
  </rv>
  <rv s="0">
    <fb>40122</fb>
    <v>0</v>
  </rv>
  <rv s="0">
    <fb>24.18</fb>
    <v>1</v>
  </rv>
  <rv s="0">
    <fb>106.8501</fb>
    <v>1</v>
  </rv>
  <rv s="0">
    <fb>40123</fb>
    <v>0</v>
  </rv>
  <rv s="0">
    <fb>24.04</fb>
    <v>1</v>
  </rv>
  <rv s="0">
    <fb>107.13</fb>
    <v>1</v>
  </rv>
  <rv s="0">
    <fb>40126</fb>
    <v>0</v>
  </rv>
  <rv s="0">
    <fb>24.63</fb>
    <v>1</v>
  </rv>
  <rv s="0">
    <fb>109.57</fb>
    <v>1</v>
  </rv>
  <rv s="0">
    <fb>40127</fb>
    <v>0</v>
  </rv>
  <rv s="0">
    <fb>25.05</fb>
    <v>1</v>
  </rv>
  <rv s="0">
    <fb>109.59</fb>
    <v>1</v>
  </rv>
  <rv s="0">
    <fb>40128</fb>
    <v>0</v>
  </rv>
  <rv s="0">
    <fb>25.33</fb>
    <v>1</v>
  </rv>
  <rv s="0">
    <fb>110.15</fb>
    <v>1</v>
  </rv>
  <rv s="0">
    <fb>40129</fb>
    <v>0</v>
  </rv>
  <rv s="0">
    <fb>25.37</fb>
    <v>1</v>
  </rv>
  <rv s="0">
    <fb>109.03</fb>
    <v>1</v>
  </rv>
  <rv s="0">
    <fb>40130</fb>
    <v>0</v>
  </rv>
  <rv s="0">
    <fb>25.44</fb>
    <v>1</v>
  </rv>
  <rv s="0">
    <fb>109.62</fb>
    <v>1</v>
  </rv>
  <rv s="0">
    <fb>40133</fb>
    <v>0</v>
  </rv>
  <rv s="0">
    <fb>25.95</fb>
    <v>1</v>
  </rv>
  <rv s="0">
    <fb>111.21</fb>
    <v>1</v>
  </rv>
  <rv s="0">
    <fb>40134</fb>
    <v>0</v>
  </rv>
  <rv s="0">
    <fb>25.87</fb>
    <v>1</v>
  </rv>
  <rv s="0">
    <fb>111.339</fb>
    <v>1</v>
  </rv>
  <rv s="0">
    <fb>40135</fb>
    <v>0</v>
  </rv>
  <rv s="0">
    <fb>25.75</fb>
    <v>1</v>
  </rv>
  <rv s="0">
    <fb>111.27</fb>
    <v>1</v>
  </rv>
  <rv s="0">
    <fb>40136</fb>
    <v>0</v>
  </rv>
  <rv s="0">
    <fb>24.88</fb>
    <v>1</v>
  </rv>
  <rv s="0">
    <fb>109.82</fb>
    <v>1</v>
  </rv>
  <rv s="0">
    <fb>40137</fb>
    <v>0</v>
  </rv>
  <rv s="0">
    <fb>24.74</fb>
    <v>1</v>
  </rv>
  <rv s="0">
    <fb>109.43</fb>
    <v>1</v>
  </rv>
  <rv s="0">
    <fb>40140</fb>
    <v>0</v>
  </rv>
  <rv s="0">
    <fb>110.82</fb>
    <v>1</v>
  </rv>
  <rv s="0">
    <fb>40141</fb>
    <v>0</v>
  </rv>
  <rv s="0">
    <fb>25.28</fb>
    <v>1</v>
  </rv>
  <rv s="0">
    <fb>110.99</fb>
    <v>1</v>
  </rv>
  <rv s="0">
    <fb>40142</fb>
    <v>0</v>
  </rv>
  <rv s="0">
    <fb>25.42</fb>
    <v>1</v>
  </rv>
  <rv s="0">
    <fb>111.38</fb>
    <v>1</v>
  </rv>
  <rv s="0">
    <fb>40144</fb>
    <v>0</v>
  </rv>
  <rv s="0">
    <fb>25.25</fb>
    <v>1</v>
  </rv>
  <rv s="0">
    <fb>40147</fb>
    <v>0</v>
  </rv>
  <rv s="0">
    <fb>25.29</fb>
    <v>1</v>
  </rv>
  <rv s="0">
    <fb>109.94</fb>
    <v>1</v>
  </rv>
  <rv s="0">
    <fb>40148</fb>
    <v>0</v>
  </rv>
  <rv s="0">
    <fb>25.94</fb>
    <v>1</v>
  </rv>
  <rv s="0">
    <fb>111.3</fb>
    <v>1</v>
  </rv>
  <rv s="0">
    <fb>40149</fb>
    <v>0</v>
  </rv>
  <rv s="0">
    <fb>25.96</fb>
    <v>1</v>
  </rv>
  <rv s="0">
    <fb>111.25</fb>
    <v>1</v>
  </rv>
  <rv s="0">
    <fb>40150</fb>
    <v>0</v>
  </rv>
  <rv s="0">
    <fb>26.44</fb>
    <v>1</v>
  </rv>
  <rv s="0">
    <fb>110.38</fb>
    <v>1</v>
  </rv>
  <rv s="0">
    <fb>40151</fb>
    <v>0</v>
  </rv>
  <rv s="0">
    <fb>26.85</fb>
    <v>1</v>
  </rv>
  <rv s="0">
    <fb>111.01</fb>
    <v>1</v>
  </rv>
  <rv s="0">
    <fb>40154</fb>
    <v>0</v>
  </rv>
  <rv s="0">
    <fb>26.62</fb>
    <v>1</v>
  </rv>
  <rv s="0">
    <fb>110.84</fb>
    <v>1</v>
  </rv>
  <rv s="0">
    <fb>40155</fb>
    <v>0</v>
  </rv>
  <rv s="0">
    <fb>26.33</fb>
    <v>1</v>
  </rv>
  <rv s="0">
    <fb>109.61</fb>
    <v>1</v>
  </rv>
  <rv s="0">
    <fb>40156</fb>
    <v>0</v>
  </rv>
  <rv s="0">
    <fb>25.99</fb>
    <v>1</v>
  </rv>
  <rv s="0">
    <fb>110.021</fb>
    <v>1</v>
  </rv>
  <rv s="0">
    <fb>40157</fb>
    <v>0</v>
  </rv>
  <rv s="0">
    <fb>110.64</fb>
    <v>1</v>
  </rv>
  <rv s="0">
    <fb>40158</fb>
    <v>0</v>
  </rv>
  <rv s="0">
    <fb>25.64</fb>
    <v>1</v>
  </rv>
  <rv s="0">
    <fb>111.11</fb>
    <v>1</v>
  </rv>
  <rv s="0">
    <fb>40161</fb>
    <v>0</v>
  </rv>
  <rv s="0">
    <fb>25.98</fb>
    <v>1</v>
  </rv>
  <rv s="0">
    <fb>111.87</fb>
    <v>1</v>
  </rv>
  <rv s="0">
    <fb>40162</fb>
    <v>0</v>
  </rv>
  <rv s="0">
    <fb>111.35</fb>
    <v>1</v>
  </rv>
  <rv s="0">
    <fb>40163</fb>
    <v>0</v>
  </rv>
  <rv s="0">
    <fb>25.58</fb>
    <v>1</v>
  </rv>
  <rv s="0">
    <fb>111.52</fb>
    <v>1</v>
  </rv>
  <rv s="0">
    <fb>40164</fb>
    <v>0</v>
  </rv>
  <rv s="0">
    <fb>25.08</fb>
    <v>1</v>
  </rv>
  <rv s="0">
    <fb>110.18</fb>
    <v>1</v>
  </rv>
  <rv s="0">
    <fb>40165</fb>
    <v>0</v>
  </rv>
  <rv s="0">
    <fb>25.46</fb>
    <v>1</v>
  </rv>
  <rv s="0">
    <fb>110.21</fb>
    <v>1</v>
  </rv>
  <rv s="0">
    <fb>40168</fb>
    <v>0</v>
  </rv>
  <rv s="0">
    <fb>25.84</fb>
    <v>1</v>
  </rv>
  <rv s="0">
    <fb>111.33</fb>
    <v>1</v>
  </rv>
  <rv s="0">
    <fb>40169</fb>
    <v>0</v>
  </rv>
  <rv s="0">
    <fb>111.73</fb>
    <v>1</v>
  </rv>
  <rv s="0">
    <fb>40170</fb>
    <v>0</v>
  </rv>
  <rv s="0">
    <fb>25.32</fb>
    <v>1</v>
  </rv>
  <rv s="0">
    <fb>111.95</fb>
    <v>1</v>
  </rv>
  <rv s="0">
    <fb>40171</fb>
    <v>0</v>
  </rv>
  <rv s="0">
    <fb>25.83</fb>
    <v>1</v>
  </rv>
  <rv s="0">
    <fb>112.48</fb>
    <v>1</v>
  </rv>
  <rv s="0">
    <fb>40175</fb>
    <v>0</v>
  </rv>
  <rv s="0">
    <fb>25.49</fb>
    <v>1</v>
  </rv>
  <rv s="0">
    <fb>112.72</fb>
    <v>1</v>
  </rv>
  <rv s="0">
    <fb>40176</fb>
    <v>0</v>
  </rv>
  <rv s="0">
    <fb>112.562</fb>
    <v>1</v>
  </rv>
  <rv s="0">
    <fb>40177</fb>
    <v>0</v>
  </rv>
  <rv s="0">
    <fb>112.52</fb>
    <v>1</v>
  </rv>
  <rv s="0">
    <fb>40178</fb>
    <v>0</v>
  </rv>
  <rv s="0">
    <fb>26.06</fb>
    <v>1</v>
  </rv>
  <rv s="0">
    <fb>111.44</fb>
    <v>1</v>
  </rv>
  <rv s="0">
    <fb>40182</fb>
    <v>0</v>
  </rv>
  <rv s="0">
    <fb>26.01</fb>
    <v>1</v>
  </rv>
  <rv s="0">
    <fb>113.33</fb>
    <v>1</v>
  </rv>
  <rv s="0">
    <fb>40183</fb>
    <v>0</v>
  </rv>
  <rv s="0">
    <fb>25.86</fb>
    <v>1</v>
  </rv>
  <rv s="0">
    <fb>113.63</fb>
    <v>1</v>
  </rv>
  <rv s="0">
    <fb>40184</fb>
    <v>0</v>
  </rv>
  <rv s="0">
    <fb>25.67</fb>
    <v>1</v>
  </rv>
  <rv s="0">
    <fb>113.71</fb>
    <v>1</v>
  </rv>
  <rv s="0">
    <fb>40185</fb>
    <v>0</v>
  </rv>
  <rv s="0">
    <fb>114.19</fb>
    <v>1</v>
  </rv>
  <rv s="0">
    <fb>40186</fb>
    <v>0</v>
  </rv>
  <rv s="0">
    <fb>26.34</fb>
    <v>1</v>
  </rv>
  <rv s="0">
    <fb>114.57</fb>
    <v>1</v>
  </rv>
  <rv s="0">
    <fb>40189</fb>
    <v>0</v>
  </rv>
  <rv s="0">
    <fb>26</fb>
    <v>1</v>
  </rv>
  <rv s="0">
    <fb>114.73</fb>
    <v>1</v>
  </rv>
  <rv s="0">
    <fb>40190</fb>
    <v>0</v>
  </rv>
  <rv s="0">
    <fb>24.91</fb>
    <v>1</v>
  </rv>
  <rv s="0">
    <fb>113.66</fb>
    <v>1</v>
  </rv>
  <rv s="0">
    <fb>40191</fb>
    <v>0</v>
  </rv>
  <rv s="0">
    <fb>25.02</fb>
    <v>1</v>
  </rv>
  <rv s="0">
    <fb>114.62</fb>
    <v>1</v>
  </rv>
  <rv s="0">
    <fb>40192</fb>
    <v>0</v>
  </rv>
  <rv s="0">
    <fb>24.71</fb>
    <v>1</v>
  </rv>
  <rv s="0">
    <fb>114.93</fb>
    <v>1</v>
  </rv>
  <rv s="0">
    <fb>40193</fb>
    <v>0</v>
  </rv>
  <rv s="0">
    <fb>24.5</fb>
    <v>1</v>
  </rv>
  <rv s="0">
    <fb>113.64</fb>
    <v>1</v>
  </rv>
  <rv s="0">
    <fb>40197</fb>
    <v>0</v>
  </rv>
  <rv s="0">
    <fb>24.72</fb>
    <v>1</v>
  </rv>
  <rv s="0">
    <fb>115.06</fb>
    <v>1</v>
  </rv>
  <rv s="0">
    <fb>40198</fb>
    <v>0</v>
  </rv>
  <rv s="0">
    <fb>24.55</fb>
    <v>1</v>
  </rv>
  <rv s="0">
    <fb>113.89</fb>
    <v>1</v>
  </rv>
  <rv s="0">
    <fb>40199</fb>
    <v>0</v>
  </rv>
  <rv s="0">
    <fb>111.7</fb>
    <v>1</v>
  </rv>
  <rv s="0">
    <fb>40200</fb>
    <v>0</v>
  </rv>
  <rv s="0">
    <fb>23.11</fb>
    <v>1</v>
  </rv>
  <rv s="0">
    <fb>109.21</fb>
    <v>1</v>
  </rv>
  <rv s="0">
    <fb>40203</fb>
    <v>0</v>
  </rv>
  <rv s="0">
    <fb>109.77</fb>
    <v>1</v>
  </rv>
  <rv s="0">
    <fb>40204</fb>
    <v>0</v>
  </rv>
  <rv s="0">
    <fb>40205</fb>
    <v>0</v>
  </rv>
  <rv s="0">
    <fb>23.53</fb>
    <v>1</v>
  </rv>
  <rv s="0">
    <fb>109.83</fb>
    <v>1</v>
  </rv>
  <rv s="0">
    <fb>40206</fb>
    <v>0</v>
  </rv>
  <rv s="0">
    <fb>23.05</fb>
    <v>1</v>
  </rv>
  <rv s="0">
    <fb>108.57</fb>
    <v>1</v>
  </rv>
  <rv s="0">
    <fb>40207</fb>
    <v>0</v>
  </rv>
  <rv s="0">
    <fb>22.5</fb>
    <v>1</v>
  </rv>
  <rv s="0">
    <fb>107.39</fb>
    <v>1</v>
  </rv>
  <rv s="0">
    <fb>40210</fb>
    <v>0</v>
  </rv>
  <rv s="0">
    <fb>109.06</fb>
    <v>1</v>
  </rv>
  <rv s="0">
    <fb>40211</fb>
    <v>0</v>
  </rv>
  <rv s="0">
    <fb>40212</fb>
    <v>0</v>
  </rv>
  <rv s="0">
    <fb>23.2</fb>
    <v>1</v>
  </rv>
  <rv s="0">
    <fb>40213</fb>
    <v>0</v>
  </rv>
  <rv s="0">
    <fb>22.59</fb>
    <v>1</v>
  </rv>
  <rv s="0">
    <fb>106.44</fb>
    <v>1</v>
  </rv>
  <rv s="0">
    <fb>40214</fb>
    <v>0</v>
  </rv>
  <rv s="0">
    <fb>22.97</fb>
    <v>1</v>
  </rv>
  <rv s="0">
    <fb>106.66</fb>
    <v>1</v>
  </rv>
  <rv s="0">
    <fb>40217</fb>
    <v>0</v>
  </rv>
  <rv s="0">
    <fb>105.89</fb>
    <v>1</v>
  </rv>
  <rv s="0">
    <fb>40218</fb>
    <v>0</v>
  </rv>
  <rv s="0">
    <fb>23.38</fb>
    <v>1</v>
  </rv>
  <rv s="0">
    <fb>107.22</fb>
    <v>1</v>
  </rv>
  <rv s="0">
    <fb>40219</fb>
    <v>0</v>
  </rv>
  <rv s="0">
    <fb>107.01</fb>
    <v>1</v>
  </rv>
  <rv s="0">
    <fb>40220</fb>
    <v>0</v>
  </rv>
  <rv s="0">
    <fb>23.77</fb>
    <v>1</v>
  </rv>
  <rv s="0">
    <fb>108.13</fb>
    <v>1</v>
  </rv>
  <rv s="0">
    <fb>40221</fb>
    <v>0</v>
  </rv>
  <rv s="0">
    <fb>24.03</fb>
    <v>1</v>
  </rv>
  <rv s="0">
    <fb>108.04</fb>
    <v>1</v>
  </rv>
  <rv s="0">
    <fb>40225</fb>
    <v>0</v>
  </rv>
  <rv s="0">
    <fb>24.79</fb>
    <v>1</v>
  </rv>
  <rv s="0">
    <fb>109.74</fb>
    <v>1</v>
  </rv>
  <rv s="0">
    <fb>40226</fb>
    <v>0</v>
  </rv>
  <rv s="0">
    <fb>110.26</fb>
    <v>1</v>
  </rv>
  <rv s="0">
    <fb>40227</fb>
    <v>0</v>
  </rv>
  <rv s="0">
    <fb>110.91</fb>
    <v>1</v>
  </rv>
  <rv s="0">
    <fb>40228</fb>
    <v>0</v>
  </rv>
  <rv s="0">
    <fb>25.01</fb>
    <v>1</v>
  </rv>
  <rv s="0">
    <fb>111.14</fb>
    <v>1</v>
  </rv>
  <rv s="0">
    <fb>40231</fb>
    <v>0</v>
  </rv>
  <rv s="0">
    <fb>24.73</fb>
    <v>1</v>
  </rv>
  <rv s="0">
    <fb>111.16</fb>
    <v>1</v>
  </rv>
  <rv s="0">
    <fb>40232</fb>
    <v>0</v>
  </rv>
  <rv s="0">
    <fb>109.81</fb>
    <v>1</v>
  </rv>
  <rv s="0">
    <fb>40233</fb>
    <v>0</v>
  </rv>
  <rv s="0">
    <fb>24.75</fb>
    <v>1</v>
  </rv>
  <rv s="0">
    <fb>40234</fb>
    <v>0</v>
  </rv>
  <rv s="0">
    <fb>110.67</fb>
    <v>1</v>
  </rv>
  <rv s="0">
    <fb>40235</fb>
    <v>0</v>
  </rv>
  <rv s="0">
    <fb>110.74</fb>
    <v>1</v>
  </rv>
  <rv s="0">
    <fb>40238</fb>
    <v>0</v>
  </rv>
  <rv s="0">
    <fb>111.89</fb>
    <v>1</v>
  </rv>
  <rv s="0">
    <fb>40239</fb>
    <v>0</v>
  </rv>
  <rv s="0">
    <fb>24.48</fb>
    <v>1</v>
  </rv>
  <rv s="0">
    <fb>112.2</fb>
    <v>1</v>
  </rv>
  <rv s="0">
    <fb>40240</fb>
    <v>0</v>
  </rv>
  <rv s="0">
    <fb>24.4</fb>
    <v>1</v>
  </rv>
  <rv s="0">
    <fb>112.3</fb>
    <v>1</v>
  </rv>
  <rv s="0">
    <fb>40241</fb>
    <v>0</v>
  </rv>
  <rv s="0">
    <fb>24.67</fb>
    <v>1</v>
  </rv>
  <rv s="0">
    <fb>112.64100000000001</fb>
    <v>1</v>
  </rv>
  <rv s="0">
    <fb>40242</fb>
    <v>0</v>
  </rv>
  <rv s="0">
    <fb>114.25</fb>
    <v>1</v>
  </rv>
  <rv s="0">
    <fb>40245</fb>
    <v>0</v>
  </rv>
  <rv s="0">
    <fb>24.69</fb>
    <v>1</v>
  </rv>
  <rv s="0">
    <fb>114.27</fb>
    <v>1</v>
  </rv>
  <rv s="0">
    <fb>40246</fb>
    <v>0</v>
  </rv>
  <rv s="0">
    <fb>114.46</fb>
    <v>1</v>
  </rv>
  <rv s="0">
    <fb>40247</fb>
    <v>0</v>
  </rv>
  <rv s="0">
    <fb>114.97</fb>
    <v>1</v>
  </rv>
  <rv s="0">
    <fb>40248</fb>
    <v>0</v>
  </rv>
  <rv s="0">
    <fb>24.07</fb>
    <v>1</v>
  </rv>
  <rv s="0">
    <fb>115.45</fb>
    <v>1</v>
  </rv>
  <rv s="0">
    <fb>40249</fb>
    <v>0</v>
  </rv>
  <rv s="0">
    <fb>24</fb>
    <v>1</v>
  </rv>
  <rv s="0">
    <fb>115.46</fb>
    <v>1</v>
  </rv>
  <rv s="0">
    <fb>40252</fb>
    <v>0</v>
  </rv>
  <rv s="0">
    <fb>23.94</fb>
    <v>1</v>
  </rv>
  <rv s="0">
    <fb>115.49</fb>
    <v>1</v>
  </rv>
  <rv s="0">
    <fb>40253</fb>
    <v>0</v>
  </rv>
  <rv s="0">
    <fb>24.68</fb>
    <v>1</v>
  </rv>
  <rv s="0">
    <fb>116.41</fb>
    <v>1</v>
  </rv>
  <rv s="0">
    <fb>40254</fb>
    <v>0</v>
  </rv>
  <rv s="0">
    <fb>117.1</fb>
    <v>1</v>
  </rv>
  <rv s="0">
    <fb>40255</fb>
    <v>0</v>
  </rv>
  <rv s="0">
    <fb>117.03749999999999</fb>
    <v>1</v>
  </rv>
  <rv s="0">
    <fb>40256</fb>
    <v>0</v>
  </rv>
  <rv s="0">
    <fb>24.36</fb>
    <v>1</v>
  </rv>
  <rv s="0">
    <fb>115.97</fb>
    <v>1</v>
  </rv>
  <rv s="0">
    <fb>40259</fb>
    <v>0</v>
  </rv>
  <rv s="0">
    <fb>116.5925</fb>
    <v>1</v>
  </rv>
  <rv s="0">
    <fb>40260</fb>
    <v>0</v>
  </rv>
  <rv s="0">
    <fb>25.45</fb>
    <v>1</v>
  </rv>
  <rv s="0">
    <fb>117.41</fb>
    <v>1</v>
  </rv>
  <rv s="0">
    <fb>40261</fb>
    <v>0</v>
  </rv>
  <rv s="0">
    <fb>116.84</fb>
    <v>1</v>
  </rv>
  <rv s="0">
    <fb>40262</fb>
    <v>0</v>
  </rv>
  <rv s="0">
    <fb>116.65</fb>
    <v>1</v>
  </rv>
  <rv s="0">
    <fb>40263</fb>
    <v>0</v>
  </rv>
  <rv s="0">
    <fb>116.58199999999999</fb>
    <v>1</v>
  </rv>
  <rv s="0">
    <fb>40266</fb>
    <v>0</v>
  </rv>
  <rv s="0">
    <fb>117.32</fb>
    <v>1</v>
  </rv>
  <rv s="0">
    <fb>40267</fb>
    <v>0</v>
  </rv>
  <rv s="0">
    <fb>24.61</fb>
    <v>1</v>
  </rv>
  <rv s="0">
    <fb>117.4</fb>
    <v>1</v>
  </rv>
  <rv s="0">
    <fb>40268</fb>
    <v>0</v>
  </rv>
  <rv s="0">
    <fb>24.47</fb>
    <v>1</v>
  </rv>
  <rv s="0">
    <fb>117</fb>
    <v>1</v>
  </rv>
  <rv s="0">
    <fb>40269</fb>
    <v>0</v>
  </rv>
  <rv s="0">
    <fb>117.8</fb>
    <v>1</v>
  </rv>
  <rv s="0">
    <fb>40273</fb>
    <v>0</v>
  </rv>
  <rv s="0">
    <fb>25.39</fb>
    <v>1</v>
  </rv>
  <rv s="0">
    <fb>118.76</fb>
    <v>1</v>
  </rv>
  <rv s="0">
    <fb>40274</fb>
    <v>0</v>
  </rv>
  <rv s="0">
    <fb>119.04</fb>
    <v>1</v>
  </rv>
  <rv s="0">
    <fb>40275</fb>
    <v>0</v>
  </rv>
  <rv s="0">
    <fb>118.36</fb>
    <v>1</v>
  </rv>
  <rv s="0">
    <fb>40276</fb>
    <v>0</v>
  </rv>
  <rv s="0">
    <fb>118.77249999999999</fb>
    <v>1</v>
  </rv>
  <rv s="0">
    <fb>40277</fb>
    <v>0</v>
  </rv>
  <rv s="0">
    <fb>24.94</fb>
    <v>1</v>
  </rv>
  <rv s="0">
    <fb>119.55</fb>
    <v>1</v>
  </rv>
  <rv s="0">
    <fb>40280</fb>
    <v>0</v>
  </rv>
  <rv s="0">
    <fb>25.69</fb>
    <v>1</v>
  </rv>
  <rv s="0">
    <fb>119.74</fb>
    <v>1</v>
  </rv>
  <rv s="0">
    <fb>40281</fb>
    <v>0</v>
  </rv>
  <rv s="0">
    <fb>119.83</fb>
    <v>1</v>
  </rv>
  <rv s="0">
    <fb>40282</fb>
    <v>0</v>
  </rv>
  <rv s="0">
    <fb>26.9</fb>
    <v>1</v>
  </rv>
  <rv s="0">
    <fb>121.19</fb>
    <v>1</v>
  </rv>
  <rv s="0">
    <fb>40283</fb>
    <v>0</v>
  </rv>
  <rv s="0">
    <fb>26.99</fb>
    <v>1</v>
  </rv>
  <rv s="0">
    <fb>121.29</fb>
    <v>1</v>
  </rv>
  <rv s="0">
    <fb>40284</fb>
    <v>0</v>
  </rv>
  <rv s="0">
    <fb>26.58</fb>
    <v>1</v>
  </rv>
  <rv s="0">
    <fb>119.36</fb>
    <v>1</v>
  </rv>
  <rv s="0">
    <fb>40287</fb>
    <v>0</v>
  </rv>
  <rv s="0">
    <fb>26.43</fb>
    <v>1</v>
  </rv>
  <rv s="0">
    <fb>119.81</fb>
    <v>1</v>
  </rv>
  <rv s="0">
    <fb>40288</fb>
    <v>0</v>
  </rv>
  <rv s="0">
    <fb>26.65</fb>
    <v>1</v>
  </rv>
  <rv s="0">
    <fb>120.88</fb>
    <v>1</v>
  </rv>
  <rv s="0">
    <fb>40289</fb>
    <v>0</v>
  </rv>
  <rv s="0">
    <fb>26.42</fb>
    <v>1</v>
  </rv>
  <rv s="0">
    <fb>120.66</fb>
    <v>1</v>
  </rv>
  <rv s="0">
    <fb>40290</fb>
    <v>0</v>
  </rv>
  <rv s="0">
    <fb>26.5</fb>
    <v>1</v>
  </rv>
  <rv s="0">
    <fb>121.02</fb>
    <v>1</v>
  </rv>
  <rv s="0">
    <fb>40291</fb>
    <v>0</v>
  </rv>
  <rv s="0">
    <fb>26.67</fb>
    <v>1</v>
  </rv>
  <rv s="0">
    <fb>121.8125</fb>
    <v>1</v>
  </rv>
  <rv s="0">
    <fb>40294</fb>
    <v>0</v>
  </rv>
  <rv s="0">
    <fb>27.16</fb>
    <v>1</v>
  </rv>
  <rv s="0">
    <fb>121.35</fb>
    <v>1</v>
  </rv>
  <rv s="0">
    <fb>40295</fb>
    <v>0</v>
  </rv>
  <rv s="0">
    <fb>26.54</fb>
    <v>1</v>
  </rv>
  <rv s="0">
    <fb>118.48</fb>
    <v>1</v>
  </rv>
  <rv s="0">
    <fb>40296</fb>
    <v>0</v>
  </rv>
  <rv s="0">
    <fb>26.4</fb>
    <v>1</v>
  </rv>
  <rv s="0">
    <fb>119.38</fb>
    <v>1</v>
  </rv>
  <rv s="0">
    <fb>40297</fb>
    <v>0</v>
  </rv>
  <rv s="0">
    <fb>27.01</fb>
    <v>1</v>
  </rv>
  <rv s="0">
    <fb>120.8575</fb>
    <v>1</v>
  </rv>
  <rv s="0">
    <fb>40298</fb>
    <v>0</v>
  </rv>
  <rv s="0">
    <fb>118.8125</fb>
    <v>1</v>
  </rv>
  <rv s="0">
    <fb>40301</fb>
    <v>0</v>
  </rv>
  <rv s="0">
    <fb>26.45</fb>
    <v>1</v>
  </rv>
  <rv s="0">
    <fb>120.35</fb>
    <v>1</v>
  </rv>
  <rv s="0">
    <fb>40302</fb>
    <v>0</v>
  </rv>
  <rv s="0">
    <fb>25.74</fb>
    <v>1</v>
  </rv>
  <rv s="0">
    <fb>117.52</fb>
    <v>1</v>
  </rv>
  <rv s="0">
    <fb>40303</fb>
    <v>0</v>
  </rv>
  <rv s="0">
    <fb>116.82</fb>
    <v>1</v>
  </rv>
  <rv s="0">
    <fb>40304</fb>
    <v>0</v>
  </rv>
  <rv s="0">
    <fb>25.07</fb>
    <v>1</v>
  </rv>
  <rv s="0">
    <fb>112.94199999999999</fb>
    <v>1</v>
  </rv>
  <rv s="0">
    <fb>40305</fb>
    <v>0</v>
  </rv>
  <rv s="0">
    <fb>111.26</fb>
    <v>1</v>
  </rv>
  <rv s="0">
    <fb>40308</fb>
    <v>0</v>
  </rv>
  <rv s="0">
    <fb>25.82</fb>
    <v>1</v>
  </rv>
  <rv s="0">
    <fb>116.16</fb>
    <v>1</v>
  </rv>
  <rv s="0">
    <fb>40309</fb>
    <v>0</v>
  </rv>
  <rv s="0">
    <fb>25.65</fb>
    <v>1</v>
  </rv>
  <rv s="0">
    <fb>115.83</fb>
    <v>1</v>
  </rv>
  <rv s="0">
    <fb>40310</fb>
    <v>0</v>
  </rv>
  <rv s="0">
    <fb>26.1</fb>
    <v>1</v>
  </rv>
  <rv s="0">
    <fb>117.45</fb>
    <v>1</v>
  </rv>
  <rv s="0">
    <fb>40311</fb>
    <v>0</v>
  </rv>
  <rv s="0">
    <fb>115.99</fb>
    <v>1</v>
  </rv>
  <rv s="0">
    <fb>40312</fb>
    <v>0</v>
  </rv>
  <rv s="0">
    <fb>40315</fb>
    <v>0</v>
  </rv>
  <rv s="0">
    <fb>113.95</fb>
    <v>1</v>
  </rv>
  <rv s="0">
    <fb>40316</fb>
    <v>0</v>
  </rv>
  <rv s="0">
    <fb>112.4</fb>
    <v>1</v>
  </rv>
  <rv s="0">
    <fb>40317</fb>
    <v>0</v>
  </rv>
  <rv s="0">
    <fb>24.65</fb>
    <v>1</v>
  </rv>
  <rv s="0">
    <fb>111.76</fb>
    <v>1</v>
  </rv>
  <rv s="0">
    <fb>40318</fb>
    <v>0</v>
  </rv>
  <rv s="0">
    <fb>24.26</fb>
    <v>1</v>
  </rv>
  <rv s="0">
    <fb>107.54</fb>
    <v>1</v>
  </rv>
  <rv s="0">
    <fb>40319</fb>
    <v>0</v>
  </rv>
  <rv s="0">
    <fb>24.57</fb>
    <v>1</v>
  </rv>
  <rv s="0">
    <fb>109.11499999999999</fb>
    <v>1</v>
  </rv>
  <rv s="0">
    <fb>40322</fb>
    <v>0</v>
  </rv>
  <rv s="0">
    <fb>24.24</fb>
    <v>1</v>
  </rv>
  <rv s="0">
    <fb>107.71</fb>
    <v>1</v>
  </rv>
  <rv s="0">
    <fb>40323</fb>
    <v>0</v>
  </rv>
  <rv s="0">
    <fb>107.818</fb>
    <v>1</v>
  </rv>
  <rv s="0">
    <fb>40324</fb>
    <v>0</v>
  </rv>
  <rv s="0">
    <fb>107.17</fb>
    <v>1</v>
  </rv>
  <rv s="0">
    <fb>40325</fb>
    <v>0</v>
  </rv>
  <rv s="0">
    <fb>24.85</fb>
    <v>1</v>
  </rv>
  <rv s="0">
    <fb>110.76</fb>
    <v>1</v>
  </rv>
  <rv s="0">
    <fb>40326</fb>
    <v>0</v>
  </rv>
  <rv s="0">
    <fb>24.42</fb>
    <v>1</v>
  </rv>
  <rv s="0">
    <fb>109.369</fb>
    <v>1</v>
  </rv>
  <rv s="0">
    <fb>40330</fb>
    <v>0</v>
  </rv>
  <rv s="0">
    <fb>24.35</fb>
    <v>1</v>
  </rv>
  <rv s="0">
    <fb>107.53</fb>
    <v>1</v>
  </rv>
  <rv s="0">
    <fb>40331</fb>
    <v>0</v>
  </rv>
  <rv s="0">
    <fb>110.33</fb>
    <v>1</v>
  </rv>
  <rv s="0">
    <fb>40332</fb>
    <v>0</v>
  </rv>
  <rv s="0">
    <fb>25.04</fb>
    <v>1</v>
  </rv>
  <rv s="0">
    <fb>110.71</fb>
    <v>1</v>
  </rv>
  <rv s="0">
    <fb>40333</fb>
    <v>0</v>
  </rv>
  <rv s="0">
    <fb>24.177499999999998</fb>
    <v>1</v>
  </rv>
  <rv s="0">
    <fb>106.82</fb>
    <v>1</v>
  </rv>
  <rv s="0">
    <fb>40336</fb>
    <v>0</v>
  </rv>
  <rv s="0">
    <fb>23.67</fb>
    <v>1</v>
  </rv>
  <rv s="0">
    <fb>105.49</fb>
    <v>1</v>
  </rv>
  <rv s="0">
    <fb>40337</fb>
    <v>0</v>
  </rv>
  <rv s="0">
    <fb>106.62</fb>
    <v>1</v>
  </rv>
  <rv s="0">
    <fb>40338</fb>
    <v>0</v>
  </rv>
  <rv s="0">
    <fb>23.74</fb>
    <v>1</v>
  </rv>
  <rv s="0">
    <fb>106.05</fb>
    <v>1</v>
  </rv>
  <rv s="0">
    <fb>40339</fb>
    <v>0</v>
  </rv>
  <rv s="0">
    <fb>24.53</fb>
    <v>1</v>
  </rv>
  <rv s="0">
    <fb>109.15</fb>
    <v>1</v>
  </rv>
  <rv s="0">
    <fb>40340</fb>
    <v>0</v>
  </rv>
  <rv s="0">
    <fb>24.45</fb>
    <v>1</v>
  </rv>
  <rv s="0">
    <fb>109.68</fb>
    <v>1</v>
  </rv>
  <rv s="0">
    <fb>40343</fb>
    <v>0</v>
  </rv>
  <rv s="0">
    <fb>109.509</fb>
    <v>1</v>
  </rv>
  <rv s="0">
    <fb>40344</fb>
    <v>0</v>
  </rv>
  <rv s="0">
    <fb>25.7</fb>
    <v>1</v>
  </rv>
  <rv s="0">
    <fb>112</fb>
    <v>1</v>
  </rv>
  <rv s="0">
    <fb>40345</fb>
    <v>0</v>
  </rv>
  <rv s="0">
    <fb>111.96</fb>
    <v>1</v>
  </rv>
  <rv s="0">
    <fb>40346</fb>
    <v>0</v>
  </rv>
  <rv s="0">
    <fb>25.53</fb>
    <v>1</v>
  </rv>
  <rv s="0">
    <fb>112.14</fb>
    <v>1</v>
  </rv>
  <rv s="0">
    <fb>40347</fb>
    <v>0</v>
  </rv>
  <rv s="0">
    <fb>111.729</fb>
    <v>1</v>
  </rv>
  <rv s="0">
    <fb>40350</fb>
    <v>0</v>
  </rv>
  <rv s="0">
    <fb>111.41</fb>
    <v>1</v>
  </rv>
  <rv s="0">
    <fb>40351</fb>
    <v>0</v>
  </rv>
  <rv s="0">
    <fb>40352</fb>
    <v>0</v>
  </rv>
  <rv s="0">
    <fb>24.78</fb>
    <v>1</v>
  </rv>
  <rv s="0">
    <fb>109.23</fb>
    <v>1</v>
  </rv>
  <rv s="0">
    <fb>40353</fb>
    <v>0</v>
  </rv>
  <rv s="0">
    <fb>24.28</fb>
    <v>1</v>
  </rv>
  <rv s="0">
    <fb>107.42</fb>
    <v>1</v>
  </rv>
  <rv s="0">
    <fb>40354</fb>
    <v>0</v>
  </rv>
  <rv s="0">
    <fb>107.86750000000001</fb>
    <v>1</v>
  </rv>
  <rv s="0">
    <fb>40357</fb>
    <v>0</v>
  </rv>
  <rv s="0">
    <fb>40358</fb>
    <v>0</v>
  </rv>
  <rv s="0">
    <fb>23.89</fb>
    <v>1</v>
  </rv>
  <rv s="0">
    <fb>104.21</fb>
    <v>1</v>
  </rv>
  <rv s="0">
    <fb>40359</fb>
    <v>0</v>
  </rv>
  <rv s="0">
    <fb>23.28</fb>
    <v>1</v>
  </rv>
  <rv s="0">
    <fb>103.22</fb>
    <v>1</v>
  </rv>
  <rv s="0">
    <fb>40360</fb>
    <v>0</v>
  </rv>
  <rv s="0">
    <fb>23.17</fb>
    <v>1</v>
  </rv>
  <rv s="0">
    <fb>102.76</fb>
    <v>1</v>
  </rv>
  <rv s="0">
    <fb>40361</fb>
    <v>0</v>
  </rv>
  <rv s="0">
    <fb>102.2</fb>
    <v>1</v>
  </rv>
  <rv s="0">
    <fb>40365</fb>
    <v>0</v>
  </rv>
  <rv s="0">
    <fb>23.12</fb>
    <v>1</v>
  </rv>
  <rv s="0">
    <fb>102.87</fb>
    <v>1</v>
  </rv>
  <rv s="0">
    <fb>40366</fb>
    <v>0</v>
  </rv>
  <rv s="0">
    <fb>24.25</fb>
    <v>1</v>
  </rv>
  <rv s="0">
    <fb>106.1075</fb>
    <v>1</v>
  </rv>
  <rv s="0">
    <fb>40367</fb>
    <v>0</v>
  </rv>
  <rv s="0">
    <fb>24.22</fb>
    <v>1</v>
  </rv>
  <rv s="0">
    <fb>40368</fb>
    <v>0</v>
  </rv>
  <rv s="0">
    <fb>107.96</fb>
    <v>1</v>
  </rv>
  <rv s="0">
    <fb>40371</fb>
    <v>0</v>
  </rv>
  <rv s="0">
    <fb>108.03</fb>
    <v>1</v>
  </rv>
  <rv s="0">
    <fb>40372</fb>
    <v>0</v>
  </rv>
  <rv s="0">
    <fb>109.66</fb>
    <v>1</v>
  </rv>
  <rv s="0">
    <fb>40373</fb>
    <v>0</v>
  </rv>
  <rv s="0">
    <fb>25.09</fb>
    <v>1</v>
  </rv>
  <rv s="0">
    <fb>109.651</fb>
    <v>1</v>
  </rv>
  <rv s="0">
    <fb>40374</fb>
    <v>0</v>
  </rv>
  <rv s="0">
    <fb>25.4</fb>
    <v>1</v>
  </rv>
  <rv s="0">
    <fb>40375</fb>
    <v>0</v>
  </rv>
  <rv s="0">
    <fb>24.77</fb>
    <v>1</v>
  </rv>
  <rv s="0">
    <fb>40378</fb>
    <v>0</v>
  </rv>
  <rv s="0">
    <fb>25.55</fb>
    <v>1</v>
  </rv>
  <rv s="0">
    <fb>107.29</fb>
    <v>1</v>
  </rv>
  <rv s="0">
    <fb>40379</fb>
    <v>0</v>
  </rv>
  <rv s="0">
    <fb>108.48</fb>
    <v>1</v>
  </rv>
  <rv s="0">
    <fb>40380</fb>
    <v>0</v>
  </rv>
  <rv s="0">
    <fb>40381</fb>
    <v>0</v>
  </rv>
  <rv s="0">
    <fb>109.461</fb>
    <v>1</v>
  </rv>
  <rv s="0">
    <fb>40382</fb>
    <v>0</v>
  </rv>
  <rv s="0">
    <fb>25.38</fb>
    <v>1</v>
  </rv>
  <rv s="0">
    <fb>110.41</fb>
    <v>1</v>
  </rv>
  <rv s="0">
    <fb>40385</fb>
    <v>0</v>
  </rv>
  <rv s="0">
    <fb>25.66</fb>
    <v>1</v>
  </rv>
  <rv s="0">
    <fb>111.56</fb>
    <v>1</v>
  </rv>
  <rv s="0">
    <fb>40386</fb>
    <v>0</v>
  </rv>
  <rv s="0">
    <fb>111.55</fb>
    <v>1</v>
  </rv>
  <rv s="0">
    <fb>40387</fb>
    <v>0</v>
  </rv>
  <rv s="0">
    <fb>25.22</fb>
    <v>1</v>
  </rv>
  <rv s="0">
    <fb>110.83</fb>
    <v>1</v>
  </rv>
  <rv s="0">
    <fb>40388</fb>
    <v>0</v>
  </rv>
  <rv s="0">
    <fb>110.29</fb>
    <v>1</v>
  </rv>
  <rv s="0">
    <fb>40389</fb>
    <v>0</v>
  </rv>
  <rv s="0">
    <fb>110.27</fb>
    <v>1</v>
  </rv>
  <rv s="0">
    <fb>40392</fb>
    <v>0</v>
  </rv>
  <rv s="0">
    <fb>25.11</fb>
    <v>1</v>
  </rv>
  <rv s="0">
    <fb>112.76</fb>
    <v>1</v>
  </rv>
  <rv s="0">
    <fb>40393</fb>
    <v>0</v>
  </rv>
  <rv s="0">
    <fb>24.81</fb>
    <v>1</v>
  </rv>
  <rv s="0">
    <fb>112.22</fb>
    <v>1</v>
  </rv>
  <rv s="0">
    <fb>40394</fb>
    <v>0</v>
  </rv>
  <rv s="0">
    <fb>25.18</fb>
    <v>1</v>
  </rv>
  <rv s="0">
    <fb>112.97</fb>
    <v>1</v>
  </rv>
  <rv s="0">
    <fb>40395</fb>
    <v>0</v>
  </rv>
  <rv s="0">
    <fb>112.85</fb>
    <v>1</v>
  </rv>
  <rv s="0">
    <fb>40396</fb>
    <v>0</v>
  </rv>
  <rv s="0">
    <fb>112.392</fb>
    <v>1</v>
  </rv>
  <rv s="0">
    <fb>40399</fb>
    <v>0</v>
  </rv>
  <rv s="0">
    <fb>112.992</fb>
    <v>1</v>
  </rv>
  <rv s="0">
    <fb>40400</fb>
    <v>0</v>
  </rv>
  <rv s="0">
    <fb>25.35</fb>
    <v>1</v>
  </rv>
  <rv s="0">
    <fb>112.375</fb>
    <v>1</v>
  </rv>
  <rv s="0">
    <fb>40401</fb>
    <v>0</v>
  </rv>
  <rv s="0">
    <fb>109.3</fb>
    <v>1</v>
  </rv>
  <rv s="0">
    <fb>40402</fb>
    <v>0</v>
  </rv>
  <rv s="0">
    <fb>24.41</fb>
    <v>1</v>
  </rv>
  <rv s="0">
    <fb>108.63</fb>
    <v>1</v>
  </rv>
  <rv s="0">
    <fb>40403</fb>
    <v>0</v>
  </rv>
  <rv s="0">
    <fb>108.31</fb>
    <v>1</v>
  </rv>
  <rv s="0">
    <fb>40406</fb>
    <v>0</v>
  </rv>
  <rv s="0">
    <fb>108.26</fb>
    <v>1</v>
  </rv>
  <rv s="0">
    <fb>40407</fb>
    <v>0</v>
  </rv>
  <rv s="0">
    <fb>24.7</fb>
    <v>1</v>
  </rv>
  <rv s="0">
    <fb>40408</fb>
    <v>0</v>
  </rv>
  <rv s="0">
    <fb>40409</fb>
    <v>0</v>
  </rv>
  <rv s="0">
    <fb>107.88</fb>
    <v>1</v>
  </rv>
  <rv s="0">
    <fb>40410</fb>
    <v>0</v>
  </rv>
  <rv s="0">
    <fb>40413</fb>
    <v>0</v>
  </rv>
  <rv s="0">
    <fb>107.1236</fb>
    <v>1</v>
  </rv>
  <rv s="0">
    <fb>40414</fb>
    <v>0</v>
  </rv>
  <rv s="0">
    <fb>24.27</fb>
    <v>1</v>
  </rv>
  <rv s="0">
    <fb>105.53</fb>
    <v>1</v>
  </rv>
  <rv s="0">
    <fb>40415</fb>
    <v>0</v>
  </rv>
  <rv s="0">
    <fb>105.94</fb>
    <v>1</v>
  </rv>
  <rv s="0">
    <fb>40416</fb>
    <v>0</v>
  </rv>
  <rv s="0">
    <fb>23.83</fb>
    <v>1</v>
  </rv>
  <rv s="0">
    <fb>105.23</fb>
    <v>1</v>
  </rv>
  <rv s="0">
    <fb>40417</fb>
    <v>0</v>
  </rv>
  <rv s="0">
    <fb>106.86</fb>
    <v>1</v>
  </rv>
  <rv s="0">
    <fb>40420</fb>
    <v>0</v>
  </rv>
  <rv s="0">
    <fb>105.31100000000001</fb>
    <v>1</v>
  </rv>
  <rv s="0">
    <fb>40421</fb>
    <v>0</v>
  </rv>
  <rv s="0">
    <fb>23.02</fb>
    <v>1</v>
  </rv>
  <rv s="0">
    <fb>105.31</fb>
    <v>1</v>
  </rv>
  <rv s="0">
    <fb>40422</fb>
    <v>0</v>
  </rv>
  <rv s="0">
    <fb>23.75</fb>
    <v>1</v>
  </rv>
  <rv s="0">
    <fb>108.46</fb>
    <v>1</v>
  </rv>
  <rv s="0">
    <fb>40423</fb>
    <v>0</v>
  </rv>
  <rv s="0">
    <fb>109.47</fb>
    <v>1</v>
  </rv>
  <rv s="0">
    <fb>40424</fb>
    <v>0</v>
  </rv>
  <rv s="0">
    <fb>24.33</fb>
    <v>1</v>
  </rv>
  <rv s="0">
    <fb>110.89</fb>
    <v>1</v>
  </rv>
  <rv s="0">
    <fb>40428</fb>
    <v>0</v>
  </rv>
  <rv s="0">
    <fb>109.64</fb>
    <v>1</v>
  </rv>
  <rv s="0">
    <fb>40429</fb>
    <v>0</v>
  </rv>
  <rv s="0">
    <fb>23.68</fb>
    <v>1</v>
  </rv>
  <rv s="0">
    <fb>40430</fb>
    <v>0</v>
  </rv>
  <rv s="0">
    <fb>110.92</fb>
    <v>1</v>
  </rv>
  <rv s="0">
    <fb>40431</fb>
    <v>0</v>
  </rv>
  <rv s="0">
    <fb>111.482</fb>
    <v>1</v>
  </rv>
  <rv s="0">
    <fb>40434</fb>
    <v>0</v>
  </rv>
  <rv s="0">
    <fb>40435</fb>
    <v>0</v>
  </rv>
  <rv s="0">
    <fb>112.65</fb>
    <v>1</v>
  </rv>
  <rv s="0">
    <fb>40436</fb>
    <v>0</v>
  </rv>
  <rv s="0">
    <fb>113.08</fb>
    <v>1</v>
  </rv>
  <rv s="0">
    <fb>40437</fb>
    <v>0</v>
  </rv>
  <rv s="0">
    <fb>24.98</fb>
    <v>1</v>
  </rv>
  <rv s="0">
    <fb>113.05</fb>
    <v>1</v>
  </rv>
  <rv s="0">
    <fb>40438</fb>
    <v>0</v>
  </rv>
  <rv s="0">
    <fb>25.72</fb>
    <v>1</v>
  </rv>
  <rv s="0">
    <fb>112.49</fb>
    <v>1</v>
  </rv>
  <rv s="0">
    <fb>40441</fb>
    <v>0</v>
  </rv>
  <rv s="0">
    <fb>114.21</fb>
    <v>1</v>
  </rv>
  <rv s="0">
    <fb>40442</fb>
    <v>0</v>
  </rv>
  <rv s="0">
    <fb>25.8</fb>
    <v>1</v>
  </rv>
  <rv s="0">
    <fb>113.98</fb>
    <v>1</v>
  </rv>
  <rv s="0">
    <fb>40443</fb>
    <v>0</v>
  </rv>
  <rv s="0">
    <fb>113.42</fb>
    <v>1</v>
  </rv>
  <rv s="0">
    <fb>40444</fb>
    <v>0</v>
  </rv>
  <rv s="0">
    <fb>25.77</fb>
    <v>1</v>
  </rv>
  <rv s="0">
    <fb>112.498</fb>
    <v>1</v>
  </rv>
  <rv s="0">
    <fb>40445</fb>
    <v>0</v>
  </rv>
  <rv s="0">
    <fb>26.93</fb>
    <v>1</v>
  </rv>
  <rv s="0">
    <fb>114.82</fb>
    <v>1</v>
  </rv>
  <rv s="0">
    <fb>40448</fb>
    <v>0</v>
  </rv>
  <rv s="0">
    <fb>26.68</fb>
    <v>1</v>
  </rv>
  <rv s="0">
    <fb>40449</fb>
    <v>0</v>
  </rv>
  <rv s="0">
    <fb>27.06</fb>
    <v>1</v>
  </rv>
  <rv s="0">
    <fb>114.67</fb>
    <v>1</v>
  </rv>
  <rv s="0">
    <fb>40450</fb>
    <v>0</v>
  </rv>
  <rv s="0">
    <fb>26.84</fb>
    <v>1</v>
  </rv>
  <rv s="0">
    <fb>114.47</fb>
    <v>1</v>
  </rv>
  <rv s="0">
    <fb>40451</fb>
    <v>0</v>
  </rv>
  <rv s="0">
    <fb>27.14</fb>
    <v>1</v>
  </rv>
  <rv s="0">
    <fb>114.13</fb>
    <v>1</v>
  </rv>
  <rv s="0">
    <fb>40452</fb>
    <v>0</v>
  </rv>
  <rv s="0">
    <fb>27.25</fb>
    <v>1</v>
  </rv>
  <rv s="0">
    <fb>114.61</fb>
    <v>1</v>
  </rv>
  <rv s="0">
    <fb>40455</fb>
    <v>0</v>
  </rv>
  <rv s="0">
    <fb>27.21</fb>
    <v>1</v>
  </rv>
  <rv s="0">
    <fb>113.75</fb>
    <v>1</v>
  </rv>
  <rv s="0">
    <fb>40456</fb>
    <v>0</v>
  </rv>
  <rv s="0">
    <fb>28.327500000000001</fb>
    <v>1</v>
  </rv>
  <rv s="0">
    <fb>116.04</fb>
    <v>1</v>
  </rv>
  <rv s="0">
    <fb>40457</fb>
    <v>0</v>
  </rv>
  <rv s="0">
    <fb>28.31</fb>
    <v>1</v>
  </rv>
  <rv s="0">
    <fb>116.03</fb>
    <v>1</v>
  </rv>
  <rv s="0">
    <fb>40458</fb>
    <v>0</v>
  </rv>
  <rv s="0">
    <fb>28.14</fb>
    <v>1</v>
  </rv>
  <rv s="0">
    <fb>115.89</fb>
    <v>1</v>
  </rv>
  <rv s="0">
    <fb>40459</fb>
    <v>0</v>
  </rv>
  <rv s="0">
    <fb>28.73</fb>
    <v>1</v>
  </rv>
  <rv s="0">
    <fb>116.53749999999999</fb>
    <v>1</v>
  </rv>
  <rv s="0">
    <fb>40462</fb>
    <v>0</v>
  </rv>
  <rv s="0">
    <fb>28.77</fb>
    <v>1</v>
  </rv>
  <rv s="0">
    <fb>40463</fb>
    <v>0</v>
  </rv>
  <rv s="0">
    <fb>28.68</fb>
    <v>1</v>
  </rv>
  <rv s="0">
    <fb>117.01</fb>
    <v>1</v>
  </rv>
  <rv s="0">
    <fb>40464</fb>
    <v>0</v>
  </rv>
  <rv s="0">
    <fb>28.12</fb>
    <v>1</v>
  </rv>
  <rv s="0">
    <fb>117.92</fb>
    <v>1</v>
  </rv>
  <rv s="0">
    <fb>40465</fb>
    <v>0</v>
  </rv>
  <rv s="0">
    <fb>117.46</fb>
    <v>1</v>
  </rv>
  <rv s="0">
    <fb>40466</fb>
    <v>0</v>
  </rv>
  <rv s="0">
    <fb>28.72</fb>
    <v>1</v>
  </rv>
  <rv s="0">
    <fb>117.7</fb>
    <v>1</v>
  </rv>
  <rv s="0">
    <fb>40469</fb>
    <v>0</v>
  </rv>
  <rv s="0">
    <fb>28.36</fb>
    <v>1</v>
  </rv>
  <rv s="0">
    <fb>118.28</fb>
    <v>1</v>
  </rv>
  <rv s="0">
    <fb>40470</fb>
    <v>0</v>
  </rv>
  <rv s="0">
    <fb>28.03</fb>
    <v>1</v>
  </rv>
  <rv s="0">
    <fb>116.73</fb>
    <v>1</v>
  </rv>
  <rv s="0">
    <fb>40471</fb>
    <v>0</v>
  </rv>
  <rv s="0">
    <fb>28.09</fb>
    <v>1</v>
  </rv>
  <rv s="0">
    <fb>117.87</fb>
    <v>1</v>
  </rv>
  <rv s="0">
    <fb>40472</fb>
    <v>0</v>
  </rv>
  <rv s="0">
    <fb>28.22</fb>
    <v>1</v>
  </rv>
  <rv s="0">
    <fb>118.13</fb>
    <v>1</v>
  </rv>
  <rv s="0">
    <fb>40473</fb>
    <v>0</v>
  </rv>
  <rv s="0">
    <fb>28.66</fb>
    <v>1</v>
  </rv>
  <rv s="0">
    <fb>118.34699999999999</fb>
    <v>1</v>
  </rv>
  <rv s="0">
    <fb>40476</fb>
    <v>0</v>
  </rv>
  <rv s="0">
    <fb>28.98</fb>
    <v>1</v>
  </rv>
  <rv s="0">
    <fb>118.7</fb>
    <v>1</v>
  </rv>
  <rv s="0">
    <fb>40477</fb>
    <v>0</v>
  </rv>
  <rv s="0">
    <fb>28.88</fb>
    <v>1</v>
  </rv>
  <rv s="0">
    <fb>118.72</fb>
    <v>1</v>
  </rv>
  <rv s="0">
    <fb>40478</fb>
    <v>0</v>
  </rv>
  <rv s="0">
    <fb>29.44</fb>
    <v>1</v>
  </rv>
  <rv s="0">
    <fb>118.38</fb>
    <v>1</v>
  </rv>
  <rv s="0">
    <fb>40479</fb>
    <v>0</v>
  </rv>
  <rv s="0">
    <fb>29.24</fb>
    <v>1</v>
  </rv>
  <rv s="0">
    <fb>118.4</fb>
    <v>1</v>
  </rv>
  <rv s="0">
    <fb>40480</fb>
    <v>0</v>
  </rv>
  <rv s="0">
    <fb>29.57</fb>
    <v>1</v>
  </rv>
  <rv s="0">
    <fb>118.49</fb>
    <v>1</v>
  </rv>
  <rv s="0">
    <fb>40483</fb>
    <v>0</v>
  </rv>
  <rv s="0">
    <fb>118.53</fb>
    <v>1</v>
  </rv>
  <rv s="0">
    <fb>40484</fb>
    <v>0</v>
  </rv>
  <rv s="0">
    <fb>29.6</fb>
    <v>1</v>
  </rv>
  <rv s="0">
    <fb>119.47499999999999</fb>
    <v>1</v>
  </rv>
  <rv s="0">
    <fb>40485</fb>
    <v>0</v>
  </rv>
  <rv s="0">
    <fb>30</fb>
    <v>1</v>
  </rv>
  <rv s="0">
    <fb>119.95</fb>
    <v>1</v>
  </rv>
  <rv s="0">
    <fb>40486</fb>
    <v>0</v>
  </rv>
  <rv s="0">
    <fb>30.75</fb>
    <v>1</v>
  </rv>
  <rv s="0">
    <fb>122.26</fb>
    <v>1</v>
  </rv>
  <rv s="0">
    <fb>40487</fb>
    <v>0</v>
  </rv>
  <rv s="0">
    <fb>31.47</fb>
    <v>1</v>
  </rv>
  <rv s="0">
    <fb>122.72499999999999</fb>
    <v>1</v>
  </rv>
  <rv s="0">
    <fb>40490</fb>
    <v>0</v>
  </rv>
  <rv s="0">
    <fb>31.38</fb>
    <v>1</v>
  </rv>
  <rv s="0">
    <fb>122.49</fb>
    <v>1</v>
  </rv>
  <rv s="0">
    <fb>40491</fb>
    <v>0</v>
  </rv>
  <rv s="0">
    <fb>31.34</fb>
    <v>1</v>
  </rv>
  <rv s="0">
    <fb>121.61</fb>
    <v>1</v>
  </rv>
  <rv s="0">
    <fb>40492</fb>
    <v>0</v>
  </rv>
  <rv s="0">
    <fb>122.1</fb>
    <v>1</v>
  </rv>
  <rv s="0">
    <fb>40493</fb>
    <v>0</v>
  </rv>
  <rv s="0">
    <fb>30.8</fb>
    <v>1</v>
  </rv>
  <rv s="0">
    <fb>121.63500000000001</fb>
    <v>1</v>
  </rv>
  <rv s="0">
    <fb>40494</fb>
    <v>0</v>
  </rv>
  <rv s="0">
    <fb>30.95</fb>
    <v>1</v>
  </rv>
  <rv s="0">
    <fb>120.19799999999999</fb>
    <v>1</v>
  </rv>
  <rv s="0">
    <fb>40497</fb>
    <v>0</v>
  </rv>
  <rv s="0">
    <fb>30.85</fb>
    <v>1</v>
  </rv>
  <rv s="0">
    <fb>120.03</fb>
    <v>1</v>
  </rv>
  <rv s="0">
    <fb>40498</fb>
    <v>0</v>
  </rv>
  <rv s="0">
    <fb>30.57</fb>
    <v>1</v>
  </rv>
  <rv s="0">
    <fb>118.16</fb>
    <v>1</v>
  </rv>
  <rv s="0">
    <fb>40499</fb>
    <v>0</v>
  </rv>
  <rv s="0">
    <fb>30.91</fb>
    <v>1</v>
  </rv>
  <rv s="0">
    <fb>118.218</fb>
    <v>1</v>
  </rv>
  <rv s="0">
    <fb>40500</fb>
    <v>0</v>
  </rv>
  <rv s="0">
    <fb>31.48</fb>
    <v>1</v>
  </rv>
  <rv s="0">
    <fb>119.9575</fb>
    <v>1</v>
  </rv>
  <rv s="0">
    <fb>40501</fb>
    <v>0</v>
  </rv>
  <rv s="0">
    <fb>31.94</fb>
    <v>1</v>
  </rv>
  <rv s="0">
    <fb>120.29</fb>
    <v>1</v>
  </rv>
  <rv s="0">
    <fb>40504</fb>
    <v>0</v>
  </rv>
  <rv s="0">
    <fb>32.24</fb>
    <v>1</v>
  </rv>
  <rv s="0">
    <fb>120.19</fb>
    <v>1</v>
  </rv>
  <rv s="0">
    <fb>40505</fb>
    <v>0</v>
  </rv>
  <rv s="0">
    <fb>31.98</fb>
    <v>1</v>
  </rv>
  <rv s="0">
    <fb>118.44750000000001</fb>
    <v>1</v>
  </rv>
  <rv s="0">
    <fb>40506</fb>
    <v>0</v>
  </rv>
  <rv s="0">
    <fb>32.549999999999997</fb>
    <v>1</v>
  </rv>
  <rv s="0">
    <fb>120.2</fb>
    <v>1</v>
  </rv>
  <rv s="0">
    <fb>40508</fb>
    <v>0</v>
  </rv>
  <rv s="0">
    <fb>32.270000000000003</fb>
    <v>1</v>
  </rv>
  <rv s="0">
    <fb>119.29</fb>
    <v>1</v>
  </rv>
  <rv s="0">
    <fb>40511</fb>
    <v>0</v>
  </rv>
  <rv s="0">
    <fb>32.200000000000003</fb>
    <v>1</v>
  </rv>
  <rv s="0">
    <fb>119.16200000000001</fb>
    <v>1</v>
  </rv>
  <rv s="0">
    <fb>40512</fb>
    <v>0</v>
  </rv>
  <rv s="0">
    <fb>31.8</fb>
    <v>1</v>
  </rv>
  <rv s="0">
    <fb>118.49250000000001</fb>
    <v>1</v>
  </rv>
  <rv s="0">
    <fb>40513</fb>
    <v>0</v>
  </rv>
  <rv s="0">
    <fb>32.58</fb>
    <v>1</v>
  </rv>
  <rv s="0">
    <fb>121.01</fb>
    <v>1</v>
  </rv>
  <rv s="0">
    <fb>40514</fb>
    <v>0</v>
  </rv>
  <rv s="0">
    <fb>32.85</fb>
    <v>1</v>
  </rv>
  <rv s="0">
    <fb>122.56</fb>
    <v>1</v>
  </rv>
  <rv s="0">
    <fb>40515</fb>
    <v>0</v>
  </rv>
  <rv s="0">
    <fb>32.82</fb>
    <v>1</v>
  </rv>
  <rv s="0">
    <fb>122.89</fb>
    <v>1</v>
  </rv>
  <rv s="0">
    <fb>40518</fb>
    <v>0</v>
  </rv>
  <rv s="0">
    <fb>32.950000000000003</fb>
    <v>1</v>
  </rv>
  <rv s="0">
    <fb>122.76</fb>
    <v>1</v>
  </rv>
  <rv s="0">
    <fb>40519</fb>
    <v>0</v>
  </rv>
  <rv s="0">
    <fb>33.409999999999997</fb>
    <v>1</v>
  </rv>
  <rv s="0">
    <fb>122.83</fb>
    <v>1</v>
  </rv>
  <rv s="0">
    <fb>40520</fb>
    <v>0</v>
  </rv>
  <rv s="0">
    <fb>33.75</fb>
    <v>1</v>
  </rv>
  <rv s="0">
    <fb>123.28</fb>
    <v>1</v>
  </rv>
  <rv s="0">
    <fb>40521</fb>
    <v>0</v>
  </rv>
  <rv s="0">
    <fb>33.74</fb>
    <v>1</v>
  </rv>
  <rv s="0">
    <fb>123.76</fb>
    <v>1</v>
  </rv>
  <rv s="0">
    <fb>40522</fb>
    <v>0</v>
  </rv>
  <rv s="0">
    <fb>32.799999999999997</fb>
    <v>1</v>
  </rv>
  <rv s="0">
    <fb>124.48</fb>
    <v>1</v>
  </rv>
  <rv s="0">
    <fb>40525</fb>
    <v>0</v>
  </rv>
  <rv s="0">
    <fb>32.6</fb>
    <v>1</v>
  </rv>
  <rv s="0">
    <fb>124.56</fb>
    <v>1</v>
  </rv>
  <rv s="0">
    <fb>40526</fb>
    <v>0</v>
  </rv>
  <rv s="0">
    <fb>124.67</fb>
    <v>1</v>
  </rv>
  <rv s="0">
    <fb>40527</fb>
    <v>0</v>
  </rv>
  <rv s="0">
    <fb>32.64</fb>
    <v>1</v>
  </rv>
  <rv s="0">
    <fb>124.098</fb>
    <v>1</v>
  </rv>
  <rv s="0">
    <fb>40528</fb>
    <v>0</v>
  </rv>
  <rv s="0">
    <fb>32.619999999999997</fb>
    <v>1</v>
  </rv>
  <rv s="0">
    <fb>124.82</fb>
    <v>1</v>
  </rv>
  <rv s="0">
    <fb>40529</fb>
    <v>0</v>
  </rv>
  <rv s="0">
    <fb>32.53</fb>
    <v>1</v>
  </rv>
  <rv s="0">
    <fb>124.3</fb>
    <v>1</v>
  </rv>
  <rv s="0">
    <fb>40532</fb>
    <v>0</v>
  </rv>
  <rv s="0">
    <fb>32.33</fb>
    <v>1</v>
  </rv>
  <rv s="0">
    <fb>124.6</fb>
    <v>1</v>
  </rv>
  <rv s="0">
    <fb>40533</fb>
    <v>0</v>
  </rv>
  <rv s="0">
    <fb>32.44</fb>
    <v>1</v>
  </rv>
  <rv s="0">
    <fb>125.39</fb>
    <v>1</v>
  </rv>
  <rv s="0">
    <fb>40534</fb>
    <v>0</v>
  </rv>
  <rv s="0">
    <fb>32.47</fb>
    <v>1</v>
  </rv>
  <rv s="0">
    <fb>125.78</fb>
    <v>1</v>
  </rv>
  <rv s="0">
    <fb>40535</fb>
    <v>0</v>
  </rv>
  <rv s="0">
    <fb>32.36</fb>
    <v>1</v>
  </rv>
  <rv s="0">
    <fb>125.6</fb>
    <v>1</v>
  </rv>
  <rv s="0">
    <fb>40539</fb>
    <v>0</v>
  </rv>
  <rv s="0">
    <fb>32.380000000000003</fb>
    <v>1</v>
  </rv>
  <rv s="0">
    <fb>125.65</fb>
    <v>1</v>
  </rv>
  <rv s="0">
    <fb>40540</fb>
    <v>0</v>
  </rv>
  <rv s="0">
    <fb>125.83</fb>
    <v>1</v>
  </rv>
  <rv s="0">
    <fb>40541</fb>
    <v>0</v>
  </rv>
  <rv s="0">
    <fb>32.51</fb>
    <v>1</v>
  </rv>
  <rv s="0">
    <fb>125.92</fb>
    <v>1</v>
  </rv>
  <rv s="0">
    <fb>40542</fb>
    <v>0</v>
  </rv>
  <rv s="0">
    <fb>32.5</fb>
    <v>1</v>
  </rv>
  <rv s="0">
    <fb>125.72</fb>
    <v>1</v>
  </rv>
  <rv s="0">
    <fb>40543</fb>
    <v>0</v>
  </rv>
  <rv s="0">
    <fb>125.75</fb>
    <v>1</v>
  </rv>
  <rv s="0">
    <fb>40546</fb>
    <v>0</v>
  </rv>
  <rv s="0">
    <fb>32.729999999999997</fb>
    <v>1</v>
  </rv>
  <rv s="0">
    <fb>127.05</fb>
    <v>1</v>
  </rv>
  <rv s="0">
    <fb>40547</fb>
    <v>0</v>
  </rv>
  <rv s="0">
    <fb>32.67</fb>
    <v>1</v>
  </rv>
  <rv s="0">
    <fb>126.98</fb>
    <v>1</v>
  </rv>
  <rv s="0">
    <fb>40548</fb>
    <v>0</v>
  </rv>
  <rv s="0">
    <fb>127.64</fb>
    <v>1</v>
  </rv>
  <rv s="0">
    <fb>40549</fb>
    <v>0</v>
  </rv>
  <rv s="0">
    <fb>33.25</fb>
    <v>1</v>
  </rv>
  <rv s="0">
    <fb>127.39</fb>
    <v>1</v>
  </rv>
  <rv s="0">
    <fb>40550</fb>
    <v>0</v>
  </rv>
  <rv s="0">
    <fb>33.22</fb>
    <v>1</v>
  </rv>
  <rv s="0">
    <fb>127.14</fb>
    <v>1</v>
  </rv>
  <rv s="0">
    <fb>40553</fb>
    <v>0</v>
  </rv>
  <rv s="0">
    <fb>33.380000000000003</fb>
    <v>1</v>
  </rv>
  <rv s="0">
    <fb>40554</fb>
    <v>0</v>
  </rv>
  <rv s="0">
    <fb>33.5</fb>
    <v>1</v>
  </rv>
  <rv s="0">
    <fb>127.43</fb>
    <v>1</v>
  </rv>
  <rv s="0">
    <fb>40555</fb>
    <v>0</v>
  </rv>
  <rv s="0">
    <fb>33.659999999999997</fb>
    <v>1</v>
  </rv>
  <rv s="0">
    <fb>128.58000000000001</fb>
    <v>1</v>
  </rv>
  <rv s="0">
    <fb>40556</fb>
    <v>0</v>
  </rv>
  <rv s="0">
    <fb>33.479999999999997</fb>
    <v>1</v>
  </rv>
  <rv s="0">
    <fb>128.36750000000001</fb>
    <v>1</v>
  </rv>
  <rv s="0">
    <fb>40557</fb>
    <v>0</v>
  </rv>
  <rv s="0">
    <fb>34.04</fb>
    <v>1</v>
  </rv>
  <rv s="0">
    <fb>129.30000000000001</fb>
    <v>1</v>
  </rv>
  <rv s="0">
    <fb>40561</fb>
    <v>0</v>
  </rv>
  <rv s="0">
    <fb>34.852499999999999</fb>
    <v>1</v>
  </rv>
  <rv s="0">
    <fb>129.52000000000001</fb>
    <v>1</v>
  </rv>
  <rv s="0">
    <fb>40562</fb>
    <v>0</v>
  </rv>
  <rv s="0">
    <fb>34.159999999999997</fb>
    <v>1</v>
  </rv>
  <rv s="0">
    <fb>128.25</fb>
    <v>1</v>
  </rv>
  <rv s="0">
    <fb>40563</fb>
    <v>0</v>
  </rv>
  <rv s="0">
    <fb>33.909999999999997</fb>
    <v>1</v>
  </rv>
  <rv s="0">
    <fb>128.08000000000001</fb>
    <v>1</v>
  </rv>
  <rv s="0">
    <fb>40564</fb>
    <v>0</v>
  </rv>
  <rv s="0">
    <fb>128.37</fb>
    <v>1</v>
  </rv>
  <rv s="0">
    <fb>40567</fb>
    <v>0</v>
  </rv>
  <rv s="0">
    <fb>34.65</fb>
    <v>1</v>
  </rv>
  <rv s="0">
    <fb>129.1</fb>
    <v>1</v>
  </rv>
  <rv s="0">
    <fb>40568</fb>
    <v>0</v>
  </rv>
  <rv s="0">
    <fb>33.979999999999997</fb>
    <v>1</v>
  </rv>
  <rv s="0">
    <fb>129.16999999999999</fb>
    <v>1</v>
  </rv>
  <rv s="0">
    <fb>40569</fb>
    <v>0</v>
  </rv>
  <rv s="0">
    <fb>34.32</fb>
    <v>1</v>
  </rv>
  <rv s="0">
    <fb>129.66999999999999</fb>
    <v>1</v>
  </rv>
  <rv s="0">
    <fb>40570</fb>
    <v>0</v>
  </rv>
  <rv s="0">
    <fb>34.630000000000003</fb>
    <v>1</v>
  </rv>
  <rv s="0">
    <fb>129.99</fb>
    <v>1</v>
  </rv>
  <rv s="0">
    <fb>40571</fb>
    <v>0</v>
  </rv>
  <rv s="0">
    <fb>34.270000000000003</fb>
    <v>1</v>
  </rv>
  <rv s="0">
    <fb>127.72</fb>
    <v>1</v>
  </rv>
  <rv s="0">
    <fb>40574</fb>
    <v>0</v>
  </rv>
  <rv s="0">
    <fb>128.68</fb>
    <v>1</v>
  </rv>
  <rv s="0">
    <fb>40575</fb>
    <v>0</v>
  </rv>
  <rv s="0">
    <fb>35</fb>
    <v>1</v>
  </rv>
  <rv s="0">
    <fb>130.74</fb>
    <v>1</v>
  </rv>
  <rv s="0">
    <fb>40576</fb>
    <v>0</v>
  </rv>
  <rv s="0">
    <fb>35.119999999999997</fb>
    <v>1</v>
  </rv>
  <rv s="0">
    <fb>130.48500000000001</fb>
    <v>1</v>
  </rv>
  <rv s="0">
    <fb>40577</fb>
    <v>0</v>
  </rv>
  <rv s="0">
    <fb>34.99</fb>
    <v>1</v>
  </rv>
  <rv s="0">
    <fb>130.78</fb>
    <v>1</v>
  </rv>
  <rv s="0">
    <fb>40578</fb>
    <v>0</v>
  </rv>
  <rv s="0">
    <fb>35.44</fb>
    <v>1</v>
  </rv>
  <rv s="0">
    <fb>131.15</fb>
    <v>1</v>
  </rv>
  <rv s="0">
    <fb>40581</fb>
    <v>0</v>
  </rv>
  <rv s="0">
    <fb>35.26</fb>
    <v>1</v>
  </rv>
  <rv s="0">
    <fb>131.97</fb>
    <v>1</v>
  </rv>
  <rv s="0">
    <fb>40582</fb>
    <v>0</v>
  </rv>
  <rv s="0">
    <fb>35.28</fb>
    <v>1</v>
  </rv>
  <rv s="0">
    <fb>132.57</fb>
    <v>1</v>
  </rv>
  <rv s="0">
    <fb>40583</fb>
    <v>0</v>
  </rv>
  <rv s="0">
    <fb>35.1</fb>
    <v>1</v>
  </rv>
  <rv s="0">
    <fb>132.26900000000001</fb>
    <v>1</v>
  </rv>
  <rv s="0">
    <fb>40584</fb>
    <v>0</v>
  </rv>
  <rv s="0">
    <fb>35.19</fb>
    <v>1</v>
  </rv>
  <rv s="0">
    <fb>132.321</fb>
    <v>1</v>
  </rv>
  <rv s="0">
    <fb>40585</fb>
    <v>0</v>
  </rv>
  <rv s="0">
    <fb>35.619999999999997</fb>
    <v>1</v>
  </rv>
  <rv s="0">
    <fb>133.11000000000001</fb>
    <v>1</v>
  </rv>
  <rv s="0">
    <fb>40588</fb>
    <v>0</v>
  </rv>
  <rv s="0">
    <fb>35.83</fb>
    <v>1</v>
  </rv>
  <rv s="0">
    <fb>133.43</fb>
    <v>1</v>
  </rv>
  <rv s="0">
    <fb>40589</fb>
    <v>0</v>
  </rv>
  <rv s="0">
    <fb>35.97</fb>
    <v>1</v>
  </rv>
  <rv s="0">
    <fb>133.01</fb>
    <v>1</v>
  </rv>
  <rv s="0">
    <fb>40590</fb>
    <v>0</v>
  </rv>
  <rv s="0">
    <fb>36.049999999999997</fb>
    <v>1</v>
  </rv>
  <rv s="0">
    <fb>133.85</fb>
    <v>1</v>
  </rv>
  <rv s="0">
    <fb>40591</fb>
    <v>0</v>
  </rv>
  <rv s="0">
    <fb>36.479999999999997</fb>
    <v>1</v>
  </rv>
  <rv s="0">
    <fb>134.25</fb>
    <v>1</v>
  </rv>
  <rv s="0">
    <fb>40592</fb>
    <v>0</v>
  </rv>
  <rv s="0">
    <fb>36.229999999999997</fb>
    <v>1</v>
  </rv>
  <rv s="0">
    <fb>134.53</fb>
    <v>1</v>
  </rv>
  <rv s="0">
    <fb>40596</fb>
    <v>0</v>
  </rv>
  <rv s="0">
    <fb>35.75</fb>
    <v>1</v>
  </rv>
  <rv s="0">
    <fb>131.83000000000001</fb>
    <v>1</v>
  </rv>
  <rv s="0">
    <fb>40597</fb>
    <v>0</v>
  </rv>
  <rv s="0">
    <fb>35.4</fb>
    <v>1</v>
  </rv>
  <rv s="0">
    <fb>131.02000000000001</fb>
    <v>1</v>
  </rv>
  <rv s="0">
    <fb>40598</fb>
    <v>0</v>
  </rv>
  <rv s="0">
    <fb>35.43</fb>
    <v>1</v>
  </rv>
  <rv s="0">
    <fb>130.93</fb>
    <v>1</v>
  </rv>
  <rv s="0">
    <fb>40599</fb>
    <v>0</v>
  </rv>
  <rv s="0">
    <fb>132.33000000000001</fb>
    <v>1</v>
  </rv>
  <rv s="0">
    <fb>40602</fb>
    <v>0</v>
  </rv>
  <rv s="0">
    <fb>35.61</fb>
    <v>1</v>
  </rv>
  <rv s="0">
    <fb>133.15</fb>
    <v>1</v>
  </rv>
  <rv s="0">
    <fb>40603</fb>
    <v>0</v>
  </rv>
  <rv s="0">
    <fb>40604</fb>
    <v>0</v>
  </rv>
  <rv s="0">
    <fb>36.14</fb>
    <v>1</v>
  </rv>
  <rv s="0">
    <fb>131.21</fb>
    <v>1</v>
  </rv>
  <rv s="0">
    <fb>40605</fb>
    <v>0</v>
  </rv>
  <rv s="0">
    <fb>36.56</fb>
    <v>1</v>
  </rv>
  <rv s="0">
    <fb>133.47</fb>
    <v>1</v>
  </rv>
  <rv s="0">
    <fb>40606</fb>
    <v>0</v>
  </rv>
  <rv s="0">
    <fb>36.270000000000003</fb>
    <v>1</v>
  </rv>
  <rv s="0">
    <fb>132.47</fb>
    <v>1</v>
  </rv>
  <rv s="0">
    <fb>40609</fb>
    <v>0</v>
  </rv>
  <rv s="0">
    <fb>35.479999999999997</fb>
    <v>1</v>
  </rv>
  <rv s="0">
    <fb>131.43</fb>
    <v>1</v>
  </rv>
  <rv s="0">
    <fb>40610</fb>
    <v>0</v>
  </rv>
  <rv s="0">
    <fb>35.86</fb>
    <v>1</v>
  </rv>
  <rv s="0">
    <fb>132.58000000000001</fb>
    <v>1</v>
  </rv>
  <rv s="0">
    <fb>40611</fb>
    <v>0</v>
  </rv>
  <rv s="0">
    <fb>34.74</fb>
    <v>1</v>
  </rv>
  <rv s="0">
    <fb>132.38999999999999</fb>
    <v>1</v>
  </rv>
  <rv s="0">
    <fb>40612</fb>
    <v>0</v>
  </rv>
  <rv s="0">
    <fb>34.25</fb>
    <v>1</v>
  </rv>
  <rv s="0">
    <fb>129.9375</fb>
    <v>1</v>
  </rv>
  <rv s="0">
    <fb>40613</fb>
    <v>0</v>
  </rv>
  <rv s="0">
    <fb>34.39</fb>
    <v>1</v>
  </rv>
  <rv s="0">
    <fb>130.84</fb>
    <v>1</v>
  </rv>
  <rv s="0">
    <fb>40616</fb>
    <v>0</v>
  </rv>
  <rv s="0">
    <fb>34.56</fb>
    <v>1</v>
  </rv>
  <rv s="0">
    <fb>130.05000000000001</fb>
    <v>1</v>
  </rv>
  <rv s="0">
    <fb>40617</fb>
    <v>0</v>
  </rv>
  <rv s="0">
    <fb>33.9</fb>
    <v>1</v>
  </rv>
  <rv s="0">
    <fb>128.56</fb>
    <v>1</v>
  </rv>
  <rv s="0">
    <fb>40618</fb>
    <v>0</v>
  </rv>
  <rv s="0">
    <fb>32.79</fb>
    <v>1</v>
  </rv>
  <rv s="0">
    <fb>126.175</fb>
    <v>1</v>
  </rv>
  <rv s="0">
    <fb>40619</fb>
    <v>0</v>
  </rv>
  <rv s="0">
    <fb>33.07</fb>
    <v>1</v>
  </rv>
  <rv s="0">
    <fb>127.85</fb>
    <v>1</v>
  </rv>
  <rv s="0">
    <fb>40620</fb>
    <v>0</v>
  </rv>
  <rv s="0">
    <fb>33.36</fb>
    <v>1</v>
  </rv>
  <rv s="0">
    <fb>127.76</fb>
    <v>1</v>
  </rv>
  <rv s="0">
    <fb>40623</fb>
    <v>0</v>
  </rv>
  <rv s="0">
    <fb>33.68</fb>
    <v>1</v>
  </rv>
  <rv s="0">
    <fb>129.74</fb>
    <v>1</v>
  </rv>
  <rv s="0">
    <fb>40624</fb>
    <v>0</v>
  </rv>
  <rv s="0">
    <fb>33.64</fb>
    <v>1</v>
  </rv>
  <rv s="0">
    <fb>129.29</fb>
    <v>1</v>
  </rv>
  <rv s="0">
    <fb>40625</fb>
    <v>0</v>
  </rv>
  <rv s="0">
    <fb>34.21</fb>
    <v>1</v>
  </rv>
  <rv s="0">
    <fb>129.66</fb>
    <v>1</v>
  </rv>
  <rv s="0">
    <fb>40626</fb>
    <v>0</v>
  </rv>
  <rv s="0">
    <fb>34.86</fb>
    <v>1</v>
  </rv>
  <rv s="0">
    <fb>130.9</fb>
    <v>1</v>
  </rv>
  <rv s="0">
    <fb>40627</fb>
    <v>0</v>
  </rv>
  <rv s="0">
    <fb>34.64</fb>
    <v>1</v>
  </rv>
  <rv s="0">
    <fb>131.30000000000001</fb>
    <v>1</v>
  </rv>
  <rv s="0">
    <fb>40630</fb>
    <v>0</v>
  </rv>
  <rv s="0">
    <fb>34.49</fb>
    <v>1</v>
  </rv>
  <rv s="0">
    <fb>130.97999999999999</fb>
    <v>1</v>
  </rv>
  <rv s="0">
    <fb>40631</fb>
    <v>0</v>
  </rv>
  <rv s="0">
    <fb>34.96</fb>
    <v>1</v>
  </rv>
  <rv s="0">
    <fb>131.86000000000001</fb>
    <v>1</v>
  </rv>
  <rv s="0">
    <fb>40632</fb>
    <v>0</v>
  </rv>
  <rv s="0">
    <fb>132.77000000000001</fb>
    <v>1</v>
  </rv>
  <rv s="0">
    <fb>40633</fb>
    <v>0</v>
  </rv>
  <rv s="0">
    <fb>132.59</fb>
    <v>1</v>
  </rv>
  <rv s="0">
    <fb>40634</fb>
    <v>0</v>
  </rv>
  <rv s="0">
    <fb>34.229999999999997</fb>
    <v>1</v>
  </rv>
  <rv s="0">
    <fb>40637</fb>
    <v>0</v>
  </rv>
  <rv s="0">
    <fb>34.11</fb>
    <v>1</v>
  </rv>
  <rv s="0">
    <fb>133.26</fb>
    <v>1</v>
  </rv>
  <rv s="0">
    <fb>40638</fb>
    <v>0</v>
  </rv>
  <rv s="0">
    <fb>34.69</fb>
    <v>1</v>
  </rv>
  <rv s="0">
    <fb>133.24</fb>
    <v>1</v>
  </rv>
  <rv s="0">
    <fb>40639</fb>
    <v>0</v>
  </rv>
  <rv s="0">
    <fb>133.66</fb>
    <v>1</v>
  </rv>
  <rv s="0">
    <fb>40640</fb>
    <v>0</v>
  </rv>
  <rv s="0">
    <fb>35.24</fb>
    <v>1</v>
  </rv>
  <rv s="0">
    <fb>133.32</fb>
    <v>1</v>
  </rv>
  <rv s="0">
    <fb>40641</fb>
    <v>0</v>
  </rv>
  <rv s="0">
    <fb>35.17</fb>
    <v>1</v>
  </rv>
  <rv s="0">
    <fb>132.86000000000001</fb>
    <v>1</v>
  </rv>
  <rv s="0">
    <fb>40644</fb>
    <v>0</v>
  </rv>
  <rv s="0">
    <fb>34.93</fb>
    <v>1</v>
  </rv>
  <rv s="0">
    <fb>132.46</fb>
    <v>1</v>
  </rv>
  <rv s="0">
    <fb>40645</fb>
    <v>0</v>
  </rv>
  <rv s="0">
    <fb>34.14</fb>
    <v>1</v>
  </rv>
  <rv s="0">
    <fb>131.47</fb>
    <v>1</v>
  </rv>
  <rv s="0">
    <fb>40646</fb>
    <v>0</v>
  </rv>
  <rv s="0">
    <fb>34.340000000000003</fb>
    <v>1</v>
  </rv>
  <rv s="0">
    <fb>131.46</fb>
    <v>1</v>
  </rv>
  <rv s="0">
    <fb>40647</fb>
    <v>0</v>
  </rv>
  <rv s="0">
    <fb>34.71</fb>
    <v>1</v>
  </rv>
  <rv s="0">
    <fb>131.56</fb>
    <v>1</v>
  </rv>
  <rv s="0">
    <fb>40648</fb>
    <v>0</v>
  </rv>
  <rv s="0">
    <fb>132.04</fb>
    <v>1</v>
  </rv>
  <rv s="0">
    <fb>40651</fb>
    <v>0</v>
  </rv>
  <rv s="0">
    <fb>34.79</fb>
    <v>1</v>
  </rv>
  <rv s="0">
    <fb>130.56</fb>
    <v>1</v>
  </rv>
  <rv s="0">
    <fb>40652</fb>
    <v>0</v>
  </rv>
  <rv s="0">
    <fb>34.54</fb>
    <v>1</v>
  </rv>
  <rv s="0">
    <fb>131.31</fb>
    <v>1</v>
  </rv>
  <rv s="0">
    <fb>40653</fb>
    <v>0</v>
  </rv>
  <rv s="0">
    <fb>35.130000000000003</fb>
    <v>1</v>
  </rv>
  <rv s="0">
    <fb>133.1</fb>
    <v>1</v>
  </rv>
  <rv s="0">
    <fb>40654</fb>
    <v>0</v>
  </rv>
  <rv s="0">
    <fb>35.520000000000003</fb>
    <v>1</v>
  </rv>
  <rv s="0">
    <fb>133.78</fb>
    <v>1</v>
  </rv>
  <rv s="0">
    <fb>40658</fb>
    <v>0</v>
  </rv>
  <rv s="0">
    <fb>35.42</fb>
    <v>1</v>
  </rv>
  <rv s="0">
    <fb>133.63999999999999</fb>
    <v>1</v>
  </rv>
  <rv s="0">
    <fb>40659</fb>
    <v>0</v>
  </rv>
  <rv s="0">
    <fb>35.74</fb>
    <v>1</v>
  </rv>
  <rv s="0">
    <fb>134.791</fb>
    <v>1</v>
  </rv>
  <rv s="0">
    <fb>40660</fb>
    <v>0</v>
  </rv>
  <rv s="0">
    <fb>35.9</fb>
    <v>1</v>
  </rv>
  <rv s="0">
    <fb>135.66999999999999</fb>
    <v>1</v>
  </rv>
  <rv s="0">
    <fb>40661</fb>
    <v>0</v>
  </rv>
  <rv s="0">
    <fb>35.549999999999997</fb>
    <v>1</v>
  </rv>
  <rv s="0">
    <fb>136.11000000000001</fb>
    <v>1</v>
  </rv>
  <rv s="0">
    <fb>40662</fb>
    <v>0</v>
  </rv>
  <rv s="0">
    <fb>35.53</fb>
    <v>1</v>
  </rv>
  <rv s="0">
    <fb>136.43</fb>
    <v>1</v>
  </rv>
  <rv s="0">
    <fb>40665</fb>
    <v>0</v>
  </rv>
  <rv s="0">
    <fb>35.01</fb>
    <v>1</v>
  </rv>
  <rv s="0">
    <fb>136.22</fb>
    <v>1</v>
  </rv>
  <rv s="0">
    <fb>40666</fb>
    <v>0</v>
  </rv>
  <rv s="0">
    <fb>34.799999999999997</fb>
    <v>1</v>
  </rv>
  <rv s="0">
    <fb>135.72999999999999</fb>
    <v>1</v>
  </rv>
  <rv s="0">
    <fb>40667</fb>
    <v>0</v>
  </rv>
  <rv s="0">
    <fb>34.82</fb>
    <v>1</v>
  </rv>
  <rv s="0">
    <fb>134.83000000000001</fb>
    <v>1</v>
  </rv>
  <rv s="0">
    <fb>40668</fb>
    <v>0</v>
  </rv>
  <rv s="0">
    <fb>35.020000000000003</fb>
    <v>1</v>
  </rv>
  <rv s="0">
    <fb>133.61000000000001</fb>
    <v>1</v>
  </rv>
  <rv s="0">
    <fb>40669</fb>
    <v>0</v>
  </rv>
  <rv s="0">
    <fb>35.229999999999997</fb>
    <v>1</v>
  </rv>
  <rv s="0">
    <fb>134.19999999999999</fb>
    <v>1</v>
  </rv>
  <rv s="0">
    <fb>40672</fb>
    <v>0</v>
  </rv>
  <rv s="0">
    <fb>35.340000000000003</fb>
    <v>1</v>
  </rv>
  <rv s="0">
    <fb>134.72</fb>
    <v>1</v>
  </rv>
  <rv s="0">
    <fb>40673</fb>
    <v>0</v>
  </rv>
  <rv s="0">
    <fb>35.46</fb>
    <v>1</v>
  </rv>
  <rv s="0">
    <fb>135.87</fb>
    <v>1</v>
  </rv>
  <rv s="0">
    <fb>40674</fb>
    <v>0</v>
  </rv>
  <rv s="0">
    <fb>34.9</fb>
    <v>1</v>
  </rv>
  <rv s="0">
    <fb>134.44</fb>
    <v>1</v>
  </rv>
  <rv s="0">
    <fb>40675</fb>
    <v>0</v>
  </rv>
  <rv s="0">
    <fb>35.33</fb>
    <v>1</v>
  </rv>
  <rv s="0">
    <fb>135.08000000000001</fb>
    <v>1</v>
  </rv>
  <rv s="0">
    <fb>40676</fb>
    <v>0</v>
  </rv>
  <rv s="0">
    <fb>35.18</fb>
    <v>1</v>
  </rv>
  <rv s="0">
    <fb>134.04</fb>
    <v>1</v>
  </rv>
  <rv s="0">
    <fb>40679</fb>
    <v>0</v>
  </rv>
  <rv s="0">
    <fb>34.909999999999997</fb>
    <v>1</v>
  </rv>
  <rv s="0">
    <fb>133.19</fb>
    <v>1</v>
  </rv>
  <rv s="0">
    <fb>40680</fb>
    <v>0</v>
  </rv>
  <rv s="0">
    <fb>34.44</fb>
    <v>1</v>
  </rv>
  <rv s="0">
    <fb>133.16999999999999</fb>
    <v>1</v>
  </rv>
  <rv s="0">
    <fb>40681</fb>
    <v>0</v>
  </rv>
  <rv s="0">
    <fb>134.36000000000001</fb>
    <v>1</v>
  </rv>
  <rv s="0">
    <fb>40682</fb>
    <v>0</v>
  </rv>
  <rv s="0">
    <fb>34.97</fb>
    <v>1</v>
  </rv>
  <rv s="0">
    <fb>134.68</fb>
    <v>1</v>
  </rv>
  <rv s="0">
    <fb>40683</fb>
    <v>0</v>
  </rv>
  <rv s="0">
    <fb>40686</fb>
    <v>0</v>
  </rv>
  <rv s="0">
    <fb>132.06</fb>
    <v>1</v>
  </rv>
  <rv s="0">
    <fb>40687</fb>
    <v>0</v>
  </rv>
  <rv s="0">
    <fb>34.08</fb>
    <v>1</v>
  </rv>
  <rv s="0">
    <fb>131.94999999999999</fb>
    <v>1</v>
  </rv>
  <rv s="0">
    <fb>40688</fb>
    <v>0</v>
  </rv>
  <rv s="0">
    <fb>34.28</fb>
    <v>1</v>
  </rv>
  <rv s="0">
    <fb>40689</fb>
    <v>0</v>
  </rv>
  <rv s="0">
    <fb>133</fb>
    <v>1</v>
  </rv>
  <rv s="0">
    <fb>40690</fb>
    <v>0</v>
  </rv>
  <rv s="0">
    <fb>34.72</fb>
    <v>1</v>
  </rv>
  <rv s="0">
    <fb>133.51</fb>
    <v>1</v>
  </rv>
  <rv s="0">
    <fb>40694</fb>
    <v>0</v>
  </rv>
  <rv s="0">
    <fb>35.299999999999997</fb>
    <v>1</v>
  </rv>
  <rv s="0">
    <fb>134.9</fb>
    <v>1</v>
  </rv>
  <rv s="0">
    <fb>40695</fb>
    <v>0</v>
  </rv>
  <rv s="0">
    <fb>33.950000000000003</fb>
    <v>1</v>
  </rv>
  <rv s="0">
    <fb>131.87</fb>
    <v>1</v>
  </rv>
  <rv s="0">
    <fb>40696</fb>
    <v>0</v>
  </rv>
  <rv s="0">
    <fb>34.24</fb>
    <v>1</v>
  </rv>
  <rv s="0">
    <fb>131.72999999999999</fb>
    <v>1</v>
  </rv>
  <rv s="0">
    <fb>40697</fb>
    <v>0</v>
  </rv>
  <rv s="0">
    <fb>130.41999999999999</fb>
    <v>1</v>
  </rv>
  <rv s="0">
    <fb>40700</fb>
    <v>0</v>
  </rv>
  <rv s="0">
    <fb>33.32</fb>
    <v>1</v>
  </rv>
  <rv s="0">
    <fb>129.04499999999999</fb>
    <v>1</v>
  </rv>
  <rv s="0">
    <fb>40701</fb>
    <v>0</v>
  </rv>
  <rv s="0">
    <fb>33.270000000000003</fb>
    <v>1</v>
  </rv>
  <rv s="0">
    <fb>128.96</fb>
    <v>1</v>
  </rv>
  <rv s="0">
    <fb>40702</fb>
    <v>0</v>
  </rv>
  <rv s="0">
    <fb>128.41999999999999</fb>
    <v>1</v>
  </rv>
  <rv s="0">
    <fb>40703</fb>
    <v>0</v>
  </rv>
  <rv s="0">
    <fb>32.909999999999997</fb>
    <v>1</v>
  </rv>
  <rv s="0">
    <fb>129.4</fb>
    <v>1</v>
  </rv>
  <rv s="0">
    <fb>40704</fb>
    <v>0</v>
  </rv>
  <rv s="0">
    <fb>32.15</fb>
    <v>1</v>
  </rv>
  <rv s="0">
    <fb>127.6</fb>
    <v>1</v>
  </rv>
  <rv s="0">
    <fb>40707</fb>
    <v>0</v>
  </rv>
  <rv s="0">
    <fb>31.74</fb>
    <v>1</v>
  </rv>
  <rv s="0">
    <fb>127.7</fb>
    <v>1</v>
  </rv>
  <rv s="0">
    <fb>40708</fb>
    <v>0</v>
  </rv>
  <rv s="0">
    <fb>129.32</fb>
    <v>1</v>
  </rv>
  <rv s="0">
    <fb>40709</fb>
    <v>0</v>
  </rv>
  <rv s="0">
    <fb>31.59</fb>
    <v>1</v>
  </rv>
  <rv s="0">
    <fb>127.02</fb>
    <v>1</v>
  </rv>
  <rv s="0">
    <fb>40710</fb>
    <v>0</v>
  </rv>
  <rv s="0">
    <fb>31.32</fb>
    <v>1</v>
  </rv>
  <rv s="0">
    <fb>127.3</fb>
    <v>1</v>
  </rv>
  <rv s="0">
    <fb>40711</fb>
    <v>0</v>
  </rv>
  <rv s="0">
    <fb>31.24</fb>
    <v>1</v>
  </rv>
  <rv s="0">
    <fb>40714</fb>
    <v>0</v>
  </rv>
  <rv s="0">
    <fb>31.28</fb>
    <v>1</v>
  </rv>
  <rv s="0">
    <fb>40715</fb>
    <v>0</v>
  </rv>
  <rv s="0">
    <fb>32.03</fb>
    <v>1</v>
  </rv>
  <rv s="0">
    <fb>129.44999999999999</fb>
    <v>1</v>
  </rv>
  <rv s="0">
    <fb>40716</fb>
    <v>0</v>
  </rv>
  <rv s="0">
    <fb>128.66999999999999</fb>
    <v>1</v>
  </rv>
  <rv s="0">
    <fb>40717</fb>
    <v>0</v>
  </rv>
  <rv s="0">
    <fb>32.119999999999997</fb>
    <v>1</v>
  </rv>
  <rv s="0">
    <fb>128.30099999999999</fb>
    <v>1</v>
  </rv>
  <rv s="0">
    <fb>40718</fb>
    <v>0</v>
  </rv>
  <rv s="0">
    <fb>31.53</fb>
    <v>1</v>
  </rv>
  <rv s="0">
    <fb>126.81</fb>
    <v>1</v>
  </rv>
  <rv s="0">
    <fb>40721</fb>
    <v>0</v>
  </rv>
  <rv s="0">
    <fb>127.94</fb>
    <v>1</v>
  </rv>
  <rv s="0">
    <fb>40722</fb>
    <v>0</v>
  </rv>
  <rv s="0">
    <fb>129.61000000000001</fb>
    <v>1</v>
  </rv>
  <rv s="0">
    <fb>40723</fb>
    <v>0</v>
  </rv>
  <rv s="0">
    <fb>31.88</fb>
    <v>1</v>
  </rv>
  <rv s="0">
    <fb>130.72</fb>
    <v>1</v>
  </rv>
  <rv s="0">
    <fb>40724</fb>
    <v>0</v>
  </rv>
  <rv s="0">
    <fb>32.83</fb>
    <v>1</v>
  </rv>
  <rv s="0">
    <fb>40725</fb>
    <v>0</v>
  </rv>
  <rv s="0">
    <fb>33.520000000000003</fb>
    <v>1</v>
  </rv>
  <rv s="0">
    <fb>133.91999999999999</fb>
    <v>1</v>
  </rv>
  <rv s="0">
    <fb>40729</fb>
    <v>0</v>
  </rv>
  <rv s="0">
    <fb>32.92</fb>
    <v>1</v>
  </rv>
  <rv s="0">
    <fb>133.81</fb>
    <v>1</v>
  </rv>
  <rv s="0">
    <fb>40730</fb>
    <v>0</v>
  </rv>
  <rv s="0">
    <fb>133.97</fb>
    <v>1</v>
  </rv>
  <rv s="0">
    <fb>40731</fb>
    <v>0</v>
  </rv>
  <rv s="0">
    <fb>33.46</fb>
    <v>1</v>
  </rv>
  <rv s="0">
    <fb>135.36000000000001</fb>
    <v>1</v>
  </rv>
  <rv s="0">
    <fb>40732</fb>
    <v>0</v>
  </rv>
  <rv s="0">
    <fb>32.880000000000003</fb>
    <v>1</v>
  </rv>
  <rv s="0">
    <fb>134.4</fb>
    <v>1</v>
  </rv>
  <rv s="0">
    <fb>40735</fb>
    <v>0</v>
  </rv>
  <rv s="0">
    <fb>40736</fb>
    <v>0</v>
  </rv>
  <rv s="0">
    <fb>31.25</fb>
    <v>1</v>
  </rv>
  <rv s="0">
    <fb>131.4</fb>
    <v>1</v>
  </rv>
  <rv s="0">
    <fb>40737</fb>
    <v>0</v>
  </rv>
  <rv s="0">
    <fb>31</fb>
    <v>1</v>
  </rv>
  <rv s="0">
    <fb>131.84</fb>
    <v>1</v>
  </rv>
  <rv s="0">
    <fb>40738</fb>
    <v>0</v>
  </rv>
  <rv s="0">
    <fb>30.72</fb>
    <v>1</v>
  </rv>
  <rv s="0">
    <fb>40739</fb>
    <v>0</v>
  </rv>
  <rv s="0">
    <fb>30.82</fb>
    <v>1</v>
  </rv>
  <rv s="0">
    <fb>131.69</fb>
    <v>1</v>
  </rv>
  <rv s="0">
    <fb>40742</fb>
    <v>0</v>
  </rv>
  <rv s="0">
    <fb>30.48</fb>
    <v>1</v>
  </rv>
  <rv s="0">
    <fb>130.61000000000001</fb>
    <v>1</v>
  </rv>
  <rv s="0">
    <fb>40743</fb>
    <v>0</v>
  </rv>
  <rv s="0">
    <fb>31.42</fb>
    <v>1</v>
  </rv>
  <rv s="0">
    <fb>132.72999999999999</fb>
    <v>1</v>
  </rv>
  <rv s="0">
    <fb>40744</fb>
    <v>0</v>
  </rv>
  <rv s="0">
    <fb>31.22</fb>
    <v>1</v>
  </rv>
  <rv s="0">
    <fb>132.65</fb>
    <v>1</v>
  </rv>
  <rv s="0">
    <fb>40745</fb>
    <v>0</v>
  </rv>
  <rv s="0">
    <fb>31.61</fb>
    <v>1</v>
  </rv>
  <rv s="0">
    <fb>134.49</fb>
    <v>1</v>
  </rv>
  <rv s="0">
    <fb>40746</fb>
    <v>0</v>
  </rv>
  <rv s="0">
    <fb>31.78</fb>
    <v>1</v>
  </rv>
  <rv s="0">
    <fb>134.58000000000001</fb>
    <v>1</v>
  </rv>
  <rv s="0">
    <fb>40749</fb>
    <v>0</v>
  </rv>
  <rv s="0">
    <fb>133.83000000000001</fb>
    <v>1</v>
  </rv>
  <rv s="0">
    <fb>40750</fb>
    <v>0</v>
  </rv>
  <rv s="0">
    <fb>31.57</fb>
    <v>1</v>
  </rv>
  <rv s="0">
    <fb>133.33000000000001</fb>
    <v>1</v>
  </rv>
  <rv s="0">
    <fb>40751</fb>
    <v>0</v>
  </rv>
  <rv s="0">
    <fb>30.39</fb>
    <v>1</v>
  </rv>
  <rv s="0">
    <fb>130.6</fb>
    <v>1</v>
  </rv>
  <rv s="0">
    <fb>40752</fb>
    <v>0</v>
  </rv>
  <rv s="0">
    <fb>30.12</fb>
    <v>1</v>
  </rv>
  <rv s="0">
    <fb>130.22</fb>
    <v>1</v>
  </rv>
  <rv s="0">
    <fb>40753</fb>
    <v>0</v>
  </rv>
  <rv s="0">
    <fb>29.75</fb>
    <v>1</v>
  </rv>
  <rv s="0">
    <fb>129.33000000000001</fb>
    <v>1</v>
  </rv>
  <rv s="0">
    <fb>40756</fb>
    <v>0</v>
  </rv>
  <rv s="0">
    <fb>29.89</fb>
    <v>1</v>
  </rv>
  <rv s="0">
    <fb>128.78</fb>
    <v>1</v>
  </rv>
  <rv s="0">
    <fb>40757</fb>
    <v>0</v>
  </rv>
  <rv s="0">
    <fb>29.1</fb>
    <v>1</v>
  </rv>
  <rv s="0">
    <fb>125.49</fb>
    <v>1</v>
  </rv>
  <rv s="0">
    <fb>40758</fb>
    <v>0</v>
  </rv>
  <rv s="0">
    <fb>29.3</fb>
    <v>1</v>
  </rv>
  <rv s="0">
    <fb>126.17</fb>
    <v>1</v>
  </rv>
  <rv s="0">
    <fb>40759</fb>
    <v>0</v>
  </rv>
  <rv s="0">
    <fb>27.92</fb>
    <v>1</v>
  </rv>
  <rv s="0">
    <fb>120.26</fb>
    <v>1</v>
  </rv>
  <rv s="0">
    <fb>40760</fb>
    <v>0</v>
  </rv>
  <rv s="0">
    <fb>27.19</fb>
    <v>1</v>
  </rv>
  <rv s="0">
    <fb>120.08</fb>
    <v>1</v>
  </rv>
  <rv s="0">
    <fb>40763</fb>
    <v>0</v>
  </rv>
  <rv s="0">
    <fb>26.19</fb>
    <v>1</v>
  </rv>
  <rv s="0">
    <fb>112.26</fb>
    <v>1</v>
  </rv>
  <rv s="0">
    <fb>40764</fb>
    <v>0</v>
  </rv>
  <rv s="0">
    <fb>27.09</fb>
    <v>1</v>
  </rv>
  <rv s="0">
    <fb>117.48</fb>
    <v>1</v>
  </rv>
  <rv s="0">
    <fb>40765</fb>
    <v>0</v>
  </rv>
  <rv s="0">
    <fb>112.29</fb>
    <v>1</v>
  </rv>
  <rv s="0">
    <fb>40766</fb>
    <v>0</v>
  </rv>
  <rv s="0">
    <fb>27.3</fb>
    <v>1</v>
  </rv>
  <rv s="0">
    <fb>117.33</fb>
    <v>1</v>
  </rv>
  <rv s="0">
    <fb>40767</fb>
    <v>0</v>
  </rv>
  <rv s="0">
    <fb>27.18</fb>
    <v>1</v>
  </rv>
  <rv s="0">
    <fb>118.12</fb>
    <v>1</v>
  </rv>
  <rv s="0">
    <fb>40770</fb>
    <v>0</v>
  </rv>
  <rv s="0">
    <fb>27.49</fb>
    <v>1</v>
  </rv>
  <rv s="0">
    <fb>120.62</fb>
    <v>1</v>
  </rv>
  <rv s="0">
    <fb>40771</fb>
    <v>0</v>
  </rv>
  <rv s="0">
    <fb>119.59</fb>
    <v>1</v>
  </rv>
  <rv s="0">
    <fb>40772</fb>
    <v>0</v>
  </rv>
  <rv s="0">
    <fb>119.67</fb>
    <v>1</v>
  </rv>
  <rv s="0">
    <fb>40773</fb>
    <v>0</v>
  </rv>
  <rv s="0">
    <fb>114.51</fb>
    <v>1</v>
  </rv>
  <rv s="0">
    <fb>40774</fb>
    <v>0</v>
  </rv>
  <rv s="0">
    <fb>24.82</fb>
    <v>1</v>
  </rv>
  <rv s="0">
    <fb>112.64</fb>
    <v>1</v>
  </rv>
  <rv s="0">
    <fb>40777</fb>
    <v>0</v>
  </rv>
  <rv s="0">
    <fb>25.16</fb>
    <v>1</v>
  </rv>
  <rv s="0">
    <fb>112.73</fb>
    <v>1</v>
  </rv>
  <rv s="0">
    <fb>40778</fb>
    <v>0</v>
  </rv>
  <rv s="0">
    <fb>26.24</fb>
    <v>1</v>
  </rv>
  <rv s="0">
    <fb>116.44</fb>
    <v>1</v>
  </rv>
  <rv s="0">
    <fb>40779</fb>
    <v>0</v>
  </rv>
  <rv s="0">
    <fb>26.11</fb>
    <v>1</v>
  </rv>
  <rv s="0">
    <fb>118.08</fb>
    <v>1</v>
  </rv>
  <rv s="0">
    <fb>40780</fb>
    <v>0</v>
  </rv>
  <rv s="0">
    <fb>25.31</fb>
    <v>1</v>
  </rv>
  <rv s="0">
    <fb>116.28</fb>
    <v>1</v>
  </rv>
  <rv s="0">
    <fb>40781</fb>
    <v>0</v>
  </rv>
  <rv s="0">
    <fb>25.52</fb>
    <v>1</v>
  </rv>
  <rv s="0">
    <fb>117.97</fb>
    <v>1</v>
  </rv>
  <rv s="0">
    <fb>40784</fb>
    <v>0</v>
  </rv>
  <rv s="0">
    <fb>26.16</fb>
    <v>1</v>
  </rv>
  <rv s="0">
    <fb>121.36</fb>
    <v>1</v>
  </rv>
  <rv s="0">
    <fb>40785</fb>
    <v>0</v>
  </rv>
  <rv s="0">
    <fb>26.2</fb>
    <v>1</v>
  </rv>
  <rv s="0">
    <fb>121.68</fb>
    <v>1</v>
  </rv>
  <rv s="0">
    <fb>40786</fb>
    <v>0</v>
  </rv>
  <rv s="0">
    <fb>26.21</fb>
    <v>1</v>
  </rv>
  <rv s="0">
    <fb>122.22</fb>
    <v>1</v>
  </rv>
  <rv s="0">
    <fb>40787</fb>
    <v>0</v>
  </rv>
  <rv s="0">
    <fb>25.57</fb>
    <v>1</v>
  </rv>
  <rv s="0">
    <fb>120.94</fb>
    <v>1</v>
  </rv>
  <rv s="0">
    <fb>40788</fb>
    <v>0</v>
  </rv>
  <rv s="0">
    <fb>117.85</fb>
    <v>1</v>
  </rv>
  <rv s="0">
    <fb>40792</fb>
    <v>0</v>
  </rv>
  <rv s="0">
    <fb>116.99</fb>
    <v>1</v>
  </rv>
  <rv s="0">
    <fb>40793</fb>
    <v>0</v>
  </rv>
  <rv s="0">
    <fb>25.89</fb>
    <v>1</v>
  </rv>
  <rv s="0">
    <fb>40794</fb>
    <v>0</v>
  </rv>
  <rv s="0">
    <fb>40795</fb>
    <v>0</v>
  </rv>
  <rv s="0">
    <fb>26.08</fb>
    <v>1</v>
  </rv>
  <rv s="0">
    <fb>115.92</fb>
    <v>1</v>
  </rv>
  <rv s="0">
    <fb>40798</fb>
    <v>0</v>
  </rv>
  <rv s="0">
    <fb>26.28</fb>
    <v>1</v>
  </rv>
  <rv s="0">
    <fb>116.67</fb>
    <v>1</v>
  </rv>
  <rv s="0">
    <fb>40799</fb>
    <v>0</v>
  </rv>
  <rv s="0">
    <fb>117.74</fb>
    <v>1</v>
  </rv>
  <rv s="0">
    <fb>40800</fb>
    <v>0</v>
  </rv>
  <rv s="0">
    <fb>27.27</fb>
    <v>1</v>
  </rv>
  <rv s="0">
    <fb>119.37</fb>
    <v>1</v>
  </rv>
  <rv s="0">
    <fb>40801</fb>
    <v>0</v>
  </rv>
  <rv s="0">
    <fb>27.71</fb>
    <v>1</v>
  </rv>
  <rv s="0">
    <fb>121.43</fb>
    <v>1</v>
  </rv>
  <rv s="0">
    <fb>40802</fb>
    <v>0</v>
  </rv>
  <rv s="0">
    <fb>27.82</fb>
    <v>1</v>
  </rv>
  <rv s="0">
    <fb>121.521</fb>
    <v>1</v>
  </rv>
  <rv s="0">
    <fb>40805</fb>
    <v>0</v>
  </rv>
  <rv s="0">
    <fb>27.7</fb>
    <v>1</v>
  </rv>
  <rv s="0">
    <fb>120.31</fb>
    <v>1</v>
  </rv>
  <rv s="0">
    <fb>40806</fb>
    <v>0</v>
  </rv>
  <rv s="0">
    <fb>27.54</fb>
    <v>1</v>
  </rv>
  <rv s="0">
    <fb>120.17</fb>
    <v>1</v>
  </rv>
  <rv s="0">
    <fb>40807</fb>
    <v>0</v>
  </rv>
  <rv s="0">
    <fb>26.88</fb>
    <v>1</v>
  </rv>
  <rv s="0">
    <fb>116.63</fb>
    <v>1</v>
  </rv>
  <rv s="0">
    <fb>40808</fb>
    <v>0</v>
  </rv>
  <rv s="0">
    <fb>26.23</fb>
    <v>1</v>
  </rv>
  <rv s="0">
    <fb>112.86</fb>
    <v>1</v>
  </rv>
  <rv s="0">
    <fb>40809</fb>
    <v>0</v>
  </rv>
  <rv s="0">
    <fb>27.22</fb>
    <v>1</v>
  </rv>
  <rv s="0">
    <fb>113.54</fb>
    <v>1</v>
  </rv>
  <rv s="0">
    <fb>40812</fb>
    <v>0</v>
  </rv>
  <rv s="0">
    <fb>27.4</fb>
    <v>1</v>
  </rv>
  <rv s="0">
    <fb>116.24</fb>
    <v>1</v>
  </rv>
  <rv s="0">
    <fb>40813</fb>
    <v>0</v>
  </rv>
  <rv s="0">
    <fb>117.54</fb>
    <v>1</v>
  </rv>
  <rv s="0">
    <fb>40814</fb>
    <v>0</v>
  </rv>
  <rv s="0">
    <fb>27.33</fb>
    <v>1</v>
  </rv>
  <rv s="0">
    <fb>115.145</fb>
    <v>1</v>
  </rv>
  <rv s="0">
    <fb>40815</fb>
    <v>0</v>
  </rv>
  <rv s="0">
    <fb>116.05</fb>
    <v>1</v>
  </rv>
  <rv s="0">
    <fb>40816</fb>
    <v>0</v>
  </rv>
  <rv s="0">
    <fb>113.15</fb>
    <v>1</v>
  </rv>
  <rv s="0">
    <fb>40819</fb>
    <v>0</v>
  </rv>
  <rv s="0">
    <fb>26.46</fb>
    <v>1</v>
  </rv>
  <rv s="0">
    <fb>109.93</fb>
    <v>1</v>
  </rv>
  <rv s="0">
    <fb>40820</fb>
    <v>0</v>
  </rv>
  <rv s="0">
    <fb>112.34</fb>
    <v>1</v>
  </rv>
  <rv s="0">
    <fb>40821</fb>
    <v>0</v>
  </rv>
  <rv s="0">
    <fb>28.2</fb>
    <v>1</v>
  </rv>
  <rv s="0">
    <fb>114.42</fb>
    <v>1</v>
  </rv>
  <rv s="0">
    <fb>40822</fb>
    <v>0</v>
  </rv>
  <rv s="0">
    <fb>28.32</fb>
    <v>1</v>
  </rv>
  <rv s="0">
    <fb>116.49</fb>
    <v>1</v>
  </rv>
  <rv s="0">
    <fb>40823</fb>
    <v>0</v>
  </rv>
  <rv s="0">
    <fb>28.95</fb>
    <v>1</v>
  </rv>
  <rv s="0">
    <fb>115.71</fb>
    <v>1</v>
  </rv>
  <rv s="0">
    <fb>40826</fb>
    <v>0</v>
  </rv>
  <rv s="0">
    <fb>29.81</fb>
    <v>1</v>
  </rv>
  <rv s="0">
    <fb>119.58</fb>
    <v>1</v>
  </rv>
  <rv s="0">
    <fb>40827</fb>
    <v>0</v>
  </rv>
  <rv s="0">
    <fb>29.62</fb>
    <v>1</v>
  </rv>
  <rv s="0">
    <fb>119.7</fb>
    <v>1</v>
  </rv>
  <rv s="0">
    <fb>40828</fb>
    <v>0</v>
  </rv>
  <rv s="0">
    <fb>29.7</fb>
    <v>1</v>
  </rv>
  <rv s="0">
    <fb>120.75</fb>
    <v>1</v>
  </rv>
  <rv s="0">
    <fb>40829</fb>
    <v>0</v>
  </rv>
  <rv s="0">
    <fb>30.4</fb>
    <v>1</v>
  </rv>
  <rv s="0">
    <fb>120.51</fb>
    <v>1</v>
  </rv>
  <rv s="0">
    <fb>40830</fb>
    <v>0</v>
  </rv>
  <rv s="0">
    <fb>30.93</fb>
    <v>1</v>
  </rv>
  <rv s="0">
    <fb>122.57</fb>
    <v>1</v>
  </rv>
  <rv s="0">
    <fb>40833</fb>
    <v>0</v>
  </rv>
  <rv s="0">
    <fb>30.21</fb>
    <v>1</v>
  </rv>
  <rv s="0">
    <fb>120.23</fb>
    <v>1</v>
  </rv>
  <rv s="0">
    <fb>40834</fb>
    <v>0</v>
  </rv>
  <rv s="0">
    <fb>30.89</fb>
    <v>1</v>
  </rv>
  <rv s="0">
    <fb>122.58</fb>
    <v>1</v>
  </rv>
  <rv s="0">
    <fb>40835</fb>
    <v>0</v>
  </rv>
  <rv s="0">
    <fb>30.25</fb>
    <v>1</v>
  </rv>
  <rv s="0">
    <fb>121.13</fb>
    <v>1</v>
  </rv>
  <rv s="0">
    <fb>40836</fb>
    <v>0</v>
  </rv>
  <rv s="0">
    <fb>29.95</fb>
    <v>1</v>
  </rv>
  <rv s="0">
    <fb>121.66</fb>
    <v>1</v>
  </rv>
  <rv s="0">
    <fb>40837</fb>
    <v>0</v>
  </rv>
  <rv s="0">
    <fb>30.46</fb>
    <v>1</v>
  </rv>
  <rv s="0">
    <fb>123.97</fb>
    <v>1</v>
  </rv>
  <rv s="0">
    <fb>40840</fb>
    <v>0</v>
  </rv>
  <rv s="0">
    <fb>31.69</fb>
    <v>1</v>
  </rv>
  <rv s="0">
    <fb>40841</fb>
    <v>0</v>
  </rv>
  <rv s="0">
    <fb>30.97</fb>
    <v>1</v>
  </rv>
  <rv s="0">
    <fb>123.04900000000001</fb>
    <v>1</v>
  </rv>
  <rv s="0">
    <fb>40842</fb>
    <v>0</v>
  </rv>
  <rv s="0">
    <fb>40843</fb>
    <v>0</v>
  </rv>
  <rv s="0">
    <fb>31.82</fb>
    <v>1</v>
  </rv>
  <rv s="0">
    <fb>128.63</fb>
    <v>1</v>
  </rv>
  <rv s="0">
    <fb>40844</fb>
    <v>0</v>
  </rv>
  <rv s="0">
    <fb>31.5</fb>
    <v>1</v>
  </rv>
  <rv s="0">
    <fb>128.6</fb>
    <v>1</v>
  </rv>
  <rv s="0">
    <fb>40847</fb>
    <v>0</v>
  </rv>
  <rv s="0">
    <fb>30.73</fb>
    <v>1</v>
  </rv>
  <rv s="0">
    <fb>125.5</fb>
    <v>1</v>
  </rv>
  <rv s="0">
    <fb>40848</fb>
    <v>0</v>
  </rv>
  <rv s="0">
    <fb>29.86</fb>
    <v>1</v>
  </rv>
  <rv s="0">
    <fb>122.002</fb>
    <v>1</v>
  </rv>
  <rv s="0">
    <fb>40849</fb>
    <v>0</v>
  </rv>
  <rv s="0">
    <fb>30.06</fb>
    <v>1</v>
  </rv>
  <rv s="0">
    <fb>123.99</fb>
    <v>1</v>
  </rv>
  <rv s="0">
    <fb>40850</fb>
    <v>0</v>
  </rv>
  <rv s="0">
    <fb>31.12</fb>
    <v>1</v>
  </rv>
  <rv s="0">
    <fb>126.25</fb>
    <v>1</v>
  </rv>
  <rv s="0">
    <fb>40851</fb>
    <v>0</v>
  </rv>
  <rv s="0">
    <fb>31.79</fb>
    <v>1</v>
  </rv>
  <rv s="0">
    <fb>125.48099999999999</fb>
    <v>1</v>
  </rv>
  <rv s="0">
    <fb>40854</fb>
    <v>0</v>
  </rv>
  <rv s="0">
    <fb>126.26</fb>
    <v>1</v>
  </rv>
  <rv s="0">
    <fb>40855</fb>
    <v>0</v>
  </rv>
  <rv s="0">
    <fb>31.55</fb>
    <v>1</v>
  </rv>
  <rv s="0">
    <fb>127.88</fb>
    <v>1</v>
  </rv>
  <rv s="0">
    <fb>40856</fb>
    <v>0</v>
  </rv>
  <rv s="0">
    <fb>30.31</fb>
    <v>1</v>
  </rv>
  <rv s="0">
    <fb>123.161</fb>
    <v>1</v>
  </rv>
  <rv s="0">
    <fb>40857</fb>
    <v>0</v>
  </rv>
  <rv s="0">
    <fb>30.62</fb>
    <v>1</v>
  </rv>
  <rv s="0">
    <fb>124.32</fb>
    <v>1</v>
  </rv>
  <rv s="0">
    <fb>40858</fb>
    <v>0</v>
  </rv>
  <rv s="0">
    <fb>126.66</fb>
    <v>1</v>
  </rv>
  <rv s="0">
    <fb>40861</fb>
    <v>0</v>
  </rv>
  <rv s="0">
    <fb>31.16</fb>
    <v>1</v>
  </rv>
  <rv s="0">
    <fb>125.46</fb>
    <v>1</v>
  </rv>
  <rv s="0">
    <fb>40862</fb>
    <v>0</v>
  </rv>
  <rv s="0">
    <fb>31.15</fb>
    <v>1</v>
  </rv>
  <rv s="0">
    <fb>126.083</fb>
    <v>1</v>
  </rv>
  <rv s="0">
    <fb>40863</fb>
    <v>0</v>
  </rv>
  <rv s="0">
    <fb>31.46</fb>
    <v>1</v>
  </rv>
  <rv s="0">
    <fb>124.08</fb>
    <v>1</v>
  </rv>
  <rv s="0">
    <fb>40864</fb>
    <v>0</v>
  </rv>
  <rv s="0">
    <fb>122.105</fb>
    <v>1</v>
  </rv>
  <rv s="0">
    <fb>40865</fb>
    <v>0</v>
  </rv>
  <rv s="0">
    <fb>30.05</fb>
    <v>1</v>
  </rv>
  <rv s="0">
    <fb>121.979</fb>
    <v>1</v>
  </rv>
  <rv s="0">
    <fb>40868</fb>
    <v>0</v>
  </rv>
  <rv s="0">
    <fb>29.22</fb>
    <v>1</v>
  </rv>
  <rv s="0">
    <fb>119.661</fb>
    <v>1</v>
  </rv>
  <rv s="0">
    <fb>40869</fb>
    <v>0</v>
  </rv>
  <rv s="0">
    <fb>28.69</fb>
    <v>1</v>
  </rv>
  <rv s="0">
    <fb>119.19</fb>
    <v>1</v>
  </rv>
  <rv s="0">
    <fb>40870</fb>
    <v>0</v>
  </rv>
  <rv s="0">
    <fb>27.94</fb>
    <v>1</v>
  </rv>
  <rv s="0">
    <fb>116.56</fb>
    <v>1</v>
  </rv>
  <rv s="0">
    <fb>40872</fb>
    <v>0</v>
  </rv>
  <rv s="0">
    <fb>27.79</fb>
    <v>1</v>
  </rv>
  <rv s="0">
    <fb>116.34</fb>
    <v>1</v>
  </rv>
  <rv s="0">
    <fb>40875</fb>
    <v>0</v>
  </rv>
  <rv s="0">
    <fb>28.7</fb>
    <v>1</v>
  </rv>
  <rv s="0">
    <fb>119.71</fb>
    <v>1</v>
  </rv>
  <rv s="0">
    <fb>40876</fb>
    <v>0</v>
  </rv>
  <rv s="0">
    <fb>28.64</fb>
    <v>1</v>
  </rv>
  <rv s="0">
    <fb>120.05</fb>
    <v>1</v>
  </rv>
  <rv s="0">
    <fb>40877</fb>
    <v>0</v>
  </rv>
  <rv s="0">
    <fb>30.1</fb>
    <v>1</v>
  </rv>
  <rv s="0">
    <fb>124.99</fb>
    <v>1</v>
  </rv>
  <rv s="0">
    <fb>40878</fb>
    <v>0</v>
  </rv>
  <rv s="0">
    <fb>124.97</fb>
    <v>1</v>
  </rv>
  <rv s="0">
    <fb>40879</fb>
    <v>0</v>
  </rv>
  <rv s="0">
    <fb>29.97</fb>
    <v>1</v>
  </rv>
  <rv s="0">
    <fb>124.86</fb>
    <v>1</v>
  </rv>
  <rv s="0">
    <fb>40882</fb>
    <v>0</v>
  </rv>
  <rv s="0">
    <fb>30.23</fb>
    <v>1</v>
  </rv>
  <rv s="0">
    <fb>126.22</fb>
    <v>1</v>
  </rv>
  <rv s="0">
    <fb>40883</fb>
    <v>0</v>
  </rv>
  <rv s="0">
    <fb>30.42</fb>
    <v>1</v>
  </rv>
  <rv s="0">
    <fb>40884</fb>
    <v>0</v>
  </rv>
  <rv s="0">
    <fb>30.67</fb>
    <v>1</v>
  </rv>
  <rv s="0">
    <fb>126.73</fb>
    <v>1</v>
  </rv>
  <rv s="0">
    <fb>40885</fb>
    <v>0</v>
  </rv>
  <rv s="0">
    <fb>29.92</fb>
    <v>1</v>
  </rv>
  <rv s="0">
    <fb>123.95</fb>
    <v>1</v>
  </rv>
  <rv s="0">
    <fb>40886</fb>
    <v>0</v>
  </rv>
  <rv s="0">
    <fb>29.94</fb>
    <v>1</v>
  </rv>
  <rv s="0">
    <fb>126.05</fb>
    <v>1</v>
  </rv>
  <rv s="0">
    <fb>40889</fb>
    <v>0</v>
  </rv>
  <rv s="0">
    <fb>29.13</fb>
    <v>1</v>
  </rv>
  <rv s="0">
    <fb>124.21</fb>
    <v>1</v>
  </rv>
  <rv s="0">
    <fb>40890</fb>
    <v>0</v>
  </rv>
  <rv s="0">
    <fb>28.41</fb>
    <v>1</v>
  </rv>
  <rv s="0">
    <fb>123.05</fb>
    <v>1</v>
  </rv>
  <rv s="0">
    <fb>40891</fb>
    <v>0</v>
  </rv>
  <rv s="0">
    <fb>28.04</fb>
    <v>1</v>
  </rv>
  <rv s="0">
    <fb>121.74</fb>
    <v>1</v>
  </rv>
  <rv s="0">
    <fb>40892</fb>
    <v>0</v>
  </rv>
  <rv s="0">
    <fb>28.51</fb>
    <v>1</v>
  </rv>
  <rv s="0">
    <fb>122.185</fb>
    <v>1</v>
  </rv>
  <rv s="0">
    <fb>40893</fb>
    <v>0</v>
  </rv>
  <rv s="0">
    <fb>121.59</fb>
    <v>1</v>
  </rv>
  <rv s="0">
    <fb>40896</fb>
    <v>0</v>
  </rv>
  <rv s="0">
    <fb>27.95</fb>
    <v>1</v>
  </rv>
  <rv s="0">
    <fb>40897</fb>
    <v>0</v>
  </rv>
  <rv s="0">
    <fb>29.39</fb>
    <v>1</v>
  </rv>
  <rv s="0">
    <fb>123.93</fb>
    <v>1</v>
  </rv>
  <rv s="0">
    <fb>40898</fb>
    <v>0</v>
  </rv>
  <rv s="0">
    <fb>28.56</fb>
    <v>1</v>
  </rv>
  <rv s="0">
    <fb>124.17</fb>
    <v>1</v>
  </rv>
  <rv s="0">
    <fb>40899</fb>
    <v>0</v>
  </rv>
  <rv s="0">
    <fb>29.5</fb>
    <v>1</v>
  </rv>
  <rv s="0">
    <fb>125.27</fb>
    <v>1</v>
  </rv>
  <rv s="0">
    <fb>40900</fb>
    <v>0</v>
  </rv>
  <rv s="0">
    <fb>29.73</fb>
    <v>1</v>
  </rv>
  <rv s="0">
    <fb>126.39</fb>
    <v>1</v>
  </rv>
  <rv s="0">
    <fb>40904</fb>
    <v>0</v>
  </rv>
  <rv s="0">
    <fb>29.63</fb>
    <v>1</v>
  </rv>
  <rv s="0">
    <fb>126.49</fb>
    <v>1</v>
  </rv>
  <rv s="0">
    <fb>40905</fb>
    <v>0</v>
  </rv>
  <rv s="0">
    <fb>29.07</fb>
    <v>1</v>
  </rv>
  <rv s="0">
    <fb>124.83</fb>
    <v>1</v>
  </rv>
  <rv s="0">
    <fb>40906</fb>
    <v>0</v>
  </rv>
  <rv s="0">
    <fb>29.34</fb>
    <v>1</v>
  </rv>
  <rv s="0">
    <fb>126.12</fb>
    <v>1</v>
  </rv>
  <rv s="0">
    <fb>40907</fb>
    <v>0</v>
  </rv>
  <rv s="0">
    <fb>29.11</fb>
    <v>1</v>
  </rv>
  <rv s="0">
    <fb>40911</fb>
    <v>0</v>
  </rv>
  <rv s="0">
    <fb>29.754999999999999</fb>
    <v>1</v>
  </rv>
  <rv s="0">
    <fb>127.495</fb>
    <v>1</v>
  </rv>
  <rv s="0">
    <fb>40912</fb>
    <v>0</v>
  </rv>
  <rv s="0">
    <fb>40913</fb>
    <v>0</v>
  </rv>
  <rv s="0">
    <fb>29.78</fb>
    <v>1</v>
  </rv>
  <rv s="0">
    <fb>128.04</fb>
    <v>1</v>
  </rv>
  <rv s="0">
    <fb>40914</fb>
    <v>0</v>
  </rv>
  <rv s="0">
    <fb>127.71</fb>
    <v>1</v>
  </rv>
  <rv s="0">
    <fb>40917</fb>
    <v>0</v>
  </rv>
  <rv s="0">
    <fb>30.16</fb>
    <v>1</v>
  </rv>
  <rv s="0">
    <fb>128.02000000000001</fb>
    <v>1</v>
  </rv>
  <rv s="0">
    <fb>40918</fb>
    <v>0</v>
  </rv>
  <rv s="0">
    <fb>129.13</fb>
    <v>1</v>
  </rv>
  <rv s="0">
    <fb>40919</fb>
    <v>0</v>
  </rv>
  <rv s="0">
    <fb>129.19999999999999</fb>
    <v>1</v>
  </rv>
  <rv s="0">
    <fb>40920</fb>
    <v>0</v>
  </rv>
  <rv s="0">
    <fb>31.364999999999998</fb>
    <v>1</v>
  </rv>
  <rv s="0">
    <fb>129.51</fb>
    <v>1</v>
  </rv>
  <rv s="0">
    <fb>40921</fb>
    <v>0</v>
  </rv>
  <rv s="0">
    <fb>128.84</fb>
    <v>1</v>
  </rv>
  <rv s="0">
    <fb>40925</fb>
    <v>0</v>
  </rv>
  <rv s="0">
    <fb>31.065000000000001</fb>
    <v>1</v>
  </rv>
  <rv s="0">
    <fb>129.34</fb>
    <v>1</v>
  </rv>
  <rv s="0">
    <fb>40926</fb>
    <v>0</v>
  </rv>
  <rv s="0">
    <fb>33.72</fb>
    <v>1</v>
  </rv>
  <rv s="0">
    <fb>130.77000000000001</fb>
    <v>1</v>
  </rv>
  <rv s="0">
    <fb>40927</fb>
    <v>0</v>
  </rv>
  <rv s="0">
    <fb>33.82</fb>
    <v>1</v>
  </rv>
  <rv s="0">
    <fb>40928</fb>
    <v>0</v>
  </rv>
  <rv s="0">
    <fb>40931</fb>
    <v>0</v>
  </rv>
  <rv s="0">
    <fb>33.19</fb>
    <v>1</v>
  </rv>
  <rv s="0">
    <fb>131.61000000000001</fb>
    <v>1</v>
  </rv>
  <rv s="0">
    <fb>40932</fb>
    <v>0</v>
  </rv>
  <rv s="0">
    <fb>32.520000000000003</fb>
    <v>1</v>
  </rv>
  <rv s="0">
    <fb>40933</fb>
    <v>0</v>
  </rv>
  <rv s="0">
    <fb>132.56</fb>
    <v>1</v>
  </rv>
  <rv s="0">
    <fb>40934</fb>
    <v>0</v>
  </rv>
  <rv s="0">
    <fb>131.88</fb>
    <v>1</v>
  </rv>
  <rv s="0">
    <fb>40935</fb>
    <v>0</v>
  </rv>
  <rv s="0">
    <fb>32.61</fb>
    <v>1</v>
  </rv>
  <rv s="0">
    <fb>131.82</fb>
    <v>1</v>
  </rv>
  <rv s="0">
    <fb>40938</fb>
    <v>0</v>
  </rv>
  <rv s="0">
    <fb>32.18</fb>
    <v>1</v>
  </rv>
  <rv s="0">
    <fb>131.37</fb>
    <v>1</v>
  </rv>
  <rv s="0">
    <fb>40939</fb>
    <v>0</v>
  </rv>
  <rv s="0">
    <fb>131.32</fb>
    <v>1</v>
  </rv>
  <rv s="0">
    <fb>40940</fb>
    <v>0</v>
  </rv>
  <rv s="0">
    <fb>32.86</fb>
    <v>1</v>
  </rv>
  <rv s="0">
    <fb>40941</fb>
    <v>0</v>
  </rv>
  <rv s="0">
    <fb>33.06</fb>
    <v>1</v>
  </rv>
  <rv s="0">
    <fb>132.68</fb>
    <v>1</v>
  </rv>
  <rv s="0">
    <fb>40942</fb>
    <v>0</v>
  </rv>
  <rv s="0">
    <fb>33.93</fb>
    <v>1</v>
  </rv>
  <rv s="0">
    <fb>134.54</fb>
    <v>1</v>
  </rv>
  <rv s="0">
    <fb>40945</fb>
    <v>0</v>
  </rv>
  <rv s="0">
    <fb>33.61</fb>
    <v>1</v>
  </rv>
  <rv s="0">
    <fb>134.44999999999999</fb>
    <v>1</v>
  </rv>
  <rv s="0">
    <fb>40946</fb>
    <v>0</v>
  </rv>
  <rv s="0">
    <fb>33.43</fb>
    <v>1</v>
  </rv>
  <rv s="0">
    <fb>134.79</fb>
    <v>1</v>
  </rv>
  <rv s="0">
    <fb>40947</fb>
    <v>0</v>
  </rv>
  <rv s="0">
    <fb>33.85</fb>
    <v>1</v>
  </rv>
  <rv s="0">
    <fb>135.19</fb>
    <v>1</v>
  </rv>
  <rv s="0">
    <fb>40948</fb>
    <v>0</v>
  </rv>
  <rv s="0">
    <fb>33.799999999999997</fb>
    <v>1</v>
  </rv>
  <rv s="0">
    <fb>40949</fb>
    <v>0</v>
  </rv>
  <rv s="0">
    <fb>134.36099999999999</fb>
    <v>1</v>
  </rv>
  <rv s="0">
    <fb>40952</fb>
    <v>0</v>
  </rv>
  <rv s="0">
    <fb>33.255000000000003</fb>
    <v>1</v>
  </rv>
  <rv s="0">
    <fb>40953</fb>
    <v>0</v>
  </rv>
  <rv s="0">
    <fb>40954</fb>
    <v>0</v>
  </rv>
  <rv s="0">
    <fb>134.56</fb>
    <v>1</v>
  </rv>
  <rv s="0">
    <fb>40955</fb>
    <v>0</v>
  </rv>
  <rv s="0">
    <fb>136.04900000000001</fb>
    <v>1</v>
  </rv>
  <rv s="0">
    <fb>40956</fb>
    <v>0</v>
  </rv>
  <rv s="0">
    <fb>33.590000000000003</fb>
    <v>1</v>
  </rv>
  <rv s="0">
    <fb>136.41</fb>
    <v>1</v>
  </rv>
  <rv s="0">
    <fb>40960</fb>
    <v>0</v>
  </rv>
  <rv s="0">
    <fb>33.28</fb>
    <v>1</v>
  </rv>
  <rv s="0">
    <fb>136.47</fb>
    <v>1</v>
  </rv>
  <rv s="0">
    <fb>40961</fb>
    <v>0</v>
  </rv>
  <rv s="0">
    <fb>32.96</fb>
    <v>1</v>
  </rv>
  <rv s="0">
    <fb>136.03200000000001</fb>
    <v>1</v>
  </rv>
  <rv s="0">
    <fb>40962</fb>
    <v>0</v>
  </rv>
  <rv s="0">
    <fb>136.631</fb>
    <v>1</v>
  </rv>
  <rv s="0">
    <fb>40963</fb>
    <v>0</v>
  </rv>
  <rv s="0">
    <fb>136.93</fb>
    <v>1</v>
  </rv>
  <rv s="0">
    <fb>40966</fb>
    <v>0</v>
  </rv>
  <rv s="0">
    <fb>33.11</fb>
    <v>1</v>
  </rv>
  <rv s="0">
    <fb>137.16</fb>
    <v>1</v>
  </rv>
  <rv s="0">
    <fb>40967</fb>
    <v>0</v>
  </rv>
  <rv s="0">
    <fb>137.559</fb>
    <v>1</v>
  </rv>
  <rv s="0">
    <fb>40968</fb>
    <v>0</v>
  </rv>
  <rv s="0">
    <fb>33.35</fb>
    <v>1</v>
  </rv>
  <rv s="0">
    <fb>137.02000000000001</fb>
    <v>1</v>
  </rv>
  <rv s="0">
    <fb>40969</fb>
    <v>0</v>
  </rv>
  <rv s="0">
    <fb>33.17</fb>
    <v>1</v>
  </rv>
  <rv s="0">
    <fb>137.72999999999999</fb>
    <v>1</v>
  </rv>
  <rv s="0">
    <fb>40970</fb>
    <v>0</v>
  </rv>
  <rv s="0">
    <fb>137.31200000000001</fb>
    <v>1</v>
  </rv>
  <rv s="0">
    <fb>40973</fb>
    <v>0</v>
  </rv>
  <rv s="0">
    <fb>32.19</fb>
    <v>1</v>
  </rv>
  <rv s="0">
    <fb>136.75</fb>
    <v>1</v>
  </rv>
  <rv s="0">
    <fb>40974</fb>
    <v>0</v>
  </rv>
  <rv s="0">
    <fb>134.75</fb>
    <v>1</v>
  </rv>
  <rv s="0">
    <fb>40975</fb>
    <v>0</v>
  </rv>
  <rv s="0">
    <fb>32.65</fb>
    <v>1</v>
  </rv>
  <rv s="0">
    <fb>135.69</fb>
    <v>1</v>
  </rv>
  <rv s="0">
    <fb>40976</fb>
    <v>0</v>
  </rv>
  <rv s="0">
    <fb>137.04</fb>
    <v>1</v>
  </rv>
  <rv s="0">
    <fb>40977</fb>
    <v>0</v>
  </rv>
  <rv s="0">
    <fb>137.57</fb>
    <v>1</v>
  </rv>
  <rv s="0">
    <fb>40980</fb>
    <v>0</v>
  </rv>
  <rv s="0">
    <fb>31.91</fb>
    <v>1</v>
  </rv>
  <rv s="0">
    <fb>137.58000000000001</fb>
    <v>1</v>
  </rv>
  <rv s="0">
    <fb>40981</fb>
    <v>0</v>
  </rv>
  <rv s="0">
    <fb>32.29</fb>
    <v>1</v>
  </rv>
  <rv s="0">
    <fb>140.06200000000001</fb>
    <v>1</v>
  </rv>
  <rv s="0">
    <fb>40982</fb>
    <v>0</v>
  </rv>
  <rv s="0">
    <fb>32.01</fb>
    <v>1</v>
  </rv>
  <rv s="0">
    <fb>139.91</fb>
    <v>1</v>
  </rv>
  <rv s="0">
    <fb>40983</fb>
    <v>0</v>
  </rv>
  <rv s="0">
    <fb>32.78</fb>
    <v>1</v>
  </rv>
  <rv s="0">
    <fb>140.72</fb>
    <v>1</v>
  </rv>
  <rv s="0">
    <fb>40984</fb>
    <v>0</v>
  </rv>
  <rv s="0">
    <fb>33.020000000000003</fb>
    <v>1</v>
  </rv>
  <rv s="0">
    <fb>140.30000000000001</fb>
    <v>1</v>
  </rv>
  <rv s="0">
    <fb>40987</fb>
    <v>0</v>
  </rv>
  <rv s="0">
    <fb>33.840000000000003</fb>
    <v>1</v>
  </rv>
  <rv s="0">
    <fb>140.85</fb>
    <v>1</v>
  </rv>
  <rv s="0">
    <fb>40988</fb>
    <v>0</v>
  </rv>
  <rv s="0">
    <fb>33.58</fb>
    <v>1</v>
  </rv>
  <rv s="0">
    <fb>140.44</fb>
    <v>1</v>
  </rv>
  <rv s="0">
    <fb>40989</fb>
    <v>0</v>
  </rv>
  <rv s="0">
    <fb>140.21</fb>
    <v>1</v>
  </rv>
  <rv s="0">
    <fb>40990</fb>
    <v>0</v>
  </rv>
  <rv s="0">
    <fb>139.19999999999999</fb>
    <v>1</v>
  </rv>
  <rv s="0">
    <fb>40991</fb>
    <v>0</v>
  </rv>
  <rv s="0">
    <fb>139.65</fb>
    <v>1</v>
  </rv>
  <rv s="0">
    <fb>40994</fb>
    <v>0</v>
  </rv>
  <rv s="0">
    <fb>33.99</fb>
    <v>1</v>
  </rv>
  <rv s="0">
    <fb>141.61000000000001</fb>
    <v>1</v>
  </rv>
  <rv s="0">
    <fb>40995</fb>
    <v>0</v>
  </rv>
  <rv s="0">
    <fb>33.869999999999997</fb>
    <v>1</v>
  </rv>
  <rv s="0">
    <fb>141.16999999999999</fb>
    <v>1</v>
  </rv>
  <rv s="0">
    <fb>40996</fb>
    <v>0</v>
  </rv>
  <rv s="0">
    <fb>33.33</fb>
    <v>1</v>
  </rv>
  <rv s="0">
    <fb>140.47</fb>
    <v>1</v>
  </rv>
  <rv s="0">
    <fb>40997</fb>
    <v>0</v>
  </rv>
  <rv s="0">
    <fb>140.22999999999999</fb>
    <v>1</v>
  </rv>
  <rv s="0">
    <fb>40998</fb>
    <v>0</v>
  </rv>
  <rv s="0">
    <fb>140.81</fb>
    <v>1</v>
  </rv>
  <rv s="0">
    <fb>41001</fb>
    <v>0</v>
  </rv>
  <rv s="0">
    <fb>141.84</fb>
    <v>1</v>
  </rv>
  <rv s="0">
    <fb>41002</fb>
    <v>0</v>
  </rv>
  <rv s="0">
    <fb>141.26</fb>
    <v>1</v>
  </rv>
  <rv s="0">
    <fb>41003</fb>
    <v>0</v>
  </rv>
  <rv s="0">
    <fb>32.159999999999997</fb>
    <v>1</v>
  </rv>
  <rv s="0">
    <fb>139.86000000000001</fb>
    <v>1</v>
  </rv>
  <rv s="0">
    <fb>41004</fb>
    <v>0</v>
  </rv>
  <rv s="0">
    <fb>32.46</fb>
    <v>1</v>
  </rv>
  <rv s="0">
    <fb>139.79</fb>
    <v>1</v>
  </rv>
  <rv s="0">
    <fb>41008</fb>
    <v>0</v>
  </rv>
  <rv s="0">
    <fb>32.14</fb>
    <v>1</v>
  </rv>
  <rv s="0">
    <fb>138.22</fb>
    <v>1</v>
  </rv>
  <rv s="0">
    <fb>41009</fb>
    <v>0</v>
  </rv>
  <rv s="0">
    <fb>135.9</fb>
    <v>1</v>
  </rv>
  <rv s="0">
    <fb>41010</fb>
    <v>0</v>
  </rv>
  <rv s="0">
    <fb>31.984999999999999</fb>
    <v>1</v>
  </rv>
  <rv s="0">
    <fb>137</fb>
    <v>1</v>
  </rv>
  <rv s="0">
    <fb>41011</fb>
    <v>0</v>
  </rv>
  <rv s="0">
    <fb>32.505000000000003</fb>
    <v>1</v>
  </rv>
  <rv s="0">
    <fb>138.79</fb>
    <v>1</v>
  </rv>
  <rv s="0">
    <fb>41012</fb>
    <v>0</v>
  </rv>
  <rv s="0">
    <fb>137.13999999999999</fb>
    <v>1</v>
  </rv>
  <rv s="0">
    <fb>41015</fb>
    <v>0</v>
  </rv>
  <rv s="0">
    <fb>32.195</fb>
    <v>1</v>
  </rv>
  <rv s="0">
    <fb>137.05000000000001</fb>
    <v>1</v>
  </rv>
  <rv s="0">
    <fb>41016</fb>
    <v>0</v>
  </rv>
  <rv s="0">
    <fb>139.08199999999999</fb>
    <v>1</v>
  </rv>
  <rv s="0">
    <fb>41017</fb>
    <v>0</v>
  </rv>
  <rv s="0">
    <fb>32.72</fb>
    <v>1</v>
  </rv>
  <rv s="0">
    <fb>138.61000000000001</fb>
    <v>1</v>
  </rv>
  <rv s="0">
    <fb>41018</fb>
    <v>0</v>
  </rv>
  <rv s="0">
    <fb>137.72</fb>
    <v>1</v>
  </rv>
  <rv s="0">
    <fb>41019</fb>
    <v>0</v>
  </rv>
  <rv s="0">
    <fb>137.94999999999999</fb>
    <v>1</v>
  </rv>
  <rv s="0">
    <fb>41022</fb>
    <v>0</v>
  </rv>
  <rv s="0">
    <fb>31.89</fb>
    <v>1</v>
  </rv>
  <rv s="0">
    <fb>136.79</fb>
    <v>1</v>
  </rv>
  <rv s="0">
    <fb>41023</fb>
    <v>0</v>
  </rv>
  <rv s="0">
    <fb>31.36</fb>
    <v>1</v>
  </rv>
  <rv s="0">
    <fb>137.31</fb>
    <v>1</v>
  </rv>
  <rv s="0">
    <fb>41024</fb>
    <v>0</v>
  </rv>
  <rv s="0">
    <fb>31.97</fb>
    <v>1</v>
  </rv>
  <rv s="0">
    <fb>139.19</fb>
    <v>1</v>
  </rv>
  <rv s="0">
    <fb>41025</fb>
    <v>0</v>
  </rv>
  <rv s="0">
    <fb>31.95</fb>
    <v>1</v>
  </rv>
  <rv s="0">
    <fb>140.16</fb>
    <v>1</v>
  </rv>
  <rv s="0">
    <fb>41026</fb>
    <v>0</v>
  </rv>
  <rv s="0">
    <fb>32.17</fb>
    <v>1</v>
  </rv>
  <rv s="0">
    <fb>140.38999999999999</fb>
    <v>1</v>
  </rv>
  <rv s="0">
    <fb>41029</fb>
    <v>0</v>
  </rv>
  <rv s="0">
    <fb>139.87</fb>
    <v>1</v>
  </rv>
  <rv s="0">
    <fb>41030</fb>
    <v>0</v>
  </rv>
  <rv s="0">
    <fb>31.85</fb>
    <v>1</v>
  </rv>
  <rv s="0">
    <fb>140.74</fb>
    <v>1</v>
  </rv>
  <rv s="0">
    <fb>41031</fb>
    <v>0</v>
  </rv>
  <rv s="0">
    <fb>32.090000000000003</fb>
    <v>1</v>
  </rv>
  <rv s="0">
    <fb>140.32499999999999</fb>
    <v>1</v>
  </rv>
  <rv s="0">
    <fb>41032</fb>
    <v>0</v>
  </rv>
  <rv s="0">
    <fb>31.39</fb>
    <v>1</v>
  </rv>
  <rv s="0">
    <fb>139.25</fb>
    <v>1</v>
  </rv>
  <rv s="0">
    <fb>41033</fb>
    <v>0</v>
  </rv>
  <rv s="0">
    <fb>30.59</fb>
    <v>1</v>
  </rv>
  <rv s="0">
    <fb>41036</fb>
    <v>0</v>
  </rv>
  <rv s="0">
    <fb>30.61</fb>
    <v>1</v>
  </rv>
  <rv s="0">
    <fb>137.1</fb>
    <v>1</v>
  </rv>
  <rv s="0">
    <fb>41037</fb>
    <v>0</v>
  </rv>
  <rv s="0">
    <fb>30.63</fb>
    <v>1</v>
  </rv>
  <rv s="0">
    <fb>136.55000000000001</fb>
    <v>1</v>
  </rv>
  <rv s="0">
    <fb>41038</fb>
    <v>0</v>
  </rv>
  <rv s="0">
    <fb>30.6</fb>
    <v>1</v>
  </rv>
  <rv s="0">
    <fb>135.74</fb>
    <v>1</v>
  </rv>
  <rv s="0">
    <fb>41039</fb>
    <v>0</v>
  </rv>
  <rv s="0">
    <fb>30.78</fb>
    <v>1</v>
  </rv>
  <rv s="0">
    <fb>136.02000000000001</fb>
    <v>1</v>
  </rv>
  <rv s="0">
    <fb>41040</fb>
    <v>0</v>
  </rv>
  <rv s="0">
    <fb>30.74</fb>
    <v>1</v>
  </rv>
  <rv s="0">
    <fb>135.61000000000001</fb>
    <v>1</v>
  </rv>
  <rv s="0">
    <fb>41043</fb>
    <v>0</v>
  </rv>
  <rv s="0">
    <fb>134.11000000000001</fb>
    <v>1</v>
  </rv>
  <rv s="0">
    <fb>41044</fb>
    <v>0</v>
  </rv>
  <rv s="0">
    <fb>30.29</fb>
    <v>1</v>
  </rv>
  <rv s="0">
    <fb>133.34</fb>
    <v>1</v>
  </rv>
  <rv s="0">
    <fb>41045</fb>
    <v>0</v>
  </rv>
  <rv s="0">
    <fb>29.96</fb>
    <v>1</v>
  </rv>
  <rv s="0">
    <fb>132.82900000000001</fb>
    <v>1</v>
  </rv>
  <rv s="0">
    <fb>41046</fb>
    <v>0</v>
  </rv>
  <rv s="0">
    <fb>29.35</fb>
    <v>1</v>
  </rv>
  <rv s="0">
    <fb>130.86000000000001</fb>
    <v>1</v>
  </rv>
  <rv s="0">
    <fb>41047</fb>
    <v>0</v>
  </rv>
  <rv s="0">
    <fb>41050</fb>
    <v>0</v>
  </rv>
  <rv s="0">
    <fb>29.48</fb>
    <v>1</v>
  </rv>
  <rv s="0">
    <fb>41051</fb>
    <v>0</v>
  </rv>
  <rv s="0">
    <fb>29.36</fb>
    <v>1</v>
  </rv>
  <rv s="0">
    <fb>132.19999999999999</fb>
    <v>1</v>
  </rv>
  <rv s="0">
    <fb>41052</fb>
    <v>0</v>
  </rv>
  <rv s="0">
    <fb>29.14</fb>
    <v>1</v>
  </rv>
  <rv s="0">
    <fb>132.27000000000001</fb>
    <v>1</v>
  </rv>
  <rv s="0">
    <fb>41053</fb>
    <v>0</v>
  </rv>
  <rv s="0">
    <fb>28.89</fb>
    <v>1</v>
  </rv>
  <rv s="0">
    <fb>132.53</fb>
    <v>1</v>
  </rv>
  <rv s="0">
    <fb>41054</fb>
    <v>0</v>
  </rv>
  <rv s="0">
    <fb>28.94</fb>
    <v>1</v>
  </rv>
  <rv s="0">
    <fb>132.1</fb>
    <v>1</v>
  </rv>
  <rv s="0">
    <fb>41058</fb>
    <v>0</v>
  </rv>
  <rv s="0">
    <fb>133.69999999999999</fb>
    <v>1</v>
  </rv>
  <rv s="0">
    <fb>41059</fb>
    <v>0</v>
  </rv>
  <rv s="0">
    <fb>131.76</fb>
    <v>1</v>
  </rv>
  <rv s="0">
    <fb>41060</fb>
    <v>0</v>
  </rv>
  <rv s="0">
    <fb>28.48</fb>
    <v>1</v>
  </rv>
  <rv s="0">
    <fb>41061</fb>
    <v>0</v>
  </rv>
  <rv s="0">
    <fb>27</fb>
    <v>1</v>
  </rv>
  <rv s="0">
    <fb>128.16</fb>
    <v>1</v>
  </rv>
  <rv s="0">
    <fb>41064</fb>
    <v>0</v>
  </rv>
  <rv s="0">
    <fb>128.1</fb>
    <v>1</v>
  </rv>
  <rv s="0">
    <fb>41065</fb>
    <v>0</v>
  </rv>
  <rv s="0">
    <fb>27.475000000000001</fb>
    <v>1</v>
  </rv>
  <rv s="0">
    <fb>129.07</fb>
    <v>1</v>
  </rv>
  <rv s="0">
    <fb>41066</fb>
    <v>0</v>
  </rv>
  <rv s="0">
    <fb>28.594999999999999</fb>
    <v>1</v>
  </rv>
  <rv s="0">
    <fb>41067</fb>
    <v>0</v>
  </rv>
  <rv s="0">
    <fb>28.23</fb>
    <v>1</v>
  </rv>
  <rv s="0">
    <fb>132.05000000000001</fb>
    <v>1</v>
  </rv>
  <rv s="0">
    <fb>41068</fb>
    <v>0</v>
  </rv>
  <rv s="0">
    <fb>28.52</fb>
    <v>1</v>
  </rv>
  <rv s="0">
    <fb>41071</fb>
    <v>0</v>
  </rv>
  <rv s="0">
    <fb>27.65</fb>
    <v>1</v>
  </rv>
  <rv s="0">
    <fb>131.41499999999999</fb>
    <v>1</v>
  </rv>
  <rv s="0">
    <fb>41072</fb>
    <v>0</v>
  </rv>
  <rv s="0">
    <fb>28.24</fb>
    <v>1</v>
  </rv>
  <rv s="0">
    <fb>132.91999999999999</fb>
    <v>1</v>
  </rv>
  <rv s="0">
    <fb>41073</fb>
    <v>0</v>
  </rv>
  <rv s="0">
    <fb>132.07</fb>
    <v>1</v>
  </rv>
  <rv s="0">
    <fb>41074</fb>
    <v>0</v>
  </rv>
  <rv s="0">
    <fb>27.73</fb>
    <v>1</v>
  </rv>
  <rv s="0">
    <fb>41075</fb>
    <v>0</v>
  </rv>
  <rv s="0">
    <fb>27.86</fb>
    <v>1</v>
  </rv>
  <rv s="0">
    <fb>134.13999999999999</fb>
    <v>1</v>
  </rv>
  <rv s="0">
    <fb>41078</fb>
    <v>0</v>
  </rv>
  <rv s="0">
    <fb>28.02</fb>
    <v>1</v>
  </rv>
  <rv s="0">
    <fb>41079</fb>
    <v>0</v>
  </rv>
  <rv s="0">
    <fb>28.27</fb>
    <v>1</v>
  </rv>
  <rv s="0">
    <fb>135.69999999999999</fb>
    <v>1</v>
  </rv>
  <rv s="0">
    <fb>41080</fb>
    <v>0</v>
  </rv>
  <rv s="0">
    <fb>28.54</fb>
    <v>1</v>
  </rv>
  <rv s="0">
    <fb>135.47999999999999</fb>
    <v>1</v>
  </rv>
  <rv s="0">
    <fb>41081</fb>
    <v>0</v>
  </rv>
  <rv s="0">
    <fb>27.594999999999999</fb>
    <v>1</v>
  </rv>
  <rv s="0">
    <fb>132.44</fb>
    <v>1</v>
  </rv>
  <rv s="0">
    <fb>41082</fb>
    <v>0</v>
  </rv>
  <rv s="0">
    <fb>28.05</fb>
    <v>1</v>
  </rv>
  <rv s="0">
    <fb>133.46</fb>
    <v>1</v>
  </rv>
  <rv s="0">
    <fb>41085</fb>
    <v>0</v>
  </rv>
  <rv s="0">
    <fb>26.975000000000001</fb>
    <v>1</v>
  </rv>
  <rv s="0">
    <fb>41086</fb>
    <v>0</v>
  </rv>
  <rv s="0">
    <fb>27.03</fb>
    <v>1</v>
  </rv>
  <rv s="0">
    <fb>131.97999999999999</fb>
    <v>1</v>
  </rv>
  <rv s="0">
    <fb>41087</fb>
    <v>0</v>
  </rv>
  <rv s="0">
    <fb>27.07</fb>
    <v>1</v>
  </rv>
  <rv s="0">
    <fb>133.173</fb>
    <v>1</v>
  </rv>
  <rv s="0">
    <fb>41088</fb>
    <v>0</v>
  </rv>
  <rv s="0">
    <fb>26.87</fb>
    <v>1</v>
  </rv>
  <rv s="0">
    <fb>132.79</fb>
    <v>1</v>
  </rv>
  <rv s="0">
    <fb>41089</fb>
    <v>0</v>
  </rv>
  <rv s="0">
    <fb>136.10499999999999</fb>
    <v>1</v>
  </rv>
  <rv s="0">
    <fb>41092</fb>
    <v>0</v>
  </rv>
  <rv s="0">
    <fb>28.28</fb>
    <v>1</v>
  </rv>
  <rv s="0">
    <fb>136.51</fb>
    <v>1</v>
  </rv>
  <rv s="0">
    <fb>41093</fb>
    <v>0</v>
  </rv>
  <rv s="0">
    <fb>137.41200000000001</fb>
    <v>1</v>
  </rv>
  <rv s="0">
    <fb>41095</fb>
    <v>0</v>
  </rv>
  <rv s="0">
    <fb>41096</fb>
    <v>0</v>
  </rv>
  <rv s="0">
    <fb>27.72</fb>
    <v>1</v>
  </rv>
  <rv s="0">
    <fb>135.49</fb>
    <v>1</v>
  </rv>
  <rv s="0">
    <fb>41099</fb>
    <v>0</v>
  </rv>
  <rv s="0">
    <fb>27.41</fb>
    <v>1</v>
  </rv>
  <rv s="0">
    <fb>135.32</fb>
    <v>1</v>
  </rv>
  <rv s="0">
    <fb>41100</fb>
    <v>0</v>
  </rv>
  <rv s="0">
    <fb>27.39</fb>
    <v>1</v>
  </rv>
  <rv s="0">
    <fb>41101</fb>
    <v>0</v>
  </rv>
  <rv s="0">
    <fb>134.16</fb>
    <v>1</v>
  </rv>
  <rv s="0">
    <fb>41102</fb>
    <v>0</v>
  </rv>
  <rv s="0">
    <fb>26.74</fb>
    <v>1</v>
  </rv>
  <rv s="0">
    <fb>41103</fb>
    <v>0</v>
  </rv>
  <rv s="0">
    <fb>27.02</fb>
    <v>1</v>
  </rv>
  <rv s="0">
    <fb>135.75</fb>
    <v>1</v>
  </rv>
  <rv s="0">
    <fb>41106</fb>
    <v>0</v>
  </rv>
  <rv s="0">
    <fb>135.43</fb>
    <v>1</v>
  </rv>
  <rv s="0">
    <fb>41107</fb>
    <v>0</v>
  </rv>
  <rv s="0">
    <fb>26.59</fb>
    <v>1</v>
  </rv>
  <rv s="0">
    <fb>136.36000000000001</fb>
    <v>1</v>
  </rv>
  <rv s="0">
    <fb>41108</fb>
    <v>0</v>
  </rv>
  <rv s="0">
    <fb>137.37</fb>
    <v>1</v>
  </rv>
  <rv s="0">
    <fb>41109</fb>
    <v>0</v>
  </rv>
  <rv s="0">
    <fb>41110</fb>
    <v>0</v>
  </rv>
  <rv s="0">
    <fb>41113</fb>
    <v>0</v>
  </rv>
  <rv s="0">
    <fb>26.82</fb>
    <v>1</v>
  </rv>
  <rv s="0">
    <fb>135.09</fb>
    <v>1</v>
  </rv>
  <rv s="0">
    <fb>41114</fb>
    <v>0</v>
  </rv>
  <rv s="0">
    <fb>26.57</fb>
    <v>1</v>
  </rv>
  <rv s="0">
    <fb>133.92500000000001</fb>
    <v>1</v>
  </rv>
  <rv s="0">
    <fb>41115</fb>
    <v>0</v>
  </rv>
  <rv s="0">
    <fb>26.63</fb>
    <v>1</v>
  </rv>
  <rv s="0">
    <fb>133.96</fb>
    <v>1</v>
  </rv>
  <rv s="0">
    <fb>41116</fb>
    <v>0</v>
  </rv>
  <rv s="0">
    <fb>27.05</fb>
    <v>1</v>
  </rv>
  <rv s="0">
    <fb>136.16999999999999</fb>
    <v>1</v>
  </rv>
  <rv s="0">
    <fb>41117</fb>
    <v>0</v>
  </rv>
  <rv s="0">
    <fb>27.34</fb>
    <v>1</v>
  </rv>
  <rv s="0">
    <fb>138.67500000000001</fb>
    <v>1</v>
  </rv>
  <rv s="0">
    <fb>41120</fb>
    <v>0</v>
  </rv>
  <rv s="0">
    <fb>138.68</fb>
    <v>1</v>
  </rv>
  <rv s="0">
    <fb>41121</fb>
    <v>0</v>
  </rv>
  <rv s="0">
    <fb>27.24</fb>
    <v>1</v>
  </rv>
  <rv s="0">
    <fb>137.71</fb>
    <v>1</v>
  </rv>
  <rv s="0">
    <fb>41122</fb>
    <v>0</v>
  </rv>
  <rv s="0">
    <fb>27.63</fb>
    <v>1</v>
  </rv>
  <rv s="0">
    <fb>137.59</fb>
    <v>1</v>
  </rv>
  <rv s="0">
    <fb>41123</fb>
    <v>0</v>
  </rv>
  <rv s="0">
    <fb>136.63999999999999</fb>
    <v>1</v>
  </rv>
  <rv s="0">
    <fb>41124</fb>
    <v>0</v>
  </rv>
  <rv s="0">
    <fb>139.34899999999999</fb>
    <v>1</v>
  </rv>
  <rv s="0">
    <fb>41127</fb>
    <v>0</v>
  </rv>
  <rv s="0">
    <fb>139.62</fb>
    <v>1</v>
  </rv>
  <rv s="0">
    <fb>41128</fb>
    <v>0</v>
  </rv>
  <rv s="0">
    <fb>29.23</fb>
    <v>1</v>
  </rv>
  <rv s="0">
    <fb>140.32</fb>
    <v>1</v>
  </rv>
  <rv s="0">
    <fb>41129</fb>
    <v>0</v>
  </rv>
  <rv s="0">
    <fb>140.49</fb>
    <v>1</v>
  </rv>
  <rv s="0">
    <fb>41130</fb>
    <v>0</v>
  </rv>
  <rv s="0">
    <fb>29.54</fb>
    <v>1</v>
  </rv>
  <rv s="0">
    <fb>140.61000000000001</fb>
    <v>1</v>
  </rv>
  <rv s="0">
    <fb>41131</fb>
    <v>0</v>
  </rv>
  <rv s="0">
    <fb>140.84</fb>
    <v>1</v>
  </rv>
  <rv s="0">
    <fb>41134</fb>
    <v>0</v>
  </rv>
  <rv s="0">
    <fb>140.77000000000001</fb>
    <v>1</v>
  </rv>
  <rv s="0">
    <fb>41135</fb>
    <v>0</v>
  </rv>
  <rv s="0">
    <fb>140.79</fb>
    <v>1</v>
  </rv>
  <rv s="0">
    <fb>41136</fb>
    <v>0</v>
  </rv>
  <rv s="0">
    <fb>29.9</fb>
    <v>1</v>
  </rv>
  <rv s="0">
    <fb>140.94999999999999</fb>
    <v>1</v>
  </rv>
  <rv s="0">
    <fb>41137</fb>
    <v>0</v>
  </rv>
  <rv s="0">
    <fb>30.27</fb>
    <v>1</v>
  </rv>
  <rv s="0">
    <fb>141.99</fb>
    <v>1</v>
  </rv>
  <rv s="0">
    <fb>41138</fb>
    <v>0</v>
  </rv>
  <rv s="0">
    <fb>142.18</fb>
    <v>1</v>
  </rv>
  <rv s="0">
    <fb>41141</fb>
    <v>0</v>
  </rv>
  <rv s="0">
    <fb>29.53</fb>
    <v>1</v>
  </rv>
  <rv s="0">
    <fb>142.19</fb>
    <v>1</v>
  </rv>
  <rv s="0">
    <fb>41142</fb>
    <v>0</v>
  </rv>
  <rv s="0">
    <fb>29.64</fb>
    <v>1</v>
  </rv>
  <rv s="0">
    <fb>141.76</fb>
    <v>1</v>
  </rv>
  <rv s="0">
    <fb>41143</fb>
    <v>0</v>
  </rv>
  <rv s="0">
    <fb>29.38</fb>
    <v>1</v>
  </rv>
  <rv s="0">
    <fb>141.82</fb>
    <v>1</v>
  </rv>
  <rv s="0">
    <fb>41144</fb>
    <v>0</v>
  </rv>
  <rv s="0">
    <fb>29.32</fb>
    <v>1</v>
  </rv>
  <rv s="0">
    <fb>140.66499999999999</fb>
    <v>1</v>
  </rv>
  <rv s="0">
    <fb>41145</fb>
    <v>0</v>
  </rv>
  <rv s="0">
    <fb>29.56</fb>
    <v>1</v>
  </rv>
  <rv s="0">
    <fb>141.51</fb>
    <v>1</v>
  </rv>
  <rv s="0">
    <fb>41148</fb>
    <v>0</v>
  </rv>
  <rv s="0">
    <fb>141.54</fb>
    <v>1</v>
  </rv>
  <rv s="0">
    <fb>41149</fb>
    <v>0</v>
  </rv>
  <rv s="0">
    <fb>141.4</fb>
    <v>1</v>
  </rv>
  <rv s="0">
    <fb>41150</fb>
    <v>0</v>
  </rv>
  <rv s="0">
    <fb>29.4</fb>
    <v>1</v>
  </rv>
  <rv s="0">
    <fb>41151</fb>
    <v>0</v>
  </rv>
  <rv s="0">
    <fb>29.01</fb>
    <v>1</v>
  </rv>
  <rv s="0">
    <fb>41152</fb>
    <v>0</v>
  </rv>
  <rv s="0">
    <fb>29.04</fb>
    <v>1</v>
  </rv>
  <rv s="0">
    <fb>141.16</fb>
    <v>1</v>
  </rv>
  <rv s="0">
    <fb>41156</fb>
    <v>0</v>
  </rv>
  <rv s="0">
    <fb>28.785</fb>
    <v>1</v>
  </rv>
  <rv s="0">
    <fb>141.03</fb>
    <v>1</v>
  </rv>
  <rv s="0">
    <fb>41157</fb>
    <v>0</v>
  </rv>
  <rv s="0">
    <fb>140.91</fb>
    <v>1</v>
  </rv>
  <rv s="0">
    <fb>41158</fb>
    <v>0</v>
  </rv>
  <rv s="0">
    <fb>143.77000000000001</fb>
    <v>1</v>
  </rv>
  <rv s="0">
    <fb>41159</fb>
    <v>0</v>
  </rv>
  <rv s="0">
    <fb>29.18</fb>
    <v>1</v>
  </rv>
  <rv s="0">
    <fb>144.33000000000001</fb>
    <v>1</v>
  </rv>
  <rv s="0">
    <fb>41162</fb>
    <v>0</v>
  </rv>
  <rv s="0">
    <fb>28.67</fb>
    <v>1</v>
  </rv>
  <rv s="0">
    <fb>143.51</fb>
    <v>1</v>
  </rv>
  <rv s="0">
    <fb>41163</fb>
    <v>0</v>
  </rv>
  <rv s="0">
    <fb>28.58</fb>
    <v>1</v>
  </rv>
  <rv s="0">
    <fb>143.91</fb>
    <v>1</v>
  </rv>
  <rv s="0">
    <fb>41164</fb>
    <v>0</v>
  </rv>
  <rv s="0">
    <fb>28.59</fb>
    <v>1</v>
  </rv>
  <rv s="0">
    <fb>144.38999999999999</fb>
    <v>1</v>
  </rv>
  <rv s="0">
    <fb>41165</fb>
    <v>0</v>
  </rv>
  <rv s="0">
    <fb>28.905000000000001</fb>
    <v>1</v>
  </rv>
  <rv s="0">
    <fb>146.59</fb>
    <v>1</v>
  </rv>
  <rv s="0">
    <fb>41166</fb>
    <v>0</v>
  </rv>
  <rv s="0">
    <fb>147.24</fb>
    <v>1</v>
  </rv>
  <rv s="0">
    <fb>41169</fb>
    <v>0</v>
  </rv>
  <rv s="0">
    <fb>146.74</fb>
    <v>1</v>
  </rv>
  <rv s="0">
    <fb>41170</fb>
    <v>0</v>
  </rv>
  <rv s="0">
    <fb>146.62</fb>
    <v>1</v>
  </rv>
  <rv s="0">
    <fb>41171</fb>
    <v>0</v>
  </rv>
  <rv s="0">
    <fb>146.69999999999999</fb>
    <v>1</v>
  </rv>
  <rv s="0">
    <fb>41172</fb>
    <v>0</v>
  </rv>
  <rv s="0">
    <fb>28.85</fb>
    <v>1</v>
  </rv>
  <rv s="0">
    <fb>146.71</fb>
    <v>1</v>
  </rv>
  <rv s="0">
    <fb>41173</fb>
    <v>0</v>
  </rv>
  <rv s="0">
    <fb>28.99</fb>
    <v>1</v>
  </rv>
  <rv s="0">
    <fb>145.87</fb>
    <v>1</v>
  </rv>
  <rv s="0">
    <fb>41176</fb>
    <v>0</v>
  </rv>
  <rv s="0">
    <fb>145.64500000000001</fb>
    <v>1</v>
  </rv>
  <rv s="0">
    <fb>41177</fb>
    <v>0</v>
  </rv>
  <rv s="0">
    <fb>27.83</fb>
    <v>1</v>
  </rv>
  <rv s="0">
    <fb>144.1</fb>
    <v>1</v>
  </rv>
  <rv s="0">
    <fb>41178</fb>
    <v>0</v>
  </rv>
  <rv s="0">
    <fb>27.57</fb>
    <v>1</v>
  </rv>
  <rv s="0">
    <fb>143.29499999999999</fb>
    <v>1</v>
  </rv>
  <rv s="0">
    <fb>41179</fb>
    <v>0</v>
  </rv>
  <rv s="0">
    <fb>27.875</fb>
    <v>1</v>
  </rv>
  <rv s="0">
    <fb>144.63999999999999</fb>
    <v>1</v>
  </rv>
  <rv s="0">
    <fb>41180</fb>
    <v>0</v>
  </rv>
  <rv s="0">
    <fb>27.555</fb>
    <v>1</v>
  </rv>
  <rv s="0">
    <fb>143.97</fb>
    <v>1</v>
  </rv>
  <rv s="0">
    <fb>41183</fb>
    <v>0</v>
  </rv>
  <rv s="0">
    <fb>27.61</fb>
    <v>1</v>
  </rv>
  <rv s="0">
    <fb>144.345</fb>
    <v>1</v>
  </rv>
  <rv s="0">
    <fb>41184</fb>
    <v>0</v>
  </rv>
  <rv s="0">
    <fb>144.5</fb>
    <v>1</v>
  </rv>
  <rv s="0">
    <fb>41185</fb>
    <v>0</v>
  </rv>
  <rv s="0">
    <fb>27.47</fb>
    <v>1</v>
  </rv>
  <rv s="0">
    <fb>145.09</fb>
    <v>1</v>
  </rv>
  <rv s="0">
    <fb>41186</fb>
    <v>0</v>
  </rv>
  <rv s="0">
    <fb>27.905000000000001</fb>
    <v>1</v>
  </rv>
  <rv s="0">
    <fb>146.125</fb>
    <v>1</v>
  </rv>
  <rv s="0">
    <fb>41187</fb>
    <v>0</v>
  </rv>
  <rv s="0">
    <fb>28.16</fb>
    <v>1</v>
  </rv>
  <rv s="0">
    <fb>146.13999999999999</fb>
    <v>1</v>
  </rv>
  <rv s="0">
    <fb>41190</fb>
    <v>0</v>
  </rv>
  <rv s="0">
    <fb>27.99</fb>
    <v>1</v>
  </rv>
  <rv s="0">
    <fb>145.642</fb>
    <v>1</v>
  </rv>
  <rv s="0">
    <fb>41191</fb>
    <v>0</v>
  </rv>
  <rv s="0">
    <fb>27.32</fb>
    <v>1</v>
  </rv>
  <rv s="0">
    <fb>144.19999999999999</fb>
    <v>1</v>
  </rv>
  <rv s="0">
    <fb>41192</fb>
    <v>0</v>
  </rv>
  <rv s="0">
    <fb>27.17</fb>
    <v>1</v>
  </rv>
  <rv s="0">
    <fb>143.28</fb>
    <v>1</v>
  </rv>
  <rv s="0">
    <fb>41193</fb>
    <v>0</v>
  </rv>
  <rv s="0">
    <fb>143.36000000000001</fb>
    <v>1</v>
  </rv>
  <rv s="0">
    <fb>41194</fb>
    <v>0</v>
  </rv>
  <rv s="0">
    <fb>27.28</fb>
    <v>1</v>
  </rv>
  <rv s="0">
    <fb>142.88999999999999</fb>
    <v>1</v>
  </rv>
  <rv s="0">
    <fb>41197</fb>
    <v>0</v>
  </rv>
  <rv s="0">
    <fb>144.08000000000001</fb>
    <v>1</v>
  </rv>
  <rv s="0">
    <fb>41198</fb>
    <v>0</v>
  </rv>
  <rv s="0">
    <fb>28.725000000000001</fb>
    <v>1</v>
  </rv>
  <rv s="0">
    <fb>145.54</fb>
    <v>1</v>
  </rv>
  <rv s="0">
    <fb>41199</fb>
    <v>0</v>
  </rv>
  <rv s="0">
    <fb>28.47</fb>
    <v>1</v>
  </rv>
  <rv s="0">
    <fb>146.19999999999999</fb>
    <v>1</v>
  </rv>
  <rv s="0">
    <fb>41200</fb>
    <v>0</v>
  </rv>
  <rv s="0">
    <fb>28.76</fb>
    <v>1</v>
  </rv>
  <rv s="0">
    <fb>145.82</fb>
    <v>1</v>
  </rv>
  <rv s="0">
    <fb>41201</fb>
    <v>0</v>
  </rv>
  <rv s="0">
    <fb>27.81</fb>
    <v>1</v>
  </rv>
  <rv s="0">
    <fb>143.3896</fb>
    <v>1</v>
  </rv>
  <rv s="0">
    <fb>41204</fb>
    <v>0</v>
  </rv>
  <rv s="0">
    <fb>143.41</fb>
    <v>1</v>
  </rv>
  <rv s="0">
    <fb>41205</fb>
    <v>0</v>
  </rv>
  <rv s="0">
    <fb>27.84</fb>
    <v>1</v>
  </rv>
  <rv s="0">
    <fb>141.41999999999999</fb>
    <v>1</v>
  </rv>
  <rv s="0">
    <fb>41206</fb>
    <v>0</v>
  </rv>
  <rv s="0">
    <fb>141.02000000000001</fb>
    <v>1</v>
  </rv>
  <rv s="0">
    <fb>41207</fb>
    <v>0</v>
  </rv>
  <rv s="0">
    <fb>28.13</fb>
    <v>1</v>
  </rv>
  <rv s="0">
    <fb>141.43</fb>
    <v>1</v>
  </rv>
  <rv s="0">
    <fb>41208</fb>
    <v>0</v>
  </rv>
  <rv s="0">
    <fb>28.92</fb>
    <v>1</v>
  </rv>
  <rv s="0">
    <fb>141.35</fb>
    <v>1</v>
  </rv>
  <rv s="0">
    <fb>41213</fb>
    <v>0</v>
  </rv>
  <rv s="0">
    <fb>41214</fb>
    <v>0</v>
  </rv>
  <rv s="0">
    <fb>29.21</fb>
    <v>1</v>
  </rv>
  <rv s="0">
    <fb>142.83000000000001</fb>
    <v>1</v>
  </rv>
  <rv s="0">
    <fb>41215</fb>
    <v>0</v>
  </rv>
  <rv s="0">
    <fb>28.53</fb>
    <v>1</v>
  </rv>
  <rv s="0">
    <fb>141.56</fb>
    <v>1</v>
  </rv>
  <rv s="0">
    <fb>41218</fb>
    <v>0</v>
  </rv>
  <rv s="0">
    <fb>29.47</fb>
    <v>1</v>
  </rv>
  <rv s="0">
    <fb>141.8486</fb>
    <v>1</v>
  </rv>
  <rv s="0">
    <fb>41219</fb>
    <v>0</v>
  </rv>
  <rv s="0">
    <fb>142.96</fb>
    <v>1</v>
  </rv>
  <rv s="0">
    <fb>41220</fb>
    <v>0</v>
  </rv>
  <rv s="0">
    <fb>29.29</fb>
    <v>1</v>
  </rv>
  <rv s="0">
    <fb>139.72</fb>
    <v>1</v>
  </rv>
  <rv s="0">
    <fb>41221</fb>
    <v>0</v>
  </rv>
  <rv s="0">
    <fb>138.04</fb>
    <v>1</v>
  </rv>
  <rv s="0">
    <fb>41222</fb>
    <v>0</v>
  </rv>
  <rv s="0">
    <fb>29.51</fb>
    <v>1</v>
  </rv>
  <rv s="0">
    <fb>138.16</fb>
    <v>1</v>
  </rv>
  <rv s="0">
    <fb>41225</fb>
    <v>0</v>
  </rv>
  <rv s="0">
    <fb>29.504999999999999</fb>
    <v>1</v>
  </rv>
  <rv s="0">
    <fb>138.26499999999999</fb>
    <v>1</v>
  </rv>
  <rv s="0">
    <fb>41226</fb>
    <v>0</v>
  </rv>
  <rv s="0">
    <fb>137.79</fb>
    <v>1</v>
  </rv>
  <rv s="0">
    <fb>41227</fb>
    <v>0</v>
  </rv>
  <rv s="0">
    <fb>135.9299</fb>
    <v>1</v>
  </rv>
  <rv s="0">
    <fb>41228</fb>
    <v>0</v>
  </rv>
  <rv s="0">
    <fb>28.79</fb>
    <v>1</v>
  </rv>
  <rv s="0">
    <fb>41229</fb>
    <v>0</v>
  </rv>
  <rv s="0">
    <fb>136.37</fb>
    <v>1</v>
  </rv>
  <rv s="0">
    <fb>41232</fb>
    <v>0</v>
  </rv>
  <rv s="0">
    <fb>28.9</fb>
    <v>1</v>
  </rv>
  <rv s="0">
    <fb>139.13</fb>
    <v>1</v>
  </rv>
  <rv s="0">
    <fb>41233</fb>
    <v>0</v>
  </rv>
  <rv s="0">
    <fb>29.31</fb>
    <v>1</v>
  </rv>
  <rv s="0">
    <fb>41234</fb>
    <v>0</v>
  </rv>
  <rv s="0">
    <fb>29.2</fb>
    <v>1</v>
  </rv>
  <rv s="0">
    <fb>139.44999999999999</fb>
    <v>1</v>
  </rv>
  <rv s="0">
    <fb>41236</fb>
    <v>0</v>
  </rv>
  <rv s="0">
    <fb>29.59</fb>
    <v>1</v>
  </rv>
  <rv s="0">
    <fb>41239</fb>
    <v>0</v>
  </rv>
  <rv s="0">
    <fb>29.625</fb>
    <v>1</v>
  </rv>
  <rv s="0">
    <fb>141.05000000000001</fb>
    <v>1</v>
  </rv>
  <rv s="0">
    <fb>41240</fb>
    <v>0</v>
  </rv>
  <rv s="0">
    <fb>29.46</fb>
    <v>1</v>
  </rv>
  <rv s="0">
    <fb>140.33000000000001</fb>
    <v>1</v>
  </rv>
  <rv s="0">
    <fb>41241</fb>
    <v>0</v>
  </rv>
  <rv s="0">
    <fb>141.46</fb>
    <v>1</v>
  </rv>
  <rv s="0">
    <fb>41242</fb>
    <v>0</v>
  </rv>
  <rv s="0">
    <fb>142.12</fb>
    <v>1</v>
  </rv>
  <rv s="0">
    <fb>41243</fb>
    <v>0</v>
  </rv>
  <rv s="0">
    <fb>142.155</fb>
    <v>1</v>
  </rv>
  <rv s="0">
    <fb>41246</fb>
    <v>0</v>
  </rv>
  <rv s="0">
    <fb>29.61</fb>
    <v>1</v>
  </rv>
  <rv s="0">
    <fb>141.44999999999999</fb>
    <v>1</v>
  </rv>
  <rv s="0">
    <fb>41247</fb>
    <v>0</v>
  </rv>
  <rv s="0">
    <fb>29.605</fb>
    <v>1</v>
  </rv>
  <rv s="0">
    <fb>141.25</fb>
    <v>1</v>
  </rv>
  <rv s="0">
    <fb>41248</fb>
    <v>0</v>
  </rv>
  <rv s="0">
    <fb>141.5</fb>
    <v>1</v>
  </rv>
  <rv s="0">
    <fb>41249</fb>
    <v>0</v>
  </rv>
  <rv s="0">
    <fb>141.97999999999999</fb>
    <v>1</v>
  </rv>
  <rv s="0">
    <fb>41250</fb>
    <v>0</v>
  </rv>
  <rv s="0">
    <fb>29.85</fb>
    <v>1</v>
  </rv>
  <rv s="0">
    <fb>142.41499999999999</fb>
    <v>1</v>
  </rv>
  <rv s="0">
    <fb>41253</fb>
    <v>0</v>
  </rv>
  <rv s="0">
    <fb>29.82</fb>
    <v>1</v>
  </rv>
  <rv s="0">
    <fb>142.47300000000001</fb>
    <v>1</v>
  </rv>
  <rv s="0">
    <fb>41254</fb>
    <v>0</v>
  </rv>
  <rv s="0">
    <fb>31.01</fb>
    <v>1</v>
  </rv>
  <rv s="0">
    <fb>143.44</fb>
    <v>1</v>
  </rv>
  <rv s="0">
    <fb>41255</fb>
    <v>0</v>
  </rv>
  <rv s="0">
    <fb>31.06</fb>
    <v>1</v>
  </rv>
  <rv s="0">
    <fb>41256</fb>
    <v>0</v>
  </rv>
  <rv s="0">
    <fb>30.58</fb>
    <v>1</v>
  </rv>
  <rv s="0">
    <fb>142.63</fb>
    <v>1</v>
  </rv>
  <rv s="0">
    <fb>41257</fb>
    <v>0</v>
  </rv>
  <rv s="0">
    <fb>30.799299999999999</fb>
    <v>1</v>
  </rv>
  <rv s="0">
    <fb>142.10509999999999</fb>
    <v>1</v>
  </rv>
  <rv s="0">
    <fb>41260</fb>
    <v>0</v>
  </rv>
  <rv s="0">
    <fb>30.905000000000001</fb>
    <v>1</v>
  </rv>
  <rv s="0">
    <fb>41261</fb>
    <v>0</v>
  </rv>
  <rv s="0">
    <fb>145.37</fb>
    <v>1</v>
  </rv>
  <rv s="0">
    <fb>41262</fb>
    <v>0</v>
  </rv>
  <rv s="0">
    <fb>144.29</fb>
    <v>1</v>
  </rv>
  <rv s="0">
    <fb>41263</fb>
    <v>0</v>
  </rv>
  <rv s="0">
    <fb>145.12</fb>
    <v>1</v>
  </rv>
  <rv s="0">
    <fb>41264</fb>
    <v>0</v>
  </rv>
  <rv s="0">
    <fb>142.79</fb>
    <v>1</v>
  </rv>
  <rv s="0">
    <fb>41267</fb>
    <v>0</v>
  </rv>
  <rv s="0">
    <fb>142.35</fb>
    <v>1</v>
  </rv>
  <rv s="0">
    <fb>41269</fb>
    <v>0</v>
  </rv>
  <rv s="0">
    <fb>30.805</fb>
    <v>1</v>
  </rv>
  <rv s="0">
    <fb>141.75</fb>
    <v>1</v>
  </rv>
  <rv s="0">
    <fb>41270</fb>
    <v>0</v>
  </rv>
  <rv s="0">
    <fb>141.5616</fb>
    <v>1</v>
  </rv>
  <rv s="0">
    <fb>41271</fb>
    <v>0</v>
  </rv>
  <rv s="0">
    <fb>30.47</fb>
    <v>1</v>
  </rv>
  <rv s="0">
    <fb>140.03</fb>
    <v>1</v>
  </rv>
  <rv s="0">
    <fb>41274</fb>
    <v>0</v>
  </rv>
  <rv s="0">
    <fb>142.41</fb>
    <v>1</v>
  </rv>
  <rv s="0">
    <fb>41276</fb>
    <v>0</v>
  </rv>
  <rv s="0">
    <fb>32.31</fb>
    <v>1</v>
  </rv>
  <rv s="0">
    <fb>146.06</fb>
    <v>1</v>
  </rv>
  <rv s="0">
    <fb>41277</fb>
    <v>0</v>
  </rv>
  <rv s="0">
    <fb>145.73410000000001</fb>
    <v>1</v>
  </rv>
  <rv s="0">
    <fb>41278</fb>
    <v>0</v>
  </rv>
  <rv s="0">
    <fb>31.821899999999999</fb>
    <v>1</v>
  </rv>
  <rv s="0">
    <fb>146.37</fb>
    <v>1</v>
  </rv>
  <rv s="0">
    <fb>41281</fb>
    <v>0</v>
  </rv>
  <rv s="0">
    <fb>31.92</fb>
    <v>1</v>
  </rv>
  <rv s="0">
    <fb>145.96950000000001</fb>
    <v>1</v>
  </rv>
  <rv s="0">
    <fb>41282</fb>
    <v>0</v>
  </rv>
  <rv s="0">
    <fb>31.552800000000001</fb>
    <v>1</v>
  </rv>
  <rv s="0">
    <fb>145.5496</fb>
    <v>1</v>
  </rv>
  <rv s="0">
    <fb>41283</fb>
    <v>0</v>
  </rv>
  <rv s="0">
    <fb>32</fb>
    <v>1</v>
  </rv>
  <rv s="0">
    <fb>145.91999999999999</fb>
    <v>1</v>
  </rv>
  <rv s="0">
    <fb>41284</fb>
    <v>0</v>
  </rv>
  <rv s="0">
    <fb>32.43</fb>
    <v>1</v>
  </rv>
  <rv s="0">
    <fb>147.08000000000001</fb>
    <v>1</v>
  </rv>
  <rv s="0">
    <fb>41285</fb>
    <v>0</v>
  </rv>
  <rv s="0">
    <fb>32.42</fb>
    <v>1</v>
  </rv>
  <rv s="0">
    <fb>147.07</fb>
    <v>1</v>
  </rv>
  <rv s="0">
    <fb>41288</fb>
    <v>0</v>
  </rv>
  <rv s="0">
    <fb>32.340000000000003</fb>
    <v>1</v>
  </rv>
  <rv s="0">
    <fb>146.97</fb>
    <v>1</v>
  </rv>
  <rv s="0">
    <fb>41289</fb>
    <v>0</v>
  </rv>
  <rv s="0">
    <fb>32.28</fb>
    <v>1</v>
  </rv>
  <rv s="0">
    <fb>41290</fb>
    <v>0</v>
  </rv>
  <rv s="0">
    <fb>147.05000000000001</fb>
    <v>1</v>
  </rv>
  <rv s="0">
    <fb>41291</fb>
    <v>0</v>
  </rv>
  <rv s="0">
    <fb>33.15</fb>
    <v>1</v>
  </rv>
  <rv s="0">
    <fb>148</fb>
    <v>1</v>
  </rv>
  <rv s="0">
    <fb>41292</fb>
    <v>0</v>
  </rv>
  <rv s="0">
    <fb>148.33000000000001</fb>
    <v>1</v>
  </rv>
  <rv s="0">
    <fb>41296</fb>
    <v>0</v>
  </rv>
  <rv s="0">
    <fb>149.13</fb>
    <v>1</v>
  </rv>
  <rv s="0">
    <fb>41297</fb>
    <v>0</v>
  </rv>
  <rv s="0">
    <fb>33.08</fb>
    <v>1</v>
  </rv>
  <rv s="0">
    <fb>149.37</fb>
    <v>1</v>
  </rv>
  <rv s="0">
    <fb>41298</fb>
    <v>0</v>
  </rv>
  <rv s="0">
    <fb>33.090000000000003</fb>
    <v>1</v>
  </rv>
  <rv s="0">
    <fb>149.41</fb>
    <v>1</v>
  </rv>
  <rv s="0">
    <fb>41299</fb>
    <v>0</v>
  </rv>
  <rv s="0">
    <fb>150.25</fb>
    <v>1</v>
  </rv>
  <rv s="0">
    <fb>41302</fb>
    <v>0</v>
  </rv>
  <rv s="0">
    <fb>33.04</fb>
    <v>1</v>
  </rv>
  <rv s="0">
    <fb>150.07</fb>
    <v>1</v>
  </rv>
  <rv s="0">
    <fb>41303</fb>
    <v>0</v>
  </rv>
  <rv s="0">
    <fb>150.66</fb>
    <v>1</v>
  </rv>
  <rv s="0">
    <fb>41304</fb>
    <v>0</v>
  </rv>
  <rv s="0">
    <fb>41305</fb>
    <v>0</v>
  </rv>
  <rv s="0">
    <fb>149.69999999999999</fb>
    <v>1</v>
  </rv>
  <rv s="0">
    <fb>41306</fb>
    <v>0</v>
  </rv>
  <rv s="0">
    <fb>151.24</fb>
    <v>1</v>
  </rv>
  <rv s="0">
    <fb>41309</fb>
    <v>0</v>
  </rv>
  <rv s="0">
    <fb>149.535</fb>
    <v>1</v>
  </rv>
  <rv s="0">
    <fb>41310</fb>
    <v>0</v>
  </rv>
  <rv s="0">
    <fb>151.05000000000001</fb>
    <v>1</v>
  </rv>
  <rv s="0">
    <fb>41311</fb>
    <v>0</v>
  </rv>
  <rv s="0">
    <fb>33.56</fb>
    <v>1</v>
  </rv>
  <rv s="0">
    <fb>151.16</fb>
    <v>1</v>
  </rv>
  <rv s="0">
    <fb>41312</fb>
    <v>0</v>
  </rv>
  <rv s="0">
    <fb>33.42</fb>
    <v>1</v>
  </rv>
  <rv s="0">
    <fb>150.96</fb>
    <v>1</v>
  </rv>
  <rv s="0">
    <fb>41313</fb>
    <v>0</v>
  </rv>
  <rv s="0">
    <fb>151.80000000000001</fb>
    <v>1</v>
  </rv>
  <rv s="0">
    <fb>41316</fb>
    <v>0</v>
  </rv>
  <rv s="0">
    <fb>33.69</fb>
    <v>1</v>
  </rv>
  <rv s="0">
    <fb>151.77000000000001</fb>
    <v>1</v>
  </rv>
  <rv s="0">
    <fb>41317</fb>
    <v>0</v>
  </rv>
  <rv s="0">
    <fb>152.02000000000001</fb>
    <v>1</v>
  </rv>
  <rv s="0">
    <fb>41318</fb>
    <v>0</v>
  </rv>
  <rv s="0">
    <fb>152.15100000000001</fb>
    <v>1</v>
  </rv>
  <rv s="0">
    <fb>41319</fb>
    <v>0</v>
  </rv>
  <rv s="0">
    <fb>33.79</fb>
    <v>1</v>
  </rv>
  <rv s="0">
    <fb>152.29</fb>
    <v>1</v>
  </rv>
  <rv s="0">
    <fb>41320</fb>
    <v>0</v>
  </rv>
  <rv s="0">
    <fb>33.585000000000001</fb>
    <v>1</v>
  </rv>
  <rv s="0">
    <fb>152.11000000000001</fb>
    <v>1</v>
  </rv>
  <rv s="0">
    <fb>41324</fb>
    <v>0</v>
  </rv>
  <rv s="0">
    <fb>33.94</fb>
    <v>1</v>
  </rv>
  <rv s="0">
    <fb>153.25</fb>
    <v>1</v>
  </rv>
  <rv s="0">
    <fb>41325</fb>
    <v>0</v>
  </rv>
  <rv s="0">
    <fb>151.34</fb>
    <v>1</v>
  </rv>
  <rv s="0">
    <fb>41326</fb>
    <v>0</v>
  </rv>
  <rv s="0">
    <fb>32.479999999999997</fb>
    <v>1</v>
  </rv>
  <rv s="0">
    <fb>150.41999999999999</fb>
    <v>1</v>
  </rv>
  <rv s="0">
    <fb>41327</fb>
    <v>0</v>
  </rv>
  <rv s="0">
    <fb>34.18</fb>
    <v>1</v>
  </rv>
  <rv s="0">
    <fb>151.88999999999999</fb>
    <v>1</v>
  </rv>
  <rv s="0">
    <fb>41330</fb>
    <v>0</v>
  </rv>
  <rv s="0">
    <fb>33.729999999999997</fb>
    <v>1</v>
  </rv>
  <rv s="0">
    <fb>149</fb>
    <v>1</v>
  </rv>
  <rv s="0">
    <fb>41331</fb>
    <v>0</v>
  </rv>
  <rv s="0">
    <fb>33.76</fb>
    <v>1</v>
  </rv>
  <rv s="0">
    <fb>150.02000000000001</fb>
    <v>1</v>
  </rv>
  <rv s="0">
    <fb>41332</fb>
    <v>0</v>
  </rv>
  <rv s="0">
    <fb>34.29</fb>
    <v>1</v>
  </rv>
  <rv s="0">
    <fb>151.91</fb>
    <v>1</v>
  </rv>
  <rv s="0">
    <fb>41333</fb>
    <v>0</v>
  </rv>
  <rv s="0">
    <fb>34.427999999999997</fb>
    <v>1</v>
  </rv>
  <rv s="0">
    <fb>151.61000000000001</fb>
    <v>1</v>
  </rv>
  <rv s="0">
    <fb>41334</fb>
    <v>0</v>
  </rv>
  <rv s="0">
    <fb>34.520000000000003</fb>
    <v>1</v>
  </rv>
  <rv s="0">
    <fb>41337</fb>
    <v>0</v>
  </rv>
  <rv s="0">
    <fb>152.91999999999999</fb>
    <v>1</v>
  </rv>
  <rv s="0">
    <fb>41338</fb>
    <v>0</v>
  </rv>
  <rv s="0">
    <fb>154.29</fb>
    <v>1</v>
  </rv>
  <rv s="0">
    <fb>41339</fb>
    <v>0</v>
  </rv>
  <rv s="0">
    <fb>35.14</fb>
    <v>1</v>
  </rv>
  <rv s="0">
    <fb>154.5</fb>
    <v>1</v>
  </rv>
  <rv s="0">
    <fb>41340</fb>
    <v>0</v>
  </rv>
  <rv s="0">
    <fb>35.200000000000003</fb>
    <v>1</v>
  </rv>
  <rv s="0">
    <fb>154.77600000000001</fb>
    <v>1</v>
  </rv>
  <rv s="0">
    <fb>41341</fb>
    <v>0</v>
  </rv>
  <rv s="0">
    <fb>35.29</fb>
    <v>1</v>
  </rv>
  <rv s="0">
    <fb>155.44</fb>
    <v>1</v>
  </rv>
  <rv s="0">
    <fb>41344</fb>
    <v>0</v>
  </rv>
  <rv s="0">
    <fb>156.03</fb>
    <v>1</v>
  </rv>
  <rv s="0">
    <fb>41345</fb>
    <v>0</v>
  </rv>
  <rv s="0">
    <fb>155.68</fb>
    <v>1</v>
  </rv>
  <rv s="0">
    <fb>41346</fb>
    <v>0</v>
  </rv>
  <rv s="0">
    <fb>155.905</fb>
    <v>1</v>
  </rv>
  <rv s="0">
    <fb>41347</fb>
    <v>0</v>
  </rv>
  <rv s="0">
    <fb>35.380000000000003</fb>
    <v>1</v>
  </rv>
  <rv s="0">
    <fb>156.72999999999999</fb>
    <v>1</v>
  </rv>
  <rv s="0">
    <fb>41348</fb>
    <v>0</v>
  </rv>
  <rv s="0">
    <fb>35.08</fb>
    <v>1</v>
  </rv>
  <rv s="0">
    <fb>155.83000000000001</fb>
    <v>1</v>
  </rv>
  <rv s="0">
    <fb>41351</fb>
    <v>0</v>
  </rv>
  <rv s="0">
    <fb>34.619999999999997</fb>
    <v>1</v>
  </rv>
  <rv s="0">
    <fb>154.97</fb>
    <v>1</v>
  </rv>
  <rv s="0">
    <fb>41352</fb>
    <v>0</v>
  </rv>
  <rv s="0">
    <fb>34.659999999999997</fb>
    <v>1</v>
  </rv>
  <rv s="0">
    <fb>154.61000000000001</fb>
    <v>1</v>
  </rv>
  <rv s="0">
    <fb>41353</fb>
    <v>0</v>
  </rv>
  <rv s="0">
    <fb>35.06</fb>
    <v>1</v>
  </rv>
  <rv s="0">
    <fb>155.69</fb>
    <v>1</v>
  </rv>
  <rv s="0">
    <fb>41354</fb>
    <v>0</v>
  </rv>
  <rv s="0">
    <fb>154.35900000000001</fb>
    <v>1</v>
  </rv>
  <rv s="0">
    <fb>41355</fb>
    <v>0</v>
  </rv>
  <rv s="0">
    <fb>34.46</fb>
    <v>1</v>
  </rv>
  <rv s="0">
    <fb>155.6</fb>
    <v>1</v>
  </rv>
  <rv s="0">
    <fb>41358</fb>
    <v>0</v>
  </rv>
  <rv s="0">
    <fb>34.479999999999997</fb>
    <v>1</v>
  </rv>
  <rv s="0">
    <fb>154.94999999999999</fb>
    <v>1</v>
  </rv>
  <rv s="0">
    <fb>41359</fb>
    <v>0</v>
  </rv>
  <rv s="0">
    <fb>35.094999999999999</fb>
    <v>1</v>
  </rv>
  <rv s="0">
    <fb>156.19</fb>
    <v>1</v>
  </rv>
  <rv s="0">
    <fb>41360</fb>
    <v>0</v>
  </rv>
  <rv s="0">
    <fb>41361</fb>
    <v>0</v>
  </rv>
  <rv s="0">
    <fb>156.66999999999999</fb>
    <v>1</v>
  </rv>
  <rv s="0">
    <fb>41365</fb>
    <v>0</v>
  </rv>
  <rv s="0">
    <fb>156.05000000000001</fb>
    <v>1</v>
  </rv>
  <rv s="0">
    <fb>41366</fb>
    <v>0</v>
  </rv>
  <rv s="0">
    <fb>34.765000000000001</fb>
    <v>1</v>
  </rv>
  <rv s="0">
    <fb>156.82</fb>
    <v>1</v>
  </rv>
  <rv s="0">
    <fb>41367</fb>
    <v>0</v>
  </rv>
  <rv s="0">
    <fb>34.15</fb>
    <v>1</v>
  </rv>
  <rv s="0">
    <fb>155.22999999999999</fb>
    <v>1</v>
  </rv>
  <rv s="0">
    <fb>41368</fb>
    <v>0</v>
  </rv>
  <rv s="0">
    <fb>155.86000000000001</fb>
    <v>1</v>
  </rv>
  <rv s="0">
    <fb>41369</fb>
    <v>0</v>
  </rv>
  <rv s="0">
    <fb>34.200000000000003</fb>
    <v>1</v>
  </rv>
  <rv s="0">
    <fb>155.15799999999999</fb>
    <v>1</v>
  </rv>
  <rv s="0">
    <fb>41372</fb>
    <v>0</v>
  </rv>
  <rv s="0">
    <fb>35.07</fb>
    <v>1</v>
  </rv>
  <rv s="0">
    <fb>156.21</fb>
    <v>1</v>
  </rv>
  <rv s="0">
    <fb>41373</fb>
    <v>0</v>
  </rv>
  <rv s="0">
    <fb>35.159999999999997</fb>
    <v>1</v>
  </rv>
  <rv s="0">
    <fb>156.75</fb>
    <v>1</v>
  </rv>
  <rv s="0">
    <fb>41374</fb>
    <v>0</v>
  </rv>
  <rv s="0">
    <fb>35.755000000000003</fb>
    <v>1</v>
  </rv>
  <rv s="0">
    <fb>158.66999999999999</fb>
    <v>1</v>
  </rv>
  <rv s="0">
    <fb>41375</fb>
    <v>0</v>
  </rv>
  <rv s="0">
    <fb>35.69</fb>
    <v>1</v>
  </rv>
  <rv s="0">
    <fb>159.19</fb>
    <v>1</v>
  </rv>
  <rv s="0">
    <fb>41376</fb>
    <v>0</v>
  </rv>
  <rv s="0">
    <fb>35.85</fb>
    <v>1</v>
  </rv>
  <rv s="0">
    <fb>158.80000000000001</fb>
    <v>1</v>
  </rv>
  <rv s="0">
    <fb>41379</fb>
    <v>0</v>
  </rv>
  <rv s="0">
    <fb>35.270000000000003</fb>
    <v>1</v>
  </rv>
  <rv s="0">
    <fb>155.11799999999999</fb>
    <v>1</v>
  </rv>
  <rv s="0">
    <fb>41380</fb>
    <v>0</v>
  </rv>
  <rv s="0">
    <fb>35.734999999999999</fb>
    <v>1</v>
  </rv>
  <rv s="0">
    <fb>157.41</fb>
    <v>1</v>
  </rv>
  <rv s="0">
    <fb>41381</fb>
    <v>0</v>
  </rv>
  <rv s="0">
    <fb>155.11000000000001</fb>
    <v>1</v>
  </rv>
  <rv s="0">
    <fb>41382</fb>
    <v>0</v>
  </rv>
  <rv s="0">
    <fb>33.92</fb>
    <v>1</v>
  </rv>
  <rv s="0">
    <fb>154.13999999999999</fb>
    <v>1</v>
  </rv>
  <rv s="0">
    <fb>41383</fb>
    <v>0</v>
  </rv>
  <rv s="0">
    <fb>155.47999999999999</fb>
    <v>1</v>
  </rv>
  <rv s="0">
    <fb>41386</fb>
    <v>0</v>
  </rv>
  <rv s="0">
    <fb>34.81</fb>
    <v>1</v>
  </rv>
  <rv s="0">
    <fb>156.16999999999999</fb>
    <v>1</v>
  </rv>
  <rv s="0">
    <fb>41387</fb>
    <v>0</v>
  </rv>
  <rv s="0">
    <fb>35.700000000000003</fb>
    <v>1</v>
  </rv>
  <rv s="0">
    <fb>157.78</fb>
    <v>1</v>
  </rv>
  <rv s="0">
    <fb>41388</fb>
    <v>0</v>
  </rv>
  <rv s="0">
    <fb>36.01</fb>
    <v>1</v>
  </rv>
  <rv s="0">
    <fb>157.88</fb>
    <v>1</v>
  </rv>
  <rv s="0">
    <fb>41389</fb>
    <v>0</v>
  </rv>
  <rv s="0">
    <fb>36.11</fb>
    <v>1</v>
  </rv>
  <rv s="0">
    <fb>158.52000000000001</fb>
    <v>1</v>
  </rv>
  <rv s="0">
    <fb>41390</fb>
    <v>0</v>
  </rv>
  <rv s="0">
    <fb>158.24</fb>
    <v>1</v>
  </rv>
  <rv s="0">
    <fb>41393</fb>
    <v>0</v>
  </rv>
  <rv s="0">
    <fb>159.30000000000001</fb>
    <v>1</v>
  </rv>
  <rv s="0">
    <fb>41394</fb>
    <v>0</v>
  </rv>
  <rv s="0">
    <fb>36.21</fb>
    <v>1</v>
  </rv>
  <rv s="0">
    <fb>159.68</fb>
    <v>1</v>
  </rv>
  <rv s="0">
    <fb>41395</fb>
    <v>0</v>
  </rv>
  <rv s="0">
    <fb>36.409999999999997</fb>
    <v>1</v>
  </rv>
  <rv s="0">
    <fb>158.28</fb>
    <v>1</v>
  </rv>
  <rv s="0">
    <fb>41396</fb>
    <v>0</v>
  </rv>
  <rv s="0">
    <fb>36.700000000000003</fb>
    <v>1</v>
  </rv>
  <rv s="0">
    <fb>159.75</fb>
    <v>1</v>
  </rv>
  <rv s="0">
    <fb>41397</fb>
    <v>0</v>
  </rv>
  <rv s="0">
    <fb>37.01</fb>
    <v>1</v>
  </rv>
  <rv s="0">
    <fb>161.36799999999999</fb>
    <v>1</v>
  </rv>
  <rv s="0">
    <fb>41400</fb>
    <v>0</v>
  </rv>
  <rv s="0">
    <fb>37.04</fb>
    <v>1</v>
  </rv>
  <rv s="0">
    <fb>161.78</fb>
    <v>1</v>
  </rv>
  <rv s="0">
    <fb>41401</fb>
    <v>0</v>
  </rv>
  <rv s="0">
    <fb>162.59989999999999</fb>
    <v>1</v>
  </rv>
  <rv s="0">
    <fb>41402</fb>
    <v>0</v>
  </rv>
  <rv s="0">
    <fb>37.090000000000003</fb>
    <v>1</v>
  </rv>
  <rv s="0">
    <fb>163.34</fb>
    <v>1</v>
  </rv>
  <rv s="0">
    <fb>41403</fb>
    <v>0</v>
  </rv>
  <rv s="0">
    <fb>162.881</fb>
    <v>1</v>
  </rv>
  <rv s="0">
    <fb>41404</fb>
    <v>0</v>
  </rv>
  <rv s="0">
    <fb>163.41</fb>
    <v>1</v>
  </rv>
  <rv s="0">
    <fb>41407</fb>
    <v>0</v>
  </rv>
  <rv s="0">
    <fb>36.54</fb>
    <v>1</v>
  </rv>
  <rv s="0">
    <fb>163.54</fb>
    <v>1</v>
  </rv>
  <rv s="0">
    <fb>41408</fb>
    <v>0</v>
  </rv>
  <rv s="0">
    <fb>36.51</fb>
    <v>1</v>
  </rv>
  <rv s="0">
    <fb>165.23</fb>
    <v>1</v>
  </rv>
  <rv s="0">
    <fb>41409</fb>
    <v>0</v>
  </rv>
  <rv s="0">
    <fb>36.81</fb>
    <v>1</v>
  </rv>
  <rv s="0">
    <fb>166.11500000000001</fb>
    <v>1</v>
  </rv>
  <rv s="0">
    <fb>41410</fb>
    <v>0</v>
  </rv>
  <rv s="0">
    <fb>36.6</fb>
    <v>1</v>
  </rv>
  <rv s="0">
    <fb>165.34</fb>
    <v>1</v>
  </rv>
  <rv s="0">
    <fb>41411</fb>
    <v>0</v>
  </rv>
  <rv s="0">
    <fb>36.770000000000003</fb>
    <v>1</v>
  </rv>
  <rv s="0">
    <fb>166.94</fb>
    <v>1</v>
  </rv>
  <rv s="0">
    <fb>41414</fb>
    <v>0</v>
  </rv>
  <rv s="0">
    <fb>36.630000000000003</fb>
    <v>1</v>
  </rv>
  <rv s="0">
    <fb>166.93</fb>
    <v>1</v>
  </rv>
  <rv s="0">
    <fb>41415</fb>
    <v>0</v>
  </rv>
  <rv s="0">
    <fb>167.17</fb>
    <v>1</v>
  </rv>
  <rv s="0">
    <fb>41416</fb>
    <v>0</v>
  </rv>
  <rv s="0">
    <fb>165.93</fb>
    <v>1</v>
  </rv>
  <rv s="0">
    <fb>41417</fb>
    <v>0</v>
  </rv>
  <rv s="0">
    <fb>35.99</fb>
    <v>1</v>
  </rv>
  <rv s="0">
    <fb>165.45</fb>
    <v>1</v>
  </rv>
  <rv s="0">
    <fb>41418</fb>
    <v>0</v>
  </rv>
  <rv s="0">
    <fb>165.30799999999999</fb>
    <v>1</v>
  </rv>
  <rv s="0">
    <fb>41422</fb>
    <v>0</v>
  </rv>
  <rv s="0">
    <fb>36.200000000000003</fb>
    <v>1</v>
  </rv>
  <rv s="0">
    <fb>166.3</fb>
    <v>1</v>
  </rv>
  <rv s="0">
    <fb>41423</fb>
    <v>0</v>
  </rv>
  <rv s="0">
    <fb>36.090000000000003</fb>
    <v>1</v>
  </rv>
  <rv s="0">
    <fb>165.22</fb>
    <v>1</v>
  </rv>
  <rv s="0">
    <fb>41424</fb>
    <v>0</v>
  </rv>
  <rv s="0">
    <fb>36.47</fb>
    <v>1</v>
  </rv>
  <rv s="0">
    <fb>165.83</fb>
    <v>1</v>
  </rv>
  <rv s="0">
    <fb>41425</fb>
    <v>0</v>
  </rv>
  <rv s="0">
    <fb>35.909999999999997</fb>
    <v>1</v>
  </rv>
  <rv s="0">
    <fb>163.44499999999999</fb>
    <v>1</v>
  </rv>
  <rv s="0">
    <fb>41428</fb>
    <v>0</v>
  </rv>
  <rv s="0">
    <fb>36.03</fb>
    <v>1</v>
  </rv>
  <rv s="0">
    <fb>164.35</fb>
    <v>1</v>
  </rv>
  <rv s="0">
    <fb>41429</fb>
    <v>0</v>
  </rv>
  <rv s="0">
    <fb>36.64</fb>
    <v>1</v>
  </rv>
  <rv s="0">
    <fb>163.56</fb>
    <v>1</v>
  </rv>
  <rv s="0">
    <fb>41430</fb>
    <v>0</v>
  </rv>
  <rv s="0">
    <fb>35.869999999999997</fb>
    <v>1</v>
  </rv>
  <rv s="0">
    <fb>161.27199999999999</fb>
    <v>1</v>
  </rv>
  <rv s="0">
    <fb>41431</fb>
    <v>0</v>
  </rv>
  <rv s="0">
    <fb>35.67</fb>
    <v>1</v>
  </rv>
  <rv s="0">
    <fb>162.72999999999999</fb>
    <v>1</v>
  </rv>
  <rv s="0">
    <fb>41432</fb>
    <v>0</v>
  </rv>
  <rv s="0">
    <fb>36.18</fb>
    <v>1</v>
  </rv>
  <rv s="0">
    <fb>164.8</fb>
    <v>1</v>
  </rv>
  <rv s="0">
    <fb>41435</fb>
    <v>0</v>
  </rv>
  <rv s="0">
    <fb>36.619999999999997</fb>
    <v>1</v>
  </rv>
  <rv s="0">
    <fb>41436</fb>
    <v>0</v>
  </rv>
  <rv s="0">
    <fb>163.09800000000001</fb>
    <v>1</v>
  </rv>
  <rv s="0">
    <fb>41437</fb>
    <v>0</v>
  </rv>
  <rv s="0">
    <fb>161.75</fb>
    <v>1</v>
  </rv>
  <rv s="0">
    <fb>41438</fb>
    <v>0</v>
  </rv>
  <rv s="0">
    <fb>164.21</fb>
    <v>1</v>
  </rv>
  <rv s="0">
    <fb>41439</fb>
    <v>0</v>
  </rv>
  <rv s="0">
    <fb>163.17500000000001</fb>
    <v>1</v>
  </rv>
  <rv s="0">
    <fb>41442</fb>
    <v>0</v>
  </rv>
  <rv s="0">
    <fb>35.78</fb>
    <v>1</v>
  </rv>
  <rv s="0">
    <fb>164.44</fb>
    <v>1</v>
  </rv>
  <rv s="0">
    <fb>41443</fb>
    <v>0</v>
  </rv>
  <rv s="0">
    <fb>36.119999999999997</fb>
    <v>1</v>
  </rv>
  <rv s="0">
    <fb>165.73500000000001</fb>
    <v>1</v>
  </rv>
  <rv s="0">
    <fb>41444</fb>
    <v>0</v>
  </rv>
  <rv s="0">
    <fb>35.71</fb>
    <v>1</v>
  </rv>
  <rv s="0">
    <fb>163.44999999999999</fb>
    <v>1</v>
  </rv>
  <rv s="0">
    <fb>41445</fb>
    <v>0</v>
  </rv>
  <rv s="0">
    <fb>34.625</fb>
    <v>1</v>
  </rv>
  <rv s="0">
    <fb>159.4</fb>
    <v>1</v>
  </rv>
  <rv s="0">
    <fb>41446</fb>
    <v>0</v>
  </rv>
  <rv s="0">
    <fb>34.950000000000003</fb>
    <v>1</v>
  </rv>
  <rv s="0">
    <fb>159.07</fb>
    <v>1</v>
  </rv>
  <rv s="0">
    <fb>41449</fb>
    <v>0</v>
  </rv>
  <rv s="0">
    <fb>34.19</fb>
    <v>1</v>
  </rv>
  <rv s="0">
    <fb>157.06</fb>
    <v>1</v>
  </rv>
  <rv s="0">
    <fb>41450</fb>
    <v>0</v>
  </rv>
  <rv s="0">
    <fb>158.57499999999999</fb>
    <v>1</v>
  </rv>
  <rv s="0">
    <fb>41451</fb>
    <v>0</v>
  </rv>
  <rv s="0">
    <fb>160.13999999999999</fb>
    <v>1</v>
  </rv>
  <rv s="0">
    <fb>41452</fb>
    <v>0</v>
  </rv>
  <rv s="0">
    <fb>34.85</fb>
    <v>1</v>
  </rv>
  <rv s="0">
    <fb>161.08000000000001</fb>
    <v>1</v>
  </rv>
  <rv s="0">
    <fb>41453</fb>
    <v>0</v>
  </rv>
  <rv s="0">
    <fb>160.41999999999999</fb>
    <v>1</v>
  </rv>
  <rv s="0">
    <fb>41456</fb>
    <v>0</v>
  </rv>
  <rv s="0">
    <fb>35.045000000000002</fb>
    <v>1</v>
  </rv>
  <rv s="0">
    <fb>161.36000000000001</fb>
    <v>1</v>
  </rv>
  <rv s="0">
    <fb>41457</fb>
    <v>0</v>
  </rv>
  <rv s="0">
    <fb>161.21</fb>
    <v>1</v>
  </rv>
  <rv s="0">
    <fb>41458</fb>
    <v>0</v>
  </rv>
  <rv s="0">
    <fb>35.47</fb>
    <v>1</v>
  </rv>
  <rv s="0">
    <fb>161.28</fb>
    <v>1</v>
  </rv>
  <rv s="0">
    <fb>41460</fb>
    <v>0</v>
  </rv>
  <rv s="0">
    <fb>36</fb>
    <v>1</v>
  </rv>
  <rv s="0">
    <fb>163.02000000000001</fb>
    <v>1</v>
  </rv>
  <rv s="0">
    <fb>41463</fb>
    <v>0</v>
  </rv>
  <rv s="0">
    <fb>163.94499999999999</fb>
    <v>1</v>
  </rv>
  <rv s="0">
    <fb>41464</fb>
    <v>0</v>
  </rv>
  <rv s="0">
    <fb>36.24</fb>
    <v>1</v>
  </rv>
  <rv s="0">
    <fb>165.13</fb>
    <v>1</v>
  </rv>
  <rv s="0">
    <fb>41465</fb>
    <v>0</v>
  </rv>
  <rv s="0">
    <fb>36.590000000000003</fb>
    <v>1</v>
  </rv>
  <rv s="0">
    <fb>165.19200000000001</fb>
    <v>1</v>
  </rv>
  <rv s="0">
    <fb>41466</fb>
    <v>0</v>
  </rv>
  <rv s="0">
    <fb>37.17</fb>
    <v>1</v>
  </rv>
  <rv s="0">
    <fb>167.44</fb>
    <v>1</v>
  </rv>
  <rv s="0">
    <fb>41467</fb>
    <v>0</v>
  </rv>
  <rv s="0">
    <fb>37.49</fb>
    <v>1</v>
  </rv>
  <rv s="0">
    <fb>167.51</fb>
    <v>1</v>
  </rv>
  <rv s="0">
    <fb>41470</fb>
    <v>0</v>
  </rv>
  <rv s="0">
    <fb>37.79</fb>
    <v>1</v>
  </rv>
  <rv s="0">
    <fb>168.155</fb>
    <v>1</v>
  </rv>
  <rv s="0">
    <fb>41471</fb>
    <v>0</v>
  </rv>
  <rv s="0">
    <fb>37.82</fb>
    <v>1</v>
  </rv>
  <rv s="0">
    <fb>167.52500000000001</fb>
    <v>1</v>
  </rv>
  <rv s="0">
    <fb>41472</fb>
    <v>0</v>
  </rv>
  <rv s="0">
    <fb>37.9</fb>
    <v>1</v>
  </rv>
  <rv s="0">
    <fb>167.95009999999999</fb>
    <v>1</v>
  </rv>
  <rv s="0">
    <fb>41473</fb>
    <v>0</v>
  </rv>
  <rv s="0">
    <fb>37.6</fb>
    <v>1</v>
  </rv>
  <rv s="0">
    <fb>168.87</fb>
    <v>1</v>
  </rv>
  <rv s="0">
    <fb>41474</fb>
    <v>0</v>
  </rv>
  <rv s="0">
    <fb>37.26</fb>
    <v>1</v>
  </rv>
  <rv s="0">
    <fb>169.17</fb>
    <v>1</v>
  </rv>
  <rv s="0">
    <fb>41477</fb>
    <v>0</v>
  </rv>
  <rv s="0">
    <fb>37.42</fb>
    <v>1</v>
  </rv>
  <rv s="0">
    <fb>169.5</fb>
    <v>1</v>
  </rv>
  <rv s="0">
    <fb>41478</fb>
    <v>0</v>
  </rv>
  <rv s="0">
    <fb>38.93</fb>
    <v>1</v>
  </rv>
  <rv s="0">
    <fb>169.14</fb>
    <v>1</v>
  </rv>
  <rv s="0">
    <fb>41479</fb>
    <v>0</v>
  </rv>
  <rv s="0">
    <fb>168.52</fb>
    <v>1</v>
  </rv>
  <rv s="0">
    <fb>41480</fb>
    <v>0</v>
  </rv>
  <rv s="0">
    <fb>39.25</fb>
    <v>1</v>
  </rv>
  <rv s="0">
    <fb>168.93</fb>
    <v>1</v>
  </rv>
  <rv s="0">
    <fb>41481</fb>
    <v>0</v>
  </rv>
  <rv s="0">
    <fb>39.11</fb>
    <v>1</v>
  </rv>
  <rv s="0">
    <fb>169.11</fb>
    <v>1</v>
  </rv>
  <rv s="0">
    <fb>41484</fb>
    <v>0</v>
  </rv>
  <rv s="0">
    <fb>38.590000000000003</fb>
    <v>1</v>
  </rv>
  <rv s="0">
    <fb>168.59</fb>
    <v>1</v>
  </rv>
  <rv s="0">
    <fb>41485</fb>
    <v>0</v>
  </rv>
  <rv s="0">
    <fb>38.76</fb>
    <v>1</v>
  </rv>
  <rv s="0">
    <fb>168.58799999999999</fb>
    <v>1</v>
  </rv>
  <rv s="0">
    <fb>41486</fb>
    <v>0</v>
  </rv>
  <rv s="0">
    <fb>39.18</fb>
    <v>1</v>
  </rv>
  <rv s="0">
    <fb>168.71</fb>
    <v>1</v>
  </rv>
  <rv s="0">
    <fb>41487</fb>
    <v>0</v>
  </rv>
  <rv s="0">
    <fb>39.82</fb>
    <v>1</v>
  </rv>
  <rv s="0">
    <fb>170.66</fb>
    <v>1</v>
  </rv>
  <rv s="0">
    <fb>41488</fb>
    <v>0</v>
  </rv>
  <rv s="0">
    <fb>39.94</fb>
    <v>1</v>
  </rv>
  <rv s="0">
    <fb>170.95</fb>
    <v>1</v>
  </rv>
  <rv s="0">
    <fb>41491</fb>
    <v>0</v>
  </rv>
  <rv s="0">
    <fb>39.86</fb>
    <v>1</v>
  </rv>
  <rv s="0">
    <fb>170.7</fb>
    <v>1</v>
  </rv>
  <rv s="0">
    <fb>41492</fb>
    <v>0</v>
  </rv>
  <rv s="0">
    <fb>39.729999999999997</fb>
    <v>1</v>
  </rv>
  <rv s="0">
    <fb>169.73</fb>
    <v>1</v>
  </rv>
  <rv s="0">
    <fb>41493</fb>
    <v>0</v>
  </rv>
  <rv s="0">
    <fb>39.65</fb>
    <v>1</v>
  </rv>
  <rv s="0">
    <fb>169.18</fb>
    <v>1</v>
  </rv>
  <rv s="0">
    <fb>41494</fb>
    <v>0</v>
  </rv>
  <rv s="0">
    <fb>169.8</fb>
    <v>1</v>
  </rv>
  <rv s="0">
    <fb>41495</fb>
    <v>0</v>
  </rv>
  <rv s="0">
    <fb>39.78</fb>
    <v>1</v>
  </rv>
  <rv s="0">
    <fb>169.31</fb>
    <v>1</v>
  </rv>
  <rv s="0">
    <fb>41498</fb>
    <v>0</v>
  </rv>
  <rv s="0">
    <fb>39.71</fb>
    <v>1</v>
  </rv>
  <rv s="0">
    <fb>169.11099999999999</fb>
    <v>1</v>
  </rv>
  <rv s="0">
    <fb>41499</fb>
    <v>0</v>
  </rv>
  <rv s="0">
    <fb>39.76</fb>
    <v>1</v>
  </rv>
  <rv s="0">
    <fb>169.61</fb>
    <v>1</v>
  </rv>
  <rv s="0">
    <fb>41500</fb>
    <v>0</v>
  </rv>
  <rv s="0">
    <fb>39.17</fb>
    <v>1</v>
  </rv>
  <rv s="0">
    <fb>168.74</fb>
    <v>1</v>
  </rv>
  <rv s="0">
    <fb>41501</fb>
    <v>0</v>
  </rv>
  <rv s="0">
    <fb>38.65</fb>
    <v>1</v>
  </rv>
  <rv s="0">
    <fb>166.38</fb>
    <v>1</v>
  </rv>
  <rv s="0">
    <fb>41502</fb>
    <v>0</v>
  </rv>
  <rv s="0">
    <fb>38.74</fb>
    <v>1</v>
  </rv>
  <rv s="0">
    <fb>41505</fb>
    <v>0</v>
  </rv>
  <rv s="0">
    <fb>38.44</fb>
    <v>1</v>
  </rv>
  <rv s="0">
    <fb>164.77</fb>
    <v>1</v>
  </rv>
  <rv s="0">
    <fb>41506</fb>
    <v>0</v>
  </rv>
  <rv s="0">
    <fb>38.75</fb>
    <v>1</v>
  </rv>
  <rv s="0">
    <fb>165.58</fb>
    <v>1</v>
  </rv>
  <rv s="0">
    <fb>41507</fb>
    <v>0</v>
  </rv>
  <rv s="0">
    <fb>38.450000000000003</fb>
    <v>1</v>
  </rv>
  <rv s="0">
    <fb>164.56</fb>
    <v>1</v>
  </rv>
  <rv s="0">
    <fb>41508</fb>
    <v>0</v>
  </rv>
  <rv s="0">
    <fb>38.82</fb>
    <v>1</v>
  </rv>
  <rv s="0">
    <fb>166.06</fb>
    <v>1</v>
  </rv>
  <rv s="0">
    <fb>41509</fb>
    <v>0</v>
  </rv>
  <rv s="0">
    <fb>39.07</fb>
    <v>1</v>
  </rv>
  <rv s="0">
    <fb>166.62</fb>
    <v>1</v>
  </rv>
  <rv s="0">
    <fb>41512</fb>
    <v>0</v>
  </rv>
  <rv s="0">
    <fb>39.19</fb>
    <v>1</v>
  </rv>
  <rv s="0">
    <fb>166</fb>
    <v>1</v>
  </rv>
  <rv s="0">
    <fb>41513</fb>
    <v>0</v>
  </rv>
  <rv s="0">
    <fb>38.25</fb>
    <v>1</v>
  </rv>
  <rv s="0">
    <fb>163.33000000000001</fb>
    <v>1</v>
  </rv>
  <rv s="0">
    <fb>41514</fb>
    <v>0</v>
  </rv>
  <rv s="0">
    <fb>38.43</fb>
    <v>1</v>
  </rv>
  <rv s="0">
    <fb>163.91</fb>
    <v>1</v>
  </rv>
  <rv s="0">
    <fb>41515</fb>
    <v>0</v>
  </rv>
  <rv s="0">
    <fb>38.61</fb>
    <v>1</v>
  </rv>
  <rv s="0">
    <fb>164.17</fb>
    <v>1</v>
  </rv>
  <rv s="0">
    <fb>41516</fb>
    <v>0</v>
  </rv>
  <rv s="0">
    <fb>38.200000000000003</fb>
    <v>1</v>
  </rv>
  <rv s="0">
    <fb>163.65</fb>
    <v>1</v>
  </rv>
  <rv s="0">
    <fb>41520</fb>
    <v>0</v>
  </rv>
  <rv s="0">
    <fb>38.64</fb>
    <v>1</v>
  </rv>
  <rv s="0">
    <fb>164.39</fb>
    <v>1</v>
  </rv>
  <rv s="0">
    <fb>41521</fb>
    <v>0</v>
  </rv>
  <rv s="0">
    <fb>39.369999999999997</fb>
    <v>1</v>
  </rv>
  <rv s="0">
    <fb>165.75</fb>
    <v>1</v>
  </rv>
  <rv s="0">
    <fb>41522</fb>
    <v>0</v>
  </rv>
  <rv s="0">
    <fb>39.481999999999999</fb>
    <v>1</v>
  </rv>
  <rv s="0">
    <fb>165.96</fb>
    <v>1</v>
  </rv>
  <rv s="0">
    <fb>41523</fb>
    <v>0</v>
  </rv>
  <rv s="0">
    <fb>166.04</fb>
    <v>1</v>
  </rv>
  <rv s="0">
    <fb>41526</fb>
    <v>0</v>
  </rv>
  <rv s="0">
    <fb>39.75</fb>
    <v>1</v>
  </rv>
  <rv s="0">
    <fb>167.63399999999999</fb>
    <v>1</v>
  </rv>
  <rv s="0">
    <fb>41527</fb>
    <v>0</v>
  </rv>
  <rv s="0">
    <fb>40.31</fb>
    <v>1</v>
  </rv>
  <rv s="0">
    <fb>41528</fb>
    <v>0</v>
  </rv>
  <rv s="0">
    <fb>40.03</fb>
    <v>1</v>
  </rv>
  <rv s="0">
    <fb>169.4</fb>
    <v>1</v>
  </rv>
  <rv s="0">
    <fb>41529</fb>
    <v>0</v>
  </rv>
  <rv s="0">
    <fb>39.905000000000001</fb>
    <v>1</v>
  </rv>
  <rv s="0">
    <fb>168.95</fb>
    <v>1</v>
  </rv>
  <rv s="0">
    <fb>41530</fb>
    <v>0</v>
  </rv>
  <rv s="0">
    <fb>40.28</fb>
    <v>1</v>
  </rv>
  <rv s="0">
    <fb>169.33</fb>
    <v>1</v>
  </rv>
  <rv s="0">
    <fb>41533</fb>
    <v>0</v>
  </rv>
  <rv s="0">
    <fb>40.450000000000003</fb>
    <v>1</v>
  </rv>
  <rv s="0">
    <fb>170.31</fb>
    <v>1</v>
  </rv>
  <rv s="0">
    <fb>41534</fb>
    <v>0</v>
  </rv>
  <rv s="0">
    <fb>40.729999999999997</fb>
    <v>1</v>
  </rv>
  <rv s="0">
    <fb>171.07</fb>
    <v>1</v>
  </rv>
  <rv s="0">
    <fb>41535</fb>
    <v>0</v>
  </rv>
  <rv s="0">
    <fb>40.85</fb>
    <v>1</v>
  </rv>
  <rv s="0">
    <fb>173.05099999999999</fb>
    <v>1</v>
  </rv>
  <rv s="0">
    <fb>41536</fb>
    <v>0</v>
  </rv>
  <rv s="0">
    <fb>40.795000000000002</fb>
    <v>1</v>
  </rv>
  <rv s="0">
    <fb>172.76</fb>
    <v>1</v>
  </rv>
  <rv s="0">
    <fb>41537</fb>
    <v>0</v>
  </rv>
  <rv s="0">
    <fb>40.520000000000003</fb>
    <v>1</v>
  </rv>
  <rv s="0">
    <fb>170.72</fb>
    <v>1</v>
  </rv>
  <rv s="0">
    <fb>41540</fb>
    <v>0</v>
  </rv>
  <rv s="0">
    <fb>40.47</fb>
    <v>1</v>
  </rv>
  <rv s="0">
    <fb>169.93</fb>
    <v>1</v>
  </rv>
  <rv s="0">
    <fb>41541</fb>
    <v>0</v>
  </rv>
  <rv s="0">
    <fb>40.314999999999998</fb>
    <v>1</v>
  </rv>
  <rv s="0">
    <fb>169.53</fb>
    <v>1</v>
  </rv>
  <rv s="0">
    <fb>41542</fb>
    <v>0</v>
  </rv>
  <rv s="0">
    <fb>40.319000000000003</fb>
    <v>1</v>
  </rv>
  <rv s="0">
    <fb>169.04</fb>
    <v>1</v>
  </rv>
  <rv s="0">
    <fb>41543</fb>
    <v>0</v>
  </rv>
  <rv s="0">
    <fb>40.380000000000003</fb>
    <v>1</v>
  </rv>
  <rv s="0">
    <fb>169.69</fb>
    <v>1</v>
  </rv>
  <rv s="0">
    <fb>41544</fb>
    <v>0</v>
  </rv>
  <rv s="0">
    <fb>40.159999999999997</fb>
    <v>1</v>
  </rv>
  <rv s="0">
    <fb>168.90899999999999</fb>
    <v>1</v>
  </rv>
  <rv s="0">
    <fb>41547</fb>
    <v>0</v>
  </rv>
  <rv s="0">
    <fb>40.29</fb>
    <v>1</v>
  </rv>
  <rv s="0">
    <fb>168.01</fb>
    <v>1</v>
  </rv>
  <rv s="0">
    <fb>41548</fb>
    <v>0</v>
  </rv>
  <rv s="0">
    <fb>40.4</fb>
    <v>1</v>
  </rv>
  <rv s="0">
    <fb>169.34</fb>
    <v>1</v>
  </rv>
  <rv s="0">
    <fb>41549</fb>
    <v>0</v>
  </rv>
  <rv s="0">
    <fb>40.26</fb>
    <v>1</v>
  </rv>
  <rv s="0">
    <fb>41550</fb>
    <v>0</v>
  </rv>
  <rv s="0">
    <fb>40.220999999999997</fb>
    <v>1</v>
  </rv>
  <rv s="0">
    <fb>167.62</fb>
    <v>1</v>
  </rv>
  <rv s="0">
    <fb>41551</fb>
    <v>0</v>
  </rv>
  <rv s="0">
    <fb>39.93</fb>
    <v>1</v>
  </rv>
  <rv s="0">
    <fb>168.89</fb>
    <v>1</v>
  </rv>
  <rv s="0">
    <fb>41554</fb>
    <v>0</v>
  </rv>
  <rv s="0">
    <fb>167.43</fb>
    <v>1</v>
  </rv>
  <rv s="0">
    <fb>41555</fb>
    <v>0</v>
  </rv>
  <rv s="0">
    <fb>39.24</fb>
    <v>1</v>
  </rv>
  <rv s="0">
    <fb>165.48</fb>
    <v>1</v>
  </rv>
  <rv s="0">
    <fb>41556</fb>
    <v>0</v>
  </rv>
  <rv s="0">
    <fb>39.29</fb>
    <v>1</v>
  </rv>
  <rv s="0">
    <fb>165.6</fb>
    <v>1</v>
  </rv>
  <rv s="0">
    <fb>41557</fb>
    <v>0</v>
  </rv>
  <rv s="0">
    <fb>40.119999999999997</fb>
    <v>1</v>
  </rv>
  <rv s="0">
    <fb>41558</fb>
    <v>0</v>
  </rv>
  <rv s="0">
    <fb>170.26</fb>
    <v>1</v>
  </rv>
  <rv s="0">
    <fb>41561</fb>
    <v>0</v>
  </rv>
  <rv s="0">
    <fb>40.549999999999997</fb>
    <v>1</v>
  </rv>
  <rv s="0">
    <fb>170.94</fb>
    <v>1</v>
  </rv>
  <rv s="0">
    <fb>41562</fb>
    <v>0</v>
  </rv>
  <rv s="0">
    <fb>40.25</fb>
    <v>1</v>
  </rv>
  <rv s="0">
    <fb>169.7</fb>
    <v>1</v>
  </rv>
  <rv s="0">
    <fb>41563</fb>
    <v>0</v>
  </rv>
  <rv s="0">
    <fb>40.749000000000002</fb>
    <v>1</v>
  </rv>
  <rv s="0">
    <fb>172.07</fb>
    <v>1</v>
  </rv>
  <rv s="0">
    <fb>41564</fb>
    <v>0</v>
  </rv>
  <rv s="0">
    <fb>40.645000000000003</fb>
    <v>1</v>
  </rv>
  <rv s="0">
    <fb>173.22</fb>
    <v>1</v>
  </rv>
  <rv s="0">
    <fb>41565</fb>
    <v>0</v>
  </rv>
  <rv s="0">
    <fb>40.71</fb>
    <v>1</v>
  </rv>
  <rv s="0">
    <fb>174.38800000000001</fb>
    <v>1</v>
  </rv>
  <rv s="0">
    <fb>41568</fb>
    <v>0</v>
  </rv>
  <rv s="0">
    <fb>40.99</fb>
    <v>1</v>
  </rv>
  <rv s="0">
    <fb>174.4</fb>
    <v>1</v>
  </rv>
  <rv s="0">
    <fb>41569</fb>
    <v>0</v>
  </rv>
  <rv s="0">
    <fb>175.41</fb>
    <v>1</v>
  </rv>
  <rv s="0">
    <fb>41570</fb>
    <v>0</v>
  </rv>
  <rv s="0">
    <fb>174.57</fb>
    <v>1</v>
  </rv>
  <rv s="0">
    <fb>41571</fb>
    <v>0</v>
  </rv>
  <rv s="0">
    <fb>39.880000000000003</fb>
    <v>1</v>
  </rv>
  <rv s="0">
    <fb>175.15</fb>
    <v>1</v>
  </rv>
  <rv s="0">
    <fb>41572</fb>
    <v>0</v>
  </rv>
  <rv s="0">
    <fb>40.229999999999997</fb>
    <v>1</v>
  </rv>
  <rv s="0">
    <fb>175.95</fb>
    <v>1</v>
  </rv>
  <rv s="0">
    <fb>41575</fb>
    <v>0</v>
  </rv>
  <rv s="0">
    <fb>41.01</fb>
    <v>1</v>
  </rv>
  <rv s="0">
    <fb>176.23</fb>
    <v>1</v>
  </rv>
  <rv s="0">
    <fb>41576</fb>
    <v>0</v>
  </rv>
  <rv s="0">
    <fb>41.76</fb>
    <v>1</v>
  </rv>
  <rv s="0">
    <fb>177.17</fb>
    <v>1</v>
  </rv>
  <rv s="0">
    <fb>41577</fb>
    <v>0</v>
  </rv>
  <rv s="0">
    <fb>41.72</fb>
    <v>1</v>
  </rv>
  <rv s="0">
    <fb>176.29</fb>
    <v>1</v>
  </rv>
  <rv s="0">
    <fb>41578</fb>
    <v>0</v>
  </rv>
  <rv s="0">
    <fb>42.085000000000001</fb>
    <v>1</v>
  </rv>
  <rv s="0">
    <fb>175.79</fb>
    <v>1</v>
  </rv>
  <rv s="0">
    <fb>41579</fb>
    <v>0</v>
  </rv>
  <rv s="0">
    <fb>42.03</fb>
    <v>1</v>
  </rv>
  <rv s="0">
    <fb>176.21</fb>
    <v>1</v>
  </rv>
  <rv s="0">
    <fb>41582</fb>
    <v>0</v>
  </rv>
  <rv s="0">
    <fb>41.99</fb>
    <v>1</v>
  </rv>
  <rv s="0">
    <fb>176.83</fb>
    <v>1</v>
  </rv>
  <rv s="0">
    <fb>41583</fb>
    <v>0</v>
  </rv>
  <rv s="0">
    <fb>41.9</fb>
    <v>1</v>
  </rv>
  <rv s="0">
    <fb>176.27</fb>
    <v>1</v>
  </rv>
  <rv s="0">
    <fb>41584</fb>
    <v>0</v>
  </rv>
  <rv s="0">
    <fb>42.14</fb>
    <v>1</v>
  </rv>
  <rv s="0">
    <fb>41585</fb>
    <v>0</v>
  </rv>
  <rv s="0">
    <fb>41.65</fb>
    <v>1</v>
  </rv>
  <rv s="0">
    <fb>174.93</fb>
    <v>1</v>
  </rv>
  <rv s="0">
    <fb>41586</fb>
    <v>0</v>
  </rv>
  <rv s="0">
    <fb>41.98</fb>
    <v>1</v>
  </rv>
  <rv s="0">
    <fb>177.29</fb>
    <v>1</v>
  </rv>
  <rv s="0">
    <fb>41589</fb>
    <v>0</v>
  </rv>
  <rv s="0">
    <fb>41.79</fb>
    <v>1</v>
  </rv>
  <rv s="0">
    <fb>177.32</fb>
    <v>1</v>
  </rv>
  <rv s="0">
    <fb>41590</fb>
    <v>0</v>
  </rv>
  <rv s="0">
    <fb>41.85</fb>
    <v>1</v>
  </rv>
  <rv s="0">
    <fb>176.96</fb>
    <v>1</v>
  </rv>
  <rv s="0">
    <fb>41591</fb>
    <v>0</v>
  </rv>
  <rv s="0">
    <fb>42.39</fb>
    <v>1</v>
  </rv>
  <rv s="0">
    <fb>178.38</fb>
    <v>1</v>
  </rv>
  <rv s="0">
    <fb>41592</fb>
    <v>0</v>
  </rv>
  <rv s="0">
    <fb>42.63</fb>
    <v>1</v>
  </rv>
  <rv s="0">
    <fb>179.27</fb>
    <v>1</v>
  </rv>
  <rv s="0">
    <fb>41593</fb>
    <v>0</v>
  </rv>
  <rv s="0">
    <fb>42.55</fb>
    <v>1</v>
  </rv>
  <rv s="0">
    <fb>180.05</fb>
    <v>1</v>
  </rv>
  <rv s="0">
    <fb>41596</fb>
    <v>0</v>
  </rv>
  <rv s="0">
    <fb>42.44</fb>
    <v>1</v>
  </rv>
  <rv s="0">
    <fb>179.42</fb>
    <v>1</v>
  </rv>
  <rv s="0">
    <fb>41597</fb>
    <v>0</v>
  </rv>
  <rv s="0">
    <fb>42.15</fb>
    <v>1</v>
  </rv>
  <rv s="0">
    <fb>179.03</fb>
    <v>1</v>
  </rv>
  <rv s="0">
    <fb>41598</fb>
    <v>0</v>
  </rv>
  <rv s="0">
    <fb>41.93</fb>
    <v>1</v>
  </rv>
  <rv s="0">
    <fb>178.47</fb>
    <v>1</v>
  </rv>
  <rv s="0">
    <fb>41599</fb>
    <v>0</v>
  </rv>
  <rv s="0">
    <fb>179.91</fb>
    <v>1</v>
  </rv>
  <rv s="0">
    <fb>41600</fb>
    <v>0</v>
  </rv>
  <rv s="0">
    <fb>42.64</fb>
    <v>1</v>
  </rv>
  <rv s="0">
    <fb>180.81</fb>
    <v>1</v>
  </rv>
  <rv s="0">
    <fb>41603</fb>
    <v>0</v>
  </rv>
  <rv s="0">
    <fb>180.63</fb>
    <v>1</v>
  </rv>
  <rv s="0">
    <fb>41604</fb>
    <v>0</v>
  </rv>
  <rv s="0">
    <fb>42.7</fb>
    <v>1</v>
  </rv>
  <rv s="0">
    <fb>180.68</fb>
    <v>1</v>
  </rv>
  <rv s="0">
    <fb>41605</fb>
    <v>0</v>
  </rv>
  <rv s="0">
    <fb>42.52</fb>
    <v>1</v>
  </rv>
  <rv s="0">
    <fb>181.12</fb>
    <v>1</v>
  </rv>
  <rv s="0">
    <fb>41607</fb>
    <v>0</v>
  </rv>
  <rv s="0">
    <fb>43</fb>
    <v>1</v>
  </rv>
  <rv s="0">
    <fb>181</fb>
    <v>1</v>
  </rv>
  <rv s="0">
    <fb>41610</fb>
    <v>0</v>
  </rv>
  <rv s="0">
    <fb>42.81</fb>
    <v>1</v>
  </rv>
  <rv s="0">
    <fb>180.53</fb>
    <v>1</v>
  </rv>
  <rv s="0">
    <fb>41611</fb>
    <v>0</v>
  </rv>
  <rv s="0">
    <fb>42.84</fb>
    <v>1</v>
  </rv>
  <rv s="0">
    <fb>179.75</fb>
    <v>1</v>
  </rv>
  <rv s="0">
    <fb>41612</fb>
    <v>0</v>
  </rv>
  <rv s="0">
    <fb>42.43</fb>
    <v>1</v>
  </rv>
  <rv s="0">
    <fb>179.73</fb>
    <v>1</v>
  </rv>
  <rv s="0">
    <fb>41613</fb>
    <v>0</v>
  </rv>
  <rv s="0">
    <fb>42.66</fb>
    <v>1</v>
  </rv>
  <rv s="0">
    <fb>178.94</fb>
    <v>1</v>
  </rv>
  <rv s="0">
    <fb>41614</fb>
    <v>0</v>
  </rv>
  <rv s="0">
    <fb>43.49</fb>
    <v>1</v>
  </rv>
  <rv s="0">
    <fb>180.94</fb>
    <v>1</v>
  </rv>
  <rv s="0">
    <fb>41617</fb>
    <v>0</v>
  </rv>
  <rv s="0">
    <fb>43.58</fb>
    <v>1</v>
  </rv>
  <rv s="0">
    <fb>181.4</fb>
    <v>1</v>
  </rv>
  <rv s="0">
    <fb>41618</fb>
    <v>0</v>
  </rv>
  <rv s="0">
    <fb>43.41</fb>
    <v>1</v>
  </rv>
  <rv s="0">
    <fb>180.75</fb>
    <v>1</v>
  </rv>
  <rv s="0">
    <fb>41619</fb>
    <v>0</v>
  </rv>
  <rv s="0">
    <fb>178.72</fb>
    <v>1</v>
  </rv>
  <rv s="0">
    <fb>41620</fb>
    <v>0</v>
  </rv>
  <rv s="0">
    <fb>42.42</fb>
    <v>1</v>
  </rv>
  <rv s="0">
    <fb>178.13</fb>
    <v>1</v>
  </rv>
  <rv s="0">
    <fb>41621</fb>
    <v>0</v>
  </rv>
  <rv s="0">
    <fb>41.95</fb>
    <v>1</v>
  </rv>
  <rv s="0">
    <fb>178.11</fb>
    <v>1</v>
  </rv>
  <rv s="0">
    <fb>41624</fb>
    <v>0</v>
  </rv>
  <rv s="0">
    <fb>42.29</fb>
    <v>1</v>
  </rv>
  <rv s="0">
    <fb>179.21600000000001</fb>
    <v>1</v>
  </rv>
  <rv s="0">
    <fb>41625</fb>
    <v>0</v>
  </rv>
  <rv s="0">
    <fb>178.65</fb>
    <v>1</v>
  </rv>
  <rv s="0">
    <fb>41626</fb>
    <v>0</v>
  </rv>
  <rv s="0">
    <fb>43.1</fb>
    <v>1</v>
  </rv>
  <rv s="0">
    <fb>181.7</fb>
    <v>1</v>
  </rv>
  <rv s="0">
    <fb>41627</fb>
    <v>0</v>
  </rv>
  <rv s="0">
    <fb>42.46</fb>
    <v>1</v>
  </rv>
  <rv s="0">
    <fb>181.49</fb>
    <v>1</v>
  </rv>
  <rv s="0">
    <fb>41628</fb>
    <v>0</v>
  </rv>
  <rv s="0">
    <fb>181.56</fb>
    <v>1</v>
  </rv>
  <rv s="0">
    <fb>41631</fb>
    <v>0</v>
  </rv>
  <rv s="0">
    <fb>43.36</fb>
    <v>1</v>
  </rv>
  <rv s="0">
    <fb>182.53</fb>
    <v>1</v>
  </rv>
  <rv s="0">
    <fb>41632</fb>
    <v>0</v>
  </rv>
  <rv s="0">
    <fb>43.43</fb>
    <v>1</v>
  </rv>
  <rv s="0">
    <fb>182.93</fb>
    <v>1</v>
  </rv>
  <rv s="0">
    <fb>41634</fb>
    <v>0</v>
  </rv>
  <rv s="0">
    <fb>43.59</fb>
    <v>1</v>
  </rv>
  <rv s="0">
    <fb>183.85499999999999</fb>
    <v>1</v>
  </rv>
  <rv s="0">
    <fb>41635</fb>
    <v>0</v>
  </rv>
  <rv s="0">
    <fb>43.67</fb>
    <v>1</v>
  </rv>
  <rv s="0">
    <fb>183.845</fb>
    <v>1</v>
  </rv>
  <rv s="0">
    <fb>41638</fb>
    <v>0</v>
  </rv>
  <rv s="0">
    <fb>43.9</fb>
    <v>1</v>
  </rv>
  <rv s="0">
    <fb>183.82</fb>
    <v>1</v>
  </rv>
  <rv s="0">
    <fb>41639</fb>
    <v>0</v>
  </rv>
  <rv s="0">
    <fb>43.91</fb>
    <v>1</v>
  </rv>
  <rv s="0">
    <fb>184.69</fb>
    <v>1</v>
  </rv>
  <rv s="0">
    <fb>41641</fb>
    <v>0</v>
  </rv>
  <rv s="0">
    <fb>182.92</fb>
    <v>1</v>
  </rv>
  <rv s="0">
    <fb>41642</fb>
    <v>0</v>
  </rv>
  <rv s="0">
    <fb>43.29</fb>
    <v>1</v>
  </rv>
  <rv s="0">
    <fb>182.88499999999999</fb>
    <v>1</v>
  </rv>
  <rv s="0">
    <fb>41645</fb>
    <v>0</v>
  </rv>
  <rv s="0">
    <fb>42.93</fb>
    <v>1</v>
  </rv>
  <rv s="0">
    <fb>182.36</fb>
    <v>1</v>
  </rv>
  <rv s="0">
    <fb>41646</fb>
    <v>0</v>
  </rv>
  <rv s="0">
    <fb>183.48</fb>
    <v>1</v>
  </rv>
  <rv s="0">
    <fb>41647</fb>
    <v>0</v>
  </rv>
  <rv s="0">
    <fb>183.52</fb>
    <v>1</v>
  </rv>
  <rv s="0">
    <fb>41648</fb>
    <v>0</v>
  </rv>
  <rv s="0">
    <fb>43.06</fb>
    <v>1</v>
  </rv>
  <rv s="0">
    <fb>183.64</fb>
    <v>1</v>
  </rv>
  <rv s="0">
    <fb>41649</fb>
    <v>0</v>
  </rv>
  <rv s="0">
    <fb>43.11</fb>
    <v>1</v>
  </rv>
  <rv s="0">
    <fb>184.14</fb>
    <v>1</v>
  </rv>
  <rv s="0">
    <fb>41652</fb>
    <v>0</v>
  </rv>
  <rv s="0">
    <fb>42.24</fb>
    <v>1</v>
  </rv>
  <rv s="0">
    <fb>181.685</fb>
    <v>1</v>
  </rv>
  <rv s="0">
    <fb>41653</fb>
    <v>0</v>
  </rv>
  <rv s="0">
    <fb>43.34</fb>
    <v>1</v>
  </rv>
  <rv s="0">
    <fb>183.67</fb>
    <v>1</v>
  </rv>
  <rv s="0">
    <fb>41654</fb>
    <v>0</v>
  </rv>
  <rv s="0">
    <fb>43.54</fb>
    <v>1</v>
  </rv>
  <rv s="0">
    <fb>184.66</fb>
    <v>1</v>
  </rv>
  <rv s="0">
    <fb>41655</fb>
    <v>0</v>
  </rv>
  <rv s="0">
    <fb>43.37</fb>
    <v>1</v>
  </rv>
  <rv s="0">
    <fb>184.42</fb>
    <v>1</v>
  </rv>
  <rv s="0">
    <fb>41656</fb>
    <v>0</v>
  </rv>
  <rv s="0">
    <fb>43.45</fb>
    <v>1</v>
  </rv>
  <rv s="0">
    <fb>183.63499999999999</fb>
    <v>1</v>
  </rv>
  <rv s="0">
    <fb>41660</fb>
    <v>0</v>
  </rv>
  <rv s="0">
    <fb>43.85</fb>
    <v>1</v>
  </rv>
  <rv s="0">
    <fb>184.18</fb>
    <v>1</v>
  </rv>
  <rv s="0">
    <fb>41661</fb>
    <v>0</v>
  </rv>
  <rv s="0">
    <fb>44.61</fb>
    <v>1</v>
  </rv>
  <rv s="0">
    <fb>184.3</fb>
    <v>1</v>
  </rv>
  <rv s="0">
    <fb>41662</fb>
    <v>0</v>
  </rv>
  <rv s="0">
    <fb>44.09</fb>
    <v>1</v>
  </rv>
  <rv s="0">
    <fb>182.79</fb>
    <v>1</v>
  </rv>
  <rv s="0">
    <fb>41663</fb>
    <v>0</v>
  </rv>
  <rv s="0">
    <fb>42.95</fb>
    <v>1</v>
  </rv>
  <rv s="0">
    <fb>178.89</fb>
    <v>1</v>
  </rv>
  <rv s="0">
    <fb>41666</fb>
    <v>0</v>
  </rv>
  <rv s="0">
    <fb>178.01</fb>
    <v>1</v>
  </rv>
  <rv s="0">
    <fb>41667</fb>
    <v>0</v>
  </rv>
  <rv s="0">
    <fb>42.9</fb>
    <v>1</v>
  </rv>
  <rv s="0">
    <fb>179.07</fb>
    <v>1</v>
  </rv>
  <rv s="0">
    <fb>41668</fb>
    <v>0</v>
  </rv>
  <rv s="0">
    <fb>42.4</fb>
    <v>1</v>
  </rv>
  <rv s="0">
    <fb>177.35</fb>
    <v>1</v>
  </rv>
  <rv s="0">
    <fb>41669</fb>
    <v>0</v>
  </rv>
  <rv s="0">
    <fb>42.69</fb>
    <v>1</v>
  </rv>
  <rv s="0">
    <fb>179.23</fb>
    <v>1</v>
  </rv>
  <rv s="0">
    <fb>41670</fb>
    <v>0</v>
  </rv>
  <rv s="0">
    <fb>178.18</fb>
    <v>1</v>
  </rv>
  <rv s="0">
    <fb>41673</fb>
    <v>0</v>
  </rv>
  <rv s="0">
    <fb>41.5</fb>
    <v>1</v>
  </rv>
  <rv s="0">
    <fb>174.17</fb>
    <v>1</v>
  </rv>
  <rv s="0">
    <fb>41674</fb>
    <v>0</v>
  </rv>
  <rv s="0">
    <fb>40.89</fb>
    <v>1</v>
  </rv>
  <rv s="0">
    <fb>175.38499999999999</fb>
    <v>1</v>
  </rv>
  <rv s="0">
    <fb>41675</fb>
    <v>0</v>
  </rv>
  <rv s="0">
    <fb>40.97</fb>
    <v>1</v>
  </rv>
  <rv s="0">
    <fb>175.17</fb>
    <v>1</v>
  </rv>
  <rv s="0">
    <fb>41676</fb>
    <v>0</v>
  </rv>
  <rv s="0">
    <fb>41.23</fb>
    <v>1</v>
  </rv>
  <rv s="0">
    <fb>177.48</fb>
    <v>1</v>
  </rv>
  <rv s="0">
    <fb>41677</fb>
    <v>0</v>
  </rv>
  <rv s="0">
    <fb>179.68</fb>
    <v>1</v>
  </rv>
  <rv s="0">
    <fb>41680</fb>
    <v>0</v>
  </rv>
  <rv s="0">
    <fb>42.36</fb>
    <v>1</v>
  </rv>
  <rv s="0">
    <fb>180.01</fb>
    <v>1</v>
  </rv>
  <rv s="0">
    <fb>41681</fb>
    <v>0</v>
  </rv>
  <rv s="0">
    <fb>43.13</fb>
    <v>1</v>
  </rv>
  <rv s="0">
    <fb>181.98</fb>
    <v>1</v>
  </rv>
  <rv s="0">
    <fb>41682</fb>
    <v>0</v>
  </rv>
  <rv s="0">
    <fb>43.3</fb>
    <v>1</v>
  </rv>
  <rv s="0">
    <fb>182.07</fb>
    <v>1</v>
  </rv>
  <rv s="0">
    <fb>41683</fb>
    <v>0</v>
  </rv>
  <rv s="0">
    <fb>43.74</fb>
    <v>1</v>
  </rv>
  <rv s="0">
    <fb>183.01</fb>
    <v>1</v>
  </rv>
  <rv s="0">
    <fb>41684</fb>
    <v>0</v>
  </rv>
  <rv s="0">
    <fb>43.86</fb>
    <v>1</v>
  </rv>
  <rv s="0">
    <fb>184.02</fb>
    <v>1</v>
  </rv>
  <rv s="0">
    <fb>41688</fb>
    <v>0</v>
  </rv>
  <rv s="0">
    <fb>44.01</fb>
    <v>1</v>
  </rv>
  <rv s="0">
    <fb>184.24</fb>
    <v>1</v>
  </rv>
  <rv s="0">
    <fb>41689</fb>
    <v>0</v>
  </rv>
  <rv s="0">
    <fb>43.93</fb>
    <v>1</v>
  </rv>
  <rv s="0">
    <fb>183.02</fb>
    <v>1</v>
  </rv>
  <rv s="0">
    <fb>41690</fb>
    <v>0</v>
  </rv>
  <rv s="0">
    <fb>44.2</fb>
    <v>1</v>
  </rv>
  <rv s="0">
    <fb>184.1</fb>
    <v>1</v>
  </rv>
  <rv s="0">
    <fb>41691</fb>
    <v>0</v>
  </rv>
  <rv s="0">
    <fb>44.15</fb>
    <v>1</v>
  </rv>
  <rv s="0">
    <fb>183.89</fb>
    <v>1</v>
  </rv>
  <rv s="0">
    <fb>41694</fb>
    <v>0</v>
  </rv>
  <rv s="0">
    <fb>44.45</fb>
    <v>1</v>
  </rv>
  <rv s="0">
    <fb>184.91</fb>
    <v>1</v>
  </rv>
  <rv s="0">
    <fb>41695</fb>
    <v>0</v>
  </rv>
  <rv s="0">
    <fb>44.47</fb>
    <v>1</v>
  </rv>
  <rv s="0">
    <fb>184.84</fb>
    <v>1</v>
  </rv>
  <rv s="0">
    <fb>41696</fb>
    <v>0</v>
  </rv>
  <rv s="0">
    <fb>44.63</fb>
    <v>1</v>
  </rv>
  <rv s="0">
    <fb>184.85</fb>
    <v>1</v>
  </rv>
  <rv s="0">
    <fb>41697</fb>
    <v>0</v>
  </rv>
  <rv s="0">
    <fb>44.78</fb>
    <v>1</v>
  </rv>
  <rv s="0">
    <fb>185.82</fb>
    <v>1</v>
  </rv>
  <rv s="0">
    <fb>41698</fb>
    <v>0</v>
  </rv>
  <rv s="0">
    <fb>44.96</fb>
    <v>1</v>
  </rv>
  <rv s="0">
    <fb>186.29</fb>
    <v>1</v>
  </rv>
  <rv s="0">
    <fb>41701</fb>
    <v>0</v>
  </rv>
  <rv s="0">
    <fb>44.58</fb>
    <v>1</v>
  </rv>
  <rv s="0">
    <fb>184.98</fb>
    <v>1</v>
  </rv>
  <rv s="0">
    <fb>41702</fb>
    <v>0</v>
  </rv>
  <rv s="0">
    <fb>45.26</fb>
    <v>1</v>
  </rv>
  <rv s="0">
    <fb>187.58</fb>
    <v>1</v>
  </rv>
  <rv s="0">
    <fb>41703</fb>
    <v>0</v>
  </rv>
  <rv s="0">
    <fb>45.18</fb>
    <v>1</v>
  </rv>
  <rv s="0">
    <fb>187.75</fb>
    <v>1</v>
  </rv>
  <rv s="0">
    <fb>41704</fb>
    <v>0</v>
  </rv>
  <rv s="0">
    <fb>45.68</fb>
    <v>1</v>
  </rv>
  <rv s="0">
    <fb>188.18</fb>
    <v>1</v>
  </rv>
  <rv s="0">
    <fb>41705</fb>
    <v>0</v>
  </rv>
  <rv s="0">
    <fb>45.85</fb>
    <v>1</v>
  </rv>
  <rv s="0">
    <fb>188.26</fb>
    <v>1</v>
  </rv>
  <rv s="0">
    <fb>41708</fb>
    <v>0</v>
  </rv>
  <rv s="0">
    <fb>45.87</fb>
    <v>1</v>
  </rv>
  <rv s="0">
    <fb>188.16</fb>
    <v>1</v>
  </rv>
  <rv s="0">
    <fb>41709</fb>
    <v>0</v>
  </rv>
  <rv s="0">
    <fb>45.67</fb>
    <v>1</v>
  </rv>
  <rv s="0">
    <fb>187.23</fb>
    <v>1</v>
  </rv>
  <rv s="0">
    <fb>41710</fb>
    <v>0</v>
  </rv>
  <rv s="0">
    <fb>46.43</fb>
    <v>1</v>
  </rv>
  <rv s="0">
    <fb>187.28</fb>
    <v>1</v>
  </rv>
  <rv s="0">
    <fb>41711</fb>
    <v>0</v>
  </rv>
  <rv s="0">
    <fb>44.99</fb>
    <v>1</v>
  </rv>
  <rv s="0">
    <fb>185.18</fb>
    <v>1</v>
  </rv>
  <rv s="0">
    <fb>41712</fb>
    <v>0</v>
  </rv>
  <rv s="0">
    <fb>44.31</fb>
    <v>1</v>
  </rv>
  <rv s="0">
    <fb>41715</fb>
    <v>0</v>
  </rv>
  <rv s="0">
    <fb>45.27</fb>
    <v>1</v>
  </rv>
  <rv s="0">
    <fb>186.33</fb>
    <v>1</v>
  </rv>
  <rv s="0">
    <fb>41716</fb>
    <v>0</v>
  </rv>
  <rv s="0">
    <fb>45.4</fb>
    <v>1</v>
  </rv>
  <rv s="0">
    <fb>187.66</fb>
    <v>1</v>
  </rv>
  <rv s="0">
    <fb>41717</fb>
    <v>0</v>
  </rv>
  <rv s="0">
    <fb>45.52</fb>
    <v>1</v>
  </rv>
  <rv s="0">
    <fb>186.66</fb>
    <v>1</v>
  </rv>
  <rv s="0">
    <fb>41718</fb>
    <v>0</v>
  </rv>
  <rv s="0">
    <fb>46.95</fb>
    <v>1</v>
  </rv>
  <rv s="0">
    <fb>187.74700000000001</fb>
    <v>1</v>
  </rv>
  <rv s="0">
    <fb>41719</fb>
    <v>0</v>
  </rv>
  <rv s="0">
    <fb>47.15</fb>
    <v>1</v>
  </rv>
  <rv s="0">
    <fb>186.2</fb>
    <v>1</v>
  </rv>
  <rv s="0">
    <fb>41722</fb>
    <v>0</v>
  </rv>
  <rv s="0">
    <fb>46.57</fb>
    <v>1</v>
  </rv>
  <rv s="0">
    <fb>185.43</fb>
    <v>1</v>
  </rv>
  <rv s="0">
    <fb>41723</fb>
    <v>0</v>
  </rv>
  <rv s="0">
    <fb>46.69</fb>
    <v>1</v>
  </rv>
  <rv s="0">
    <fb>186.31</fb>
    <v>1</v>
  </rv>
  <rv s="0">
    <fb>41724</fb>
    <v>0</v>
  </rv>
  <rv s="0">
    <fb>46.39</fb>
    <v>1</v>
  </rv>
  <rv s="0">
    <fb>184.97</fb>
    <v>1</v>
  </rv>
  <rv s="0">
    <fb>41725</fb>
    <v>0</v>
  </rv>
  <rv s="0">
    <fb>46.08</fb>
    <v>1</v>
  </rv>
  <rv s="0">
    <fb>184.58</fb>
    <v>1</v>
  </rv>
  <rv s="0">
    <fb>41726</fb>
    <v>0</v>
  </rv>
  <rv s="0">
    <fb>46.64</fb>
    <v>1</v>
  </rv>
  <rv s="0">
    <fb>185.49</fb>
    <v>1</v>
  </rv>
  <rv s="0">
    <fb>41729</fb>
    <v>0</v>
  </rv>
  <rv s="0">
    <fb>47.16</fb>
    <v>1</v>
  </rv>
  <rv s="0">
    <fb>187.01</fb>
    <v>1</v>
  </rv>
  <rv s="0">
    <fb>41730</fb>
    <v>0</v>
  </rv>
  <rv s="0">
    <fb>47.53</fb>
    <v>1</v>
  </rv>
  <rv s="0">
    <fb>188.25</fb>
    <v>1</v>
  </rv>
  <rv s="0">
    <fb>41731</fb>
    <v>0</v>
  </rv>
  <rv s="0">
    <fb>47.62</fb>
    <v>1</v>
  </rv>
  <rv s="0">
    <fb>188.88</fb>
    <v>1</v>
  </rv>
  <rv s="0">
    <fb>41732</fb>
    <v>0</v>
  </rv>
  <rv s="0">
    <fb>47.69</fb>
    <v>1</v>
  </rv>
  <rv s="0">
    <fb>188.63</fb>
    <v>1</v>
  </rv>
  <rv s="0">
    <fb>41733</fb>
    <v>0</v>
  </rv>
  <rv s="0">
    <fb>46.34</fb>
    <v>1</v>
  </rv>
  <rv s="0">
    <fb>186.4</fb>
    <v>1</v>
  </rv>
  <rv s="0">
    <fb>41736</fb>
    <v>0</v>
  </rv>
  <rv s="0">
    <fb>46.25</fb>
    <v>1</v>
  </rv>
  <rv s="0">
    <fb>184.34</fb>
    <v>1</v>
  </rv>
  <rv s="0">
    <fb>41737</fb>
    <v>0</v>
  </rv>
  <rv s="0">
    <fb>46.77</fb>
    <v>1</v>
  </rv>
  <rv s="0">
    <fb>185.1</fb>
    <v>1</v>
  </rv>
  <rv s="0">
    <fb>41738</fb>
    <v>0</v>
  </rv>
  <rv s="0">
    <fb>47.24</fb>
    <v>1</v>
  </rv>
  <rv s="0">
    <fb>187.09</fb>
    <v>1</v>
  </rv>
  <rv s="0">
    <fb>41739</fb>
    <v>0</v>
  </rv>
  <rv s="0">
    <fb>45.53</fb>
    <v>1</v>
  </rv>
  <rv s="0">
    <fb>183.155</fb>
    <v>1</v>
  </rv>
  <rv s="0">
    <fb>41740</fb>
    <v>0</v>
  </rv>
  <rv s="0">
    <fb>44.98</fb>
    <v>1</v>
  </rv>
  <rv s="0">
    <fb>181.51</fb>
    <v>1</v>
  </rv>
  <rv s="0">
    <fb>41743</fb>
    <v>0</v>
  </rv>
  <rv s="0">
    <fb>45.32</fb>
    <v>1</v>
  </rv>
  <rv s="0">
    <fb>182.9401</fb>
    <v>1</v>
  </rv>
  <rv s="0">
    <fb>41744</fb>
    <v>0</v>
  </rv>
  <rv s="0">
    <fb>45.81</fb>
    <v>1</v>
  </rv>
  <rv s="0">
    <fb>184.2</fb>
    <v>1</v>
  </rv>
  <rv s="0">
    <fb>41745</fb>
    <v>0</v>
  </rv>
  <rv s="0">
    <fb>45.21</fb>
    <v>1</v>
  </rv>
  <rv s="0">
    <fb>186.125</fb>
    <v>1</v>
  </rv>
  <rv s="0">
    <fb>41746</fb>
    <v>0</v>
  </rv>
  <rv s="0">
    <fb>45.83</fb>
    <v>1</v>
  </rv>
  <rv s="0">
    <fb>186.39</fb>
    <v>1</v>
  </rv>
  <rv s="0">
    <fb>41750</fb>
    <v>0</v>
  </rv>
  <rv s="0">
    <fb>46.11</fb>
    <v>1</v>
  </rv>
  <rv s="0">
    <fb>187.04</fb>
    <v>1</v>
  </rv>
  <rv s="0">
    <fb>41751</fb>
    <v>0</v>
  </rv>
  <rv s="0">
    <fb>46.59</fb>
    <v>1</v>
  </rv>
  <rv s="0">
    <fb>187.89</fb>
    <v>1</v>
  </rv>
  <rv s="0">
    <fb>41752</fb>
    <v>0</v>
  </rv>
  <rv s="0">
    <fb>46.46</fb>
    <v>1</v>
  </rv>
  <rv s="0">
    <fb>187.45</fb>
    <v>1</v>
  </rv>
  <rv s="0">
    <fb>41753</fb>
    <v>0</v>
  </rv>
  <rv s="0">
    <fb>48.47</fb>
    <v>1</v>
  </rv>
  <rv s="0">
    <fb>187.83</fb>
    <v>1</v>
  </rv>
  <rv s="0">
    <fb>41754</fb>
    <v>0</v>
  </rv>
  <rv s="0">
    <fb>41757</fb>
    <v>0</v>
  </rv>
  <rv s="0">
    <fb>45.45</fb>
    <v>1</v>
  </rv>
  <rv s="0">
    <fb>186.875</fb>
    <v>1</v>
  </rv>
  <rv s="0">
    <fb>41758</fb>
    <v>0</v>
  </rv>
  <rv s="0">
    <fb>46.12</fb>
    <v>1</v>
  </rv>
  <rv s="0">
    <fb>41759</fb>
    <v>0</v>
  </rv>
  <rv s="0">
    <fb>188.31</fb>
    <v>1</v>
  </rv>
  <rv s="0">
    <fb>41760</fb>
    <v>0</v>
  </rv>
  <rv s="0">
    <fb>45.23</fb>
    <v>1</v>
  </rv>
  <rv s="0">
    <fb>188.32499999999999</fb>
    <v>1</v>
  </rv>
  <rv s="0">
    <fb>41761</fb>
    <v>0</v>
  </rv>
  <rv s="0">
    <fb>45.78</fb>
    <v>1</v>
  </rv>
  <rv s="0">
    <fb>188.06</fb>
    <v>1</v>
  </rv>
  <rv s="0">
    <fb>41764</fb>
    <v>0</v>
  </rv>
  <rv s="0">
    <fb>45.72</fb>
    <v>1</v>
  </rv>
  <rv s="0">
    <fb>188.42</fb>
    <v>1</v>
  </rv>
  <rv s="0">
    <fb>41765</fb>
    <v>0</v>
  </rv>
  <rv s="0">
    <fb>45.38</fb>
    <v>1</v>
  </rv>
  <rv s="0">
    <fb>186.78</fb>
    <v>1</v>
  </rv>
  <rv s="0">
    <fb>41766</fb>
    <v>0</v>
  </rv>
  <rv s="0">
    <fb>45.58</fb>
    <v>1</v>
  </rv>
  <rv s="0">
    <fb>187.88</fb>
    <v>1</v>
  </rv>
  <rv s="0">
    <fb>41767</fb>
    <v>0</v>
  </rv>
  <rv s="0">
    <fb>187.67500000000001</fb>
    <v>1</v>
  </rv>
  <rv s="0">
    <fb>41768</fb>
    <v>0</v>
  </rv>
  <rv s="0">
    <fb>45.84</fb>
    <v>1</v>
  </rv>
  <rv s="0">
    <fb>187.96</fb>
    <v>1</v>
  </rv>
  <rv s="0">
    <fb>41771</fb>
    <v>0</v>
  </rv>
  <rv s="0">
    <fb>189.785</fb>
    <v>1</v>
  </rv>
  <rv s="0">
    <fb>41772</fb>
    <v>0</v>
  </rv>
  <rv s="0">
    <fb>46.14</fb>
    <v>1</v>
  </rv>
  <rv s="0">
    <fb>189.96</fb>
    <v>1</v>
  </rv>
  <rv s="0">
    <fb>41773</fb>
    <v>0</v>
  </rv>
  <rv s="0">
    <fb>45.61</fb>
    <v>1</v>
  </rv>
  <rv s="0">
    <fb>189.06</fb>
    <v>1</v>
  </rv>
  <rv s="0">
    <fb>41774</fb>
    <v>0</v>
  </rv>
  <rv s="0">
    <fb>44.89</fb>
    <v>1</v>
  </rv>
  <rv s="0">
    <fb>187.4</fb>
    <v>1</v>
  </rv>
  <rv s="0">
    <fb>41775</fb>
    <v>0</v>
  </rv>
  <rv s="0">
    <fb>188.05</fb>
    <v>1</v>
  </rv>
  <rv s="0">
    <fb>41778</fb>
    <v>0</v>
  </rv>
  <rv s="0">
    <fb>45.6</fb>
    <v>1</v>
  </rv>
  <rv s="0">
    <fb>188.74</fb>
    <v>1</v>
  </rv>
  <rv s="0">
    <fb>41779</fb>
    <v>0</v>
  </rv>
  <rv s="0">
    <fb>45.71</fb>
    <v>1</v>
  </rv>
  <rv s="0">
    <fb>187.55</fb>
    <v>1</v>
  </rv>
  <rv s="0">
    <fb>41780</fb>
    <v>0</v>
  </rv>
  <rv s="0">
    <fb>45.65</fb>
    <v>1</v>
  </rv>
  <rv s="0">
    <fb>189.13</fb>
    <v>1</v>
  </rv>
  <rv s="0">
    <fb>41781</fb>
    <v>0</v>
  </rv>
  <rv s="0">
    <fb>189.59</fb>
    <v>1</v>
  </rv>
  <rv s="0">
    <fb>41782</fb>
    <v>0</v>
  </rv>
  <rv s="0">
    <fb>190.35</fb>
    <v>1</v>
  </rv>
  <rv s="0">
    <fb>41786</fb>
    <v>0</v>
  </rv>
  <rv s="0">
    <fb>46.35</fb>
    <v>1</v>
  </rv>
  <rv s="0">
    <fb>191.52</fb>
    <v>1</v>
  </rv>
  <rv s="0">
    <fb>41787</fb>
    <v>0</v>
  </rv>
  <rv s="0">
    <fb>191.38</fb>
    <v>1</v>
  </rv>
  <rv s="0">
    <fb>41788</fb>
    <v>0</v>
  </rv>
  <rv s="0">
    <fb>46.66</fb>
    <v>1</v>
  </rv>
  <rv s="0">
    <fb>192.37</fb>
    <v>1</v>
  </rv>
  <rv s="0">
    <fb>41789</fb>
    <v>0</v>
  </rv>
  <rv s="0">
    <fb>46.98</fb>
    <v>1</v>
  </rv>
  <rv s="0">
    <fb>192.68</fb>
    <v>1</v>
  </rv>
  <rv s="0">
    <fb>41792</fb>
    <v>0</v>
  </rv>
  <rv s="0">
    <fb>46.99</fb>
    <v>1</v>
  </rv>
  <rv s="0">
    <fb>192.89500000000001</fb>
    <v>1</v>
  </rv>
  <rv s="0">
    <fb>41793</fb>
    <v>0</v>
  </rv>
  <rv s="0">
    <fb>192.8</fb>
    <v>1</v>
  </rv>
  <rv s="0">
    <fb>41794</fb>
    <v>0</v>
  </rv>
  <rv s="0">
    <fb>46.85</fb>
    <v>1</v>
  </rv>
  <rv s="0">
    <fb>193.19</fb>
    <v>1</v>
  </rv>
  <rv s="0">
    <fb>41795</fb>
    <v>0</v>
  </rv>
  <rv s="0">
    <fb>47.4</fb>
    <v>1</v>
  </rv>
  <rv s="0">
    <fb>194.45</fb>
    <v>1</v>
  </rv>
  <rv s="0">
    <fb>41796</fb>
    <v>0</v>
  </rv>
  <rv s="0">
    <fb>47.5</fb>
    <v>1</v>
  </rv>
  <rv s="0">
    <fb>195.375</fb>
    <v>1</v>
  </rv>
  <rv s="0">
    <fb>41799</fb>
    <v>0</v>
  </rv>
  <rv s="0">
    <fb>47.88</fb>
    <v>1</v>
  </rv>
  <rv s="0">
    <fb>195.58</fb>
    <v>1</v>
  </rv>
  <rv s="0">
    <fb>41800</fb>
    <v>0</v>
  </rv>
  <rv s="0">
    <fb>47.97</fb>
    <v>1</v>
  </rv>
  <rv s="0">
    <fb>195.6</fb>
    <v>1</v>
  </rv>
  <rv s="0">
    <fb>41801</fb>
    <v>0</v>
  </rv>
  <rv s="0">
    <fb>48.09</fb>
    <v>1</v>
  </rv>
  <rv s="0">
    <fb>194.92</fb>
    <v>1</v>
  </rv>
  <rv s="0">
    <fb>41802</fb>
    <v>0</v>
  </rv>
  <rv s="0">
    <fb>48.14</fb>
    <v>1</v>
  </rv>
  <rv s="0">
    <fb>193.54</fb>
    <v>1</v>
  </rv>
  <rv s="0">
    <fb>41803</fb>
    <v>0</v>
  </rv>
  <rv s="0">
    <fb>48.33</fb>
    <v>1</v>
  </rv>
  <rv s="0">
    <fb>194.13</fb>
    <v>1</v>
  </rv>
  <rv s="0">
    <fb>41806</fb>
    <v>0</v>
  </rv>
  <rv s="0">
    <fb>48.13</fb>
    <v>1</v>
  </rv>
  <rv s="0">
    <fb>194.29</fb>
    <v>1</v>
  </rv>
  <rv s="0">
    <fb>41807</fb>
    <v>0</v>
  </rv>
  <rv s="0">
    <fb>48.26</fb>
    <v>1</v>
  </rv>
  <rv s="0">
    <fb>194.83</fb>
    <v>1</v>
  </rv>
  <rv s="0">
    <fb>41808</fb>
    <v>0</v>
  </rv>
  <rv s="0">
    <fb>47.87</fb>
    <v>1</v>
  </rv>
  <rv s="0">
    <fb>196.255</fb>
    <v>1</v>
  </rv>
  <rv s="0">
    <fb>41809</fb>
    <v>0</v>
  </rv>
  <rv s="0">
    <fb>47.91</fb>
    <v>1</v>
  </rv>
  <rv s="0">
    <fb>196.48</fb>
    <v>1</v>
  </rv>
  <rv s="0">
    <fb>41810</fb>
    <v>0</v>
  </rv>
  <rv s="0">
    <fb>47.94</fb>
    <v>1</v>
  </rv>
  <rv s="0">
    <fb>195.94</fb>
    <v>1</v>
  </rv>
  <rv s="0">
    <fb>41813</fb>
    <v>0</v>
  </rv>
  <rv s="0">
    <fb>48.08</fb>
    <v>1</v>
  </rv>
  <rv s="0">
    <fb>195.88</fb>
    <v>1</v>
  </rv>
  <rv s="0">
    <fb>41814</fb>
    <v>0</v>
  </rv>
  <rv s="0">
    <fb>47.71</fb>
    <v>1</v>
  </rv>
  <rv s="0">
    <fb>194.7</fb>
    <v>1</v>
  </rv>
  <rv s="0">
    <fb>41815</fb>
    <v>0</v>
  </rv>
  <rv s="0">
    <fb>48.04</fb>
    <v>1</v>
  </rv>
  <rv s="0">
    <fb>41816</fb>
    <v>0</v>
  </rv>
  <rv s="0">
    <fb>47.79</fb>
    <v>1</v>
  </rv>
  <rv s="0">
    <fb>195.44</fb>
    <v>1</v>
  </rv>
  <rv s="0">
    <fb>41817</fb>
    <v>0</v>
  </rv>
  <rv s="0">
    <fb>47.76</fb>
    <v>1</v>
  </rv>
  <rv s="0">
    <fb>195.82</fb>
    <v>1</v>
  </rv>
  <rv s="0">
    <fb>41820</fb>
    <v>0</v>
  </rv>
  <rv s="0">
    <fb>195.72</fb>
    <v>1</v>
  </rv>
  <rv s="0">
    <fb>41821</fb>
    <v>0</v>
  </rv>
  <rv s="0">
    <fb>48.49</fb>
    <v>1</v>
  </rv>
  <rv s="0">
    <fb>197.03</fb>
    <v>1</v>
  </rv>
  <rv s="0">
    <fb>41822</fb>
    <v>0</v>
  </rv>
  <rv s="0">
    <fb>48.51</fb>
    <v>1</v>
  </rv>
  <rv s="0">
    <fb>197.23</fb>
    <v>1</v>
  </rv>
  <rv s="0">
    <fb>41823</fb>
    <v>0</v>
  </rv>
  <rv s="0">
    <fb>48.95</fb>
    <v>1</v>
  </rv>
  <rv s="0">
    <fb>198.2</fb>
    <v>1</v>
  </rv>
  <rv s="0">
    <fb>41827</fb>
    <v>0</v>
  </rv>
  <rv s="0">
    <fb>48.92</fb>
    <v>1</v>
  </rv>
  <rv s="0">
    <fb>197.51</fb>
    <v>1</v>
  </rv>
  <rv s="0">
    <fb>41828</fb>
    <v>0</v>
  </rv>
  <rv s="0">
    <fb>48.85</fb>
    <v>1</v>
  </rv>
  <rv s="0">
    <fb>196.24</fb>
    <v>1</v>
  </rv>
  <rv s="0">
    <fb>41829</fb>
    <v>0</v>
  </rv>
  <rv s="0">
    <fb>49.28</fb>
    <v>1</v>
  </rv>
  <rv s="0">
    <fb>197.12</fb>
    <v>1</v>
  </rv>
  <rv s="0">
    <fb>41830</fb>
    <v>0</v>
  </rv>
  <rv s="0">
    <fb>48.994999999999997</fb>
    <v>1</v>
  </rv>
  <rv s="0">
    <fb>196.34</fb>
    <v>1</v>
  </rv>
  <rv s="0">
    <fb>41831</fb>
    <v>0</v>
  </rv>
  <rv s="0">
    <fb>49.29</fb>
    <v>1</v>
  </rv>
  <rv s="0">
    <fb>196.61</fb>
    <v>1</v>
  </rv>
  <rv s="0">
    <fb>41834</fb>
    <v>0</v>
  </rv>
  <rv s="0">
    <fb>197.6</fb>
    <v>1</v>
  </rv>
  <rv s="0">
    <fb>41835</fb>
    <v>0</v>
  </rv>
  <rv s="0">
    <fb>48.66</fb>
    <v>1</v>
  </rv>
  <rv s="0">
    <fb>41836</fb>
    <v>0</v>
  </rv>
  <rv s="0">
    <fb>49.05</fb>
    <v>1</v>
  </rv>
  <rv s="0">
    <fb>197.96</fb>
    <v>1</v>
  </rv>
  <rv s="0">
    <fb>41837</fb>
    <v>0</v>
  </rv>
  <rv s="0">
    <fb>48.15</fb>
    <v>1</v>
  </rv>
  <rv s="0">
    <fb>195.71</fb>
    <v>1</v>
  </rv>
  <rv s="0">
    <fb>41838</fb>
    <v>0</v>
  </rv>
  <rv s="0">
    <fb>48.82</fb>
    <v>1</v>
  </rv>
  <rv s="0">
    <fb>197.7099</fb>
    <v>1</v>
  </rv>
  <rv s="0">
    <fb>41841</fb>
    <v>0</v>
  </rv>
  <rv s="0">
    <fb>49.17</fb>
    <v>1</v>
  </rv>
  <rv s="0">
    <fb>197.34</fb>
    <v>1</v>
  </rv>
  <rv s="0">
    <fb>41842</fb>
    <v>0</v>
  </rv>
  <rv s="0">
    <fb>49.12</fb>
    <v>1</v>
  </rv>
  <rv s="0">
    <fb>41843</fb>
    <v>0</v>
  </rv>
  <rv s="0">
    <fb>48.195</fb>
    <v>1</v>
  </rv>
  <rv s="0">
    <fb>198.64</fb>
    <v>1</v>
  </rv>
  <rv s="0">
    <fb>41844</fb>
    <v>0</v>
  </rv>
  <rv s="0">
    <fb>47.86</fb>
    <v>1</v>
  </rv>
  <rv s="0">
    <fb>198.65</fb>
    <v>1</v>
  </rv>
  <rv s="0">
    <fb>41845</fb>
    <v>0</v>
  </rv>
  <rv s="0">
    <fb>46.82</fb>
    <v>1</v>
  </rv>
  <rv s="0">
    <fb>197.72</fb>
    <v>1</v>
  </rv>
  <rv s="0">
    <fb>41848</fb>
    <v>0</v>
  </rv>
  <rv s="0">
    <fb>47.35</fb>
    <v>1</v>
  </rv>
  <rv s="0">
    <fb>197.8</fb>
    <v>1</v>
  </rv>
  <rv s="0">
    <fb>41849</fb>
    <v>0</v>
  </rv>
  <rv s="0">
    <fb>196.95</fb>
    <v>1</v>
  </rv>
  <rv s="0">
    <fb>41850</fb>
    <v>0</v>
  </rv>
  <rv s="0">
    <fb>47.23</fb>
    <v>1</v>
  </rv>
  <rv s="0">
    <fb>196.98</fb>
    <v>1</v>
  </rv>
  <rv s="0">
    <fb>41851</fb>
    <v>0</v>
  </rv>
  <rv s="0">
    <fb>193.09</fb>
    <v>1</v>
  </rv>
  <rv s="0">
    <fb>41852</fb>
    <v>0</v>
  </rv>
  <rv s="0">
    <fb>46.24</fb>
    <v>1</v>
  </rv>
  <rv s="0">
    <fb>192.5</fb>
    <v>1</v>
  </rv>
  <rv s="0">
    <fb>41855</fb>
    <v>0</v>
  </rv>
  <rv s="0">
    <fb>193.89</fb>
    <v>1</v>
  </rv>
  <rv s="0">
    <fb>41856</fb>
    <v>0</v>
  </rv>
  <rv s="0">
    <fb>45.99</fb>
    <v>1</v>
  </rv>
  <rv s="0">
    <fb>192.01</fb>
    <v>1</v>
  </rv>
  <rv s="0">
    <fb>41857</fb>
    <v>0</v>
  </rv>
  <rv s="0">
    <fb>46.17</fb>
    <v>1</v>
  </rv>
  <rv s="0">
    <fb>192.07</fb>
    <v>1</v>
  </rv>
  <rv s="0">
    <fb>41858</fb>
    <v>0</v>
  </rv>
  <rv s="0">
    <fb>191.03</fb>
    <v>1</v>
  </rv>
  <rv s="0">
    <fb>41859</fb>
    <v>0</v>
  </rv>
  <rv s="0">
    <fb>46.33</fb>
    <v>1</v>
  </rv>
  <rv s="0">
    <fb>193.24</fb>
    <v>1</v>
  </rv>
  <rv s="0">
    <fb>41862</fb>
    <v>0</v>
  </rv>
  <rv s="0">
    <fb>46.5</fb>
    <v>1</v>
  </rv>
  <rv s="0">
    <fb>193.79499999999999</fb>
    <v>1</v>
  </rv>
  <rv s="0">
    <fb>41863</fb>
    <v>0</v>
  </rv>
  <rv s="0">
    <fb>46.664999999999999</fb>
    <v>1</v>
  </rv>
  <rv s="0">
    <fb>193.53</fb>
    <v>1</v>
  </rv>
  <rv s="0">
    <fb>41864</fb>
    <v>0</v>
  </rv>
  <rv s="0">
    <fb>47.08</fb>
    <v>1</v>
  </rv>
  <rv s="0">
    <fb>194.84</fb>
    <v>1</v>
  </rv>
  <rv s="0">
    <fb>41865</fb>
    <v>0</v>
  </rv>
  <rv s="0">
    <fb>47.26</fb>
    <v>1</v>
  </rv>
  <rv s="0">
    <fb>195.76</fb>
    <v>1</v>
  </rv>
  <rv s="0">
    <fb>41866</fb>
    <v>0</v>
  </rv>
  <rv s="0">
    <fb>47.56</fb>
    <v>1</v>
  </rv>
  <rv s="0">
    <fb>41869</fb>
    <v>0</v>
  </rv>
  <rv s="0">
    <fb>197.36</fb>
    <v>1</v>
  </rv>
  <rv s="0">
    <fb>41870</fb>
    <v>0</v>
  </rv>
  <rv s="0">
    <fb>198.39</fb>
    <v>1</v>
  </rv>
  <rv s="0">
    <fb>41871</fb>
    <v>0</v>
  </rv>
  <rv s="0">
    <fb>198.92</fb>
    <v>1</v>
  </rv>
  <rv s="0">
    <fb>41872</fb>
    <v>0</v>
  </rv>
  <rv s="0">
    <fb>48.17</fb>
    <v>1</v>
  </rv>
  <rv s="0">
    <fb>199.5</fb>
    <v>1</v>
  </rv>
  <rv s="0">
    <fb>41873</fb>
    <v>0</v>
  </rv>
  <rv s="0">
    <fb>48.02</fb>
    <v>1</v>
  </rv>
  <rv s="0">
    <fb>199.19</fb>
    <v>1</v>
  </rv>
  <rv s="0">
    <fb>41876</fb>
    <v>0</v>
  </rv>
  <rv s="0">
    <fb>47.37</fb>
    <v>1</v>
  </rv>
  <rv s="0">
    <fb>200.2</fb>
    <v>1</v>
  </rv>
  <rv s="0">
    <fb>41877</fb>
    <v>0</v>
  </rv>
  <rv s="0">
    <fb>47.49</fb>
    <v>1</v>
  </rv>
  <rv s="0">
    <fb>200.33</fb>
    <v>1</v>
  </rv>
  <rv s="0">
    <fb>41878</fb>
    <v>0</v>
  </rv>
  <rv s="0">
    <fb>47.78</fb>
    <v>1</v>
  </rv>
  <rv s="0">
    <fb>200.25</fb>
    <v>1</v>
  </rv>
  <rv s="0">
    <fb>41879</fb>
    <v>0</v>
  </rv>
  <rv s="0">
    <fb>200.14</fb>
    <v>1</v>
  </rv>
  <rv s="0">
    <fb>41880</fb>
    <v>0</v>
  </rv>
  <rv s="0">
    <fb>48.18</fb>
    <v>1</v>
  </rv>
  <rv s="0">
    <fb>200.71</fb>
    <v>1</v>
  </rv>
  <rv s="0">
    <fb>41884</fb>
    <v>0</v>
  </rv>
  <rv s="0">
    <fb>47.905000000000001</fb>
    <v>1</v>
  </rv>
  <rv s="0">
    <fb>200.61</fb>
    <v>1</v>
  </rv>
  <rv s="0">
    <fb>41885</fb>
    <v>0</v>
  </rv>
  <rv s="0">
    <fb>48.35</fb>
    <v>1</v>
  </rv>
  <rv s="0">
    <fb>200.5</fb>
    <v>1</v>
  </rv>
  <rv s="0">
    <fb>41886</fb>
    <v>0</v>
  </rv>
  <rv s="0">
    <fb>48.25</fb>
    <v>1</v>
  </rv>
  <rv s="0">
    <fb>200.21010000000001</fb>
    <v>1</v>
  </rv>
  <rv s="0">
    <fb>41887</fb>
    <v>0</v>
  </rv>
  <rv s="0">
    <fb>48.58</fb>
    <v>1</v>
  </rv>
  <rv s="0">
    <fb>201.11</fb>
    <v>1</v>
  </rv>
  <rv s="0">
    <fb>41890</fb>
    <v>0</v>
  </rv>
  <rv s="0">
    <fb>200.59</fb>
    <v>1</v>
  </rv>
  <rv s="0">
    <fb>41891</fb>
    <v>0</v>
  </rv>
  <rv s="0">
    <fb>48.28</fb>
    <v>1</v>
  </rv>
  <rv s="0">
    <fb>199.32</fb>
    <v>1</v>
  </rv>
  <rv s="0">
    <fb>41892</fb>
    <v>0</v>
  </rv>
  <rv s="0">
    <fb>47.99</fb>
    <v>1</v>
  </rv>
  <rv s="0">
    <fb>200.07</fb>
    <v>1</v>
  </rv>
  <rv s="0">
    <fb>41893</fb>
    <v>0</v>
  </rv>
  <rv s="0">
    <fb>200.3</fb>
    <v>1</v>
  </rv>
  <rv s="0">
    <fb>41894</fb>
    <v>0</v>
  </rv>
  <rv s="0">
    <fb>47.83</fb>
    <v>1</v>
  </rv>
  <rv s="0">
    <fb>199.13</fb>
    <v>1</v>
  </rv>
  <rv s="0">
    <fb>41897</fb>
    <v>0</v>
  </rv>
  <rv s="0">
    <fb>47.59</fb>
    <v>1</v>
  </rv>
  <rv s="0">
    <fb>198.98099999999999</fb>
    <v>1</v>
  </rv>
  <rv s="0">
    <fb>41898</fb>
    <v>0</v>
  </rv>
  <rv s="0">
    <fb>47.92</fb>
    <v>1</v>
  </rv>
  <rv s="0">
    <fb>200.48</fb>
    <v>1</v>
  </rv>
  <rv s="0">
    <fb>41899</fb>
    <v>0</v>
  </rv>
  <rv s="0">
    <fb>48.37</fb>
    <v>1</v>
  </rv>
  <rv s="0">
    <fb>200.75</fb>
    <v>1</v>
  </rv>
  <rv s="0">
    <fb>41900</fb>
    <v>0</v>
  </rv>
  <rv s="0">
    <fb>48.98</fb>
    <v>1</v>
  </rv>
  <rv s="0">
    <fb>201.82</fb>
    <v>1</v>
  </rv>
  <rv s="0">
    <fb>41901</fb>
    <v>0</v>
  </rv>
  <rv s="0">
    <fb>48.75</fb>
    <v>1</v>
  </rv>
  <rv s="0">
    <fb>200.7</fb>
    <v>1</v>
  </rv>
  <rv s="0">
    <fb>41904</fb>
    <v>0</v>
  </rv>
  <rv s="0">
    <fb>199.15</fb>
    <v>1</v>
  </rv>
  <rv s="0">
    <fb>41905</fb>
    <v>0</v>
  </rv>
  <rv s="0">
    <fb>48.655000000000001</fb>
    <v>1</v>
  </rv>
  <rv s="0">
    <fb>198.01</fb>
    <v>1</v>
  </rv>
  <rv s="0">
    <fb>41906</fb>
    <v>0</v>
  </rv>
  <rv s="0">
    <fb>48.81</fb>
    <v>1</v>
  </rv>
  <rv s="0">
    <fb>199.56</fb>
    <v>1</v>
  </rv>
  <rv s="0">
    <fb>41907</fb>
    <v>0</v>
  </rv>
  <rv s="0">
    <fb>41908</fb>
    <v>0</v>
  </rv>
  <rv s="0">
    <fb>197.9</fb>
    <v>1</v>
  </rv>
  <rv s="0">
    <fb>41911</fb>
    <v>0</v>
  </rv>
  <rv s="0">
    <fb>197.54</fb>
    <v>1</v>
  </rv>
  <rv s="0">
    <fb>41912</fb>
    <v>0</v>
  </rv>
  <rv s="0">
    <fb>197.02</fb>
    <v>1</v>
  </rv>
  <rv s="0">
    <fb>41913</fb>
    <v>0</v>
  </rv>
  <rv s="0">
    <fb>46.88</fb>
    <v>1</v>
  </rv>
  <rv s="0">
    <fb>194.35</fb>
    <v>1</v>
  </rv>
  <rv s="0">
    <fb>41914</fb>
    <v>0</v>
  </rv>
  <rv s="0">
    <fb>46.84</fb>
    <v>1</v>
  </rv>
  <rv s="0">
    <fb>194.38</fb>
    <v>1</v>
  </rv>
  <rv s="0">
    <fb>41915</fb>
    <v>0</v>
  </rv>
  <rv s="0">
    <fb>196.52</fb>
    <v>1</v>
  </rv>
  <rv s="0">
    <fb>41918</fb>
    <v>0</v>
  </rv>
  <rv s="0">
    <fb>46.625</fb>
    <v>1</v>
  </rv>
  <rv s="0">
    <fb>196.29</fb>
    <v>1</v>
  </rv>
  <rv s="0">
    <fb>41919</fb>
    <v>0</v>
  </rv>
  <rv s="0">
    <fb>46.01</fb>
    <v>1</v>
  </rv>
  <rv s="0">
    <fb>193.26</fb>
    <v>1</v>
  </rv>
  <rv s="0">
    <fb>41920</fb>
    <v>0</v>
  </rv>
  <rv s="0">
    <fb>46.94</fb>
    <v>1</v>
  </rv>
  <rv s="0">
    <fb>196.64</fb>
    <v>1</v>
  </rv>
  <rv s="0">
    <fb>41921</fb>
    <v>0</v>
  </rv>
  <rv s="0">
    <fb>46.02</fb>
    <v>1</v>
  </rv>
  <rv s="0">
    <fb>192.74</fb>
    <v>1</v>
  </rv>
  <rv s="0">
    <fb>41922</fb>
    <v>0</v>
  </rv>
  <rv s="0">
    <fb>42.74</fb>
    <v>1</v>
  </rv>
  <rv s="0">
    <fb>190.54</fb>
    <v>1</v>
  </rv>
  <rv s="0">
    <fb>41925</fb>
    <v>0</v>
  </rv>
  <rv s="0">
    <fb>187.40989999999999</fb>
    <v>1</v>
  </rv>
  <rv s="0">
    <fb>41926</fb>
    <v>0</v>
  </rv>
  <rv s="0">
    <fb>42.31</fb>
    <v>1</v>
  </rv>
  <rv s="0">
    <fb>187.7</fb>
    <v>1</v>
  </rv>
  <rv s="0">
    <fb>41927</fb>
    <v>0</v>
  </rv>
  <rv s="0">
    <fb>42.76</fb>
    <v>1</v>
  </rv>
  <rv s="0">
    <fb>186.43</fb>
    <v>1</v>
  </rv>
  <rv s="0">
    <fb>41928</fb>
    <v>0</v>
  </rv>
  <rv s="0">
    <fb>186.27</fb>
    <v>1</v>
  </rv>
  <rv s="0">
    <fb>41929</fb>
    <v>0</v>
  </rv>
  <rv s="0">
    <fb>188.47</fb>
    <v>1</v>
  </rv>
  <rv s="0">
    <fb>41932</fb>
    <v>0</v>
  </rv>
  <rv s="0">
    <fb>44.41</fb>
    <v>1</v>
  </rv>
  <rv s="0">
    <fb>190.3</fb>
    <v>1</v>
  </rv>
  <rv s="0">
    <fb>41933</fb>
    <v>0</v>
  </rv>
  <rv s="0">
    <fb>194.07</fb>
    <v>1</v>
  </rv>
  <rv s="0">
    <fb>41934</fb>
    <v>0</v>
  </rv>
  <rv s="0">
    <fb>46.62</fb>
    <v>1</v>
  </rv>
  <rv s="0">
    <fb>192.69</fb>
    <v>1</v>
  </rv>
  <rv s="0">
    <fb>41935</fb>
    <v>0</v>
  </rv>
  <rv s="0">
    <fb>47</fb>
    <v>1</v>
  </rv>
  <rv s="0">
    <fb>194.93</fb>
    <v>1</v>
  </rv>
  <rv s="0">
    <fb>41936</fb>
    <v>0</v>
  </rv>
  <rv s="0">
    <fb>47.57</fb>
    <v>1</v>
  </rv>
  <rv s="0">
    <fb>196.43</fb>
    <v>1</v>
  </rv>
  <rv s="0">
    <fb>41939</fb>
    <v>0</v>
  </rv>
  <rv s="0">
    <fb>47.95</fb>
    <v>1</v>
  </rv>
  <rv s="0">
    <fb>196.16</fb>
    <v>1</v>
  </rv>
  <rv s="0">
    <fb>41940</fb>
    <v>0</v>
  </rv>
  <rv s="0">
    <fb>48.5</fb>
    <v>1</v>
  </rv>
  <rv s="0">
    <fb>198.41</fb>
    <v>1</v>
  </rv>
  <rv s="0">
    <fb>41941</fb>
    <v>0</v>
  </rv>
  <rv s="0">
    <fb>198.11</fb>
    <v>1</v>
  </rv>
  <rv s="0">
    <fb>41942</fb>
    <v>0</v>
  </rv>
  <rv s="0">
    <fb>199.38</fb>
    <v>1</v>
  </rv>
  <rv s="0">
    <fb>41943</fb>
    <v>0</v>
  </rv>
  <rv s="0">
    <fb>49.66</fb>
    <v>1</v>
  </rv>
  <rv s="0">
    <fb>201.66</fb>
    <v>1</v>
  </rv>
  <rv s="0">
    <fb>41946</fb>
    <v>0</v>
  </rv>
  <rv s="0">
    <fb>50.08</fb>
    <v>1</v>
  </rv>
  <rv s="0">
    <fb>201.77</fb>
    <v>1</v>
  </rv>
  <rv s="0">
    <fb>41947</fb>
    <v>0</v>
  </rv>
  <rv s="0">
    <fb>50.4</fb>
    <v>1</v>
  </rv>
  <rv s="0">
    <fb>201.07</fb>
    <v>1</v>
  </rv>
  <rv s="0">
    <fb>41948</fb>
    <v>0</v>
  </rv>
  <rv s="0">
    <fb>51.13</fb>
    <v>1</v>
  </rv>
  <rv s="0">
    <fb>202.34</fb>
    <v>1</v>
  </rv>
  <rv s="0">
    <fb>41949</fb>
    <v>0</v>
  </rv>
  <rv s="0">
    <fb>50.905000000000001</fb>
    <v>1</v>
  </rv>
  <rv s="0">
    <fb>203.15</fb>
    <v>1</v>
  </rv>
  <rv s="0">
    <fb>41950</fb>
    <v>0</v>
  </rv>
  <rv s="0">
    <fb>50.9</fb>
    <v>1</v>
  </rv>
  <rv s="0">
    <fb>203.34</fb>
    <v>1</v>
  </rv>
  <rv s="0">
    <fb>41953</fb>
    <v>0</v>
  </rv>
  <rv s="0">
    <fb>51.56</fb>
    <v>1</v>
  </rv>
  <rv s="0">
    <fb>203.98</fb>
    <v>1</v>
  </rv>
  <rv s="0">
    <fb>41954</fb>
    <v>0</v>
  </rv>
  <rv s="0">
    <fb>51.314999999999998</fb>
    <v>1</v>
  </rv>
  <rv s="0">
    <fb>204.17500000000001</fb>
    <v>1</v>
  </rv>
  <rv s="0">
    <fb>41955</fb>
    <v>0</v>
  </rv>
  <rv s="0">
    <fb>51.28</fb>
    <v>1</v>
  </rv>
  <rv s="0">
    <fb>203.96</fb>
    <v>1</v>
  </rv>
  <rv s="0">
    <fb>41956</fb>
    <v>0</v>
  </rv>
  <rv s="0">
    <fb>51.18</fb>
    <v>1</v>
  </rv>
  <rv s="0">
    <fb>204.19</fb>
    <v>1</v>
  </rv>
  <rv s="0">
    <fb>41957</fb>
    <v>0</v>
  </rv>
  <rv s="0">
    <fb>51.63</fb>
    <v>1</v>
  </rv>
  <rv s="0">
    <fb>204.24</fb>
    <v>1</v>
  </rv>
  <rv s="0">
    <fb>41960</fb>
    <v>0</v>
  </rv>
  <rv s="0">
    <fb>51.55</fb>
    <v>1</v>
  </rv>
  <rv s="0">
    <fb>204.37</fb>
    <v>1</v>
  </rv>
  <rv s="0">
    <fb>41961</fb>
    <v>0</v>
  </rv>
  <rv s="0">
    <fb>51.84</fb>
    <v>1</v>
  </rv>
  <rv s="0">
    <fb>205.55</fb>
    <v>1</v>
  </rv>
  <rv s="0">
    <fb>41962</fb>
    <v>0</v>
  </rv>
  <rv s="0">
    <fb>51.94</fb>
    <v>1</v>
  </rv>
  <rv s="0">
    <fb>205.22</fb>
    <v>1</v>
  </rv>
  <rv s="0">
    <fb>41963</fb>
    <v>0</v>
  </rv>
  <rv s="0">
    <fb>52.23</fb>
    <v>1</v>
  </rv>
  <rv s="0">
    <fb>205.58</fb>
    <v>1</v>
  </rv>
  <rv s="0">
    <fb>41964</fb>
    <v>0</v>
  </rv>
  <rv s="0">
    <fb>52.56</fb>
    <v>1</v>
  </rv>
  <rv s="0">
    <fb>206.68</fb>
    <v>1</v>
  </rv>
  <rv s="0">
    <fb>41967</fb>
    <v>0</v>
  </rv>
  <rv s="0">
    <fb>52.85</fb>
    <v>1</v>
  </rv>
  <rv s="0">
    <fb>207.26</fb>
    <v>1</v>
  </rv>
  <rv s="0">
    <fb>41968</fb>
    <v>0</v>
  </rv>
  <rv s="0">
    <fb>52.44</fb>
    <v>1</v>
  </rv>
  <rv s="0">
    <fb>207.11</fb>
    <v>1</v>
  </rv>
  <rv s="0">
    <fb>41969</fb>
    <v>0</v>
  </rv>
  <rv s="0">
    <fb>54.33</fb>
    <v>1</v>
  </rv>
  <rv s="0">
    <fb>207.64</fb>
    <v>1</v>
  </rv>
  <rv s="0">
    <fb>41971</fb>
    <v>0</v>
  </rv>
  <rv s="0">
    <fb>54.42</fb>
    <v>1</v>
  </rv>
  <rv s="0">
    <fb>207.2</fb>
    <v>1</v>
  </rv>
  <rv s="0">
    <fb>41974</fb>
    <v>0</v>
  </rv>
  <rv s="0">
    <fb>54.25</fb>
    <v>1</v>
  </rv>
  <rv s="0">
    <fb>205.76</fb>
    <v>1</v>
  </rv>
  <rv s="0">
    <fb>41975</fb>
    <v>0</v>
  </rv>
  <rv s="0">
    <fb>54.56</fb>
    <v>1</v>
  </rv>
  <rv s="0">
    <fb>207.08500000000001</fb>
    <v>1</v>
  </rv>
  <rv s="0">
    <fb>41976</fb>
    <v>0</v>
  </rv>
  <rv s="0">
    <fb>55.62</fb>
    <v>1</v>
  </rv>
  <rv s="0">
    <fb>207.89</fb>
    <v>1</v>
  </rv>
  <rv s="0">
    <fb>41977</fb>
    <v>0</v>
  </rv>
  <rv s="0">
    <fb>55.41</fb>
    <v>1</v>
  </rv>
  <rv s="0">
    <fb>207.66</fb>
    <v>1</v>
  </rv>
  <rv s="0">
    <fb>41978</fb>
    <v>0</v>
  </rv>
  <rv s="0">
    <fb>55.58</fb>
    <v>1</v>
  </rv>
  <rv s="0">
    <fb>208</fb>
    <v>1</v>
  </rv>
  <rv s="0">
    <fb>41981</fb>
    <v>0</v>
  </rv>
  <rv s="0">
    <fb>55.08</fb>
    <v>1</v>
  </rv>
  <rv s="0">
    <fb>206.61</fb>
    <v>1</v>
  </rv>
  <rv s="0">
    <fb>41982</fb>
    <v>0</v>
  </rv>
  <rv s="0">
    <fb>55.01</fb>
    <v>1</v>
  </rv>
  <rv s="0">
    <fb>206.47</fb>
    <v>1</v>
  </rv>
  <rv s="0">
    <fb>41983</fb>
    <v>0</v>
  </rv>
  <rv s="0">
    <fb>54.094999999999999</fb>
    <v>1</v>
  </rv>
  <rv s="0">
    <fb>203.1601</fb>
    <v>1</v>
  </rv>
  <rv s="0">
    <fb>41984</fb>
    <v>0</v>
  </rv>
  <rv s="0">
    <fb>54.484999999999999</fb>
    <v>1</v>
  </rv>
  <rv s="0">
    <fb>41985</fb>
    <v>0</v>
  </rv>
  <rv s="0">
    <fb>53.11</fb>
    <v>1</v>
  </rv>
  <rv s="0">
    <fb>200.89</fb>
    <v>1</v>
  </rv>
  <rv s="0">
    <fb>41988</fb>
    <v>0</v>
  </rv>
  <rv s="0">
    <fb>53.064999999999998</fb>
    <v>1</v>
  </rv>
  <rv s="0">
    <fb>199.51</fb>
    <v>1</v>
  </rv>
  <rv s="0">
    <fb>41989</fb>
    <v>0</v>
  </rv>
  <rv s="0">
    <fb>52.47</fb>
    <v>1</v>
  </rv>
  <rv s="0">
    <fb>197.91</fb>
    <v>1</v>
  </rv>
  <rv s="0">
    <fb>41990</fb>
    <v>0</v>
  </rv>
  <rv s="0">
    <fb>53.5</fb>
    <v>1</v>
  </rv>
  <rv s="0">
    <fb>201.79</fb>
    <v>1</v>
  </rv>
  <rv s="0">
    <fb>41991</fb>
    <v>0</v>
  </rv>
  <rv s="0">
    <fb>54.47</fb>
    <v>1</v>
  </rv>
  <rv s="0">
    <fb>206.78</fb>
    <v>1</v>
  </rv>
  <rv s="0">
    <fb>41992</fb>
    <v>0</v>
  </rv>
  <rv s="0">
    <fb>54.23</fb>
    <v>1</v>
  </rv>
  <rv s="0">
    <fb>206.52</fb>
    <v>1</v>
  </rv>
  <rv s="0">
    <fb>41995</fb>
    <v>0</v>
  </rv>
  <rv s="0">
    <fb>54.82</fb>
    <v>1</v>
  </rv>
  <rv s="0">
    <fb>207.47</fb>
    <v>1</v>
  </rv>
  <rv s="0">
    <fb>41996</fb>
    <v>0</v>
  </rv>
  <rv s="0">
    <fb>54.78</fb>
    <v>1</v>
  </rv>
  <rv s="0">
    <fb>207.75</fb>
    <v>1</v>
  </rv>
  <rv s="0">
    <fb>41997</fb>
    <v>0</v>
  </rv>
  <rv s="0">
    <fb>54.86</fb>
    <v>1</v>
  </rv>
  <rv s="0">
    <fb>207.77</fb>
    <v>1</v>
  </rv>
  <rv s="0">
    <fb>41999</fb>
    <v>0</v>
  </rv>
  <rv s="0">
    <fb>54.744999999999997</fb>
    <v>1</v>
  </rv>
  <rv s="0">
    <fb>208.44</fb>
    <v>1</v>
  </rv>
  <rv s="0">
    <fb>42002</fb>
    <v>0</v>
  </rv>
  <rv s="0">
    <fb>54.454999999999998</fb>
    <v>1</v>
  </rv>
  <rv s="0">
    <fb>208.72</fb>
    <v>1</v>
  </rv>
  <rv s="0">
    <fb>42003</fb>
    <v>0</v>
  </rv>
  <rv s="0">
    <fb>53.93</fb>
    <v>1</v>
  </rv>
  <rv s="0">
    <fb>207.6</fb>
    <v>1</v>
  </rv>
  <rv s="0">
    <fb>42004</fb>
    <v>0</v>
  </rv>
  <rv s="0">
    <fb>53.465000000000003</fb>
    <v>1</v>
  </rv>
  <rv s="0">
    <fb>205.54</fb>
    <v>1</v>
  </rv>
  <rv s="0">
    <fb>42006</fb>
    <v>0</v>
  </rv>
  <rv s="0">
    <fb>53.48</fb>
    <v>1</v>
  </rv>
  <rv s="0">
    <fb>205.43</fb>
    <v>1</v>
  </rv>
  <rv s="0">
    <fb>42009</fb>
    <v>0</v>
  </rv>
  <rv s="0">
    <fb>52.645000000000003</fb>
    <v>1</v>
  </rv>
  <rv s="0">
    <fb>201.72</fb>
    <v>1</v>
  </rv>
  <rv s="0">
    <fb>42010</fb>
    <v>0</v>
  </rv>
  <rv s="0">
    <fb>51.78</fb>
    <v>1</v>
  </rv>
  <rv s="0">
    <fb>199.82</fb>
    <v>1</v>
  </rv>
  <rv s="0">
    <fb>42011</fb>
    <v>0</v>
  </rv>
  <rv s="0">
    <fb>52.71</fb>
    <v>1</v>
  </rv>
  <rv s="0">
    <fb>202.31</fb>
    <v>1</v>
  </rv>
  <rv s="0">
    <fb>42012</fb>
    <v>0</v>
  </rv>
  <rv s="0">
    <fb>53.57</fb>
    <v>1</v>
  </rv>
  <rv s="0">
    <fb>205.9</fb>
    <v>1</v>
  </rv>
  <rv s="0">
    <fb>42013</fb>
    <v>0</v>
  </rv>
  <rv s="0">
    <fb>53.6</fb>
    <v>1</v>
  </rv>
  <rv s="0">
    <fb>204.25</fb>
    <v>1</v>
  </rv>
  <rv s="0">
    <fb>42016</fb>
    <v>0</v>
  </rv>
  <rv s="0">
    <fb>53.12</fb>
    <v>1</v>
  </rv>
  <rv s="0">
    <fb>202.65</fb>
    <v>1</v>
  </rv>
  <rv s="0">
    <fb>42017</fb>
    <v>0</v>
  </rv>
  <rv s="0">
    <fb>52.79</fb>
    <v>1</v>
  </rv>
  <rv s="0">
    <fb>202.08</fb>
    <v>1</v>
  </rv>
  <rv s="0">
    <fb>42018</fb>
    <v>0</v>
  </rv>
  <rv s="0">
    <fb>200.86</fb>
    <v>1</v>
  </rv>
  <rv s="0">
    <fb>42019</fb>
    <v>0</v>
  </rv>
  <rv s="0">
    <fb>52.384999999999998</fb>
    <v>1</v>
  </rv>
  <rv s="0">
    <fb>199.01990000000001</fb>
    <v>1</v>
  </rv>
  <rv s="0">
    <fb>42020</fb>
    <v>0</v>
  </rv>
  <rv s="0">
    <fb>53.284999999999997</fb>
    <v>1</v>
  </rv>
  <rv s="0">
    <fb>201.63</fb>
    <v>1</v>
  </rv>
  <rv s="0">
    <fb>42024</fb>
    <v>0</v>
  </rv>
  <rv s="0">
    <fb>53.805</fb>
    <v>1</v>
  </rv>
  <rv s="0">
    <fb>202.05500000000001</fb>
    <v>1</v>
  </rv>
  <rv s="0">
    <fb>42025</fb>
    <v>0</v>
  </rv>
  <rv s="0">
    <fb>54.28</fb>
    <v>1</v>
  </rv>
  <rv s="0">
    <fb>203.08</fb>
    <v>1</v>
  </rv>
  <rv s="0">
    <fb>42026</fb>
    <v>0</v>
  </rv>
  <rv s="0">
    <fb>54.97</fb>
    <v>1</v>
  </rv>
  <rv s="0">
    <fb>206.1</fb>
    <v>1</v>
  </rv>
  <rv s="0">
    <fb>42027</fb>
    <v>0</v>
  </rv>
  <rv s="0">
    <fb>55.06</fb>
    <v>1</v>
  </rv>
  <rv s="0">
    <fb>204.97</fb>
    <v>1</v>
  </rv>
  <rv s="0">
    <fb>42030</fb>
    <v>0</v>
  </rv>
  <rv s="0">
    <fb>55.05</fb>
    <v>1</v>
  </rv>
  <rv s="0">
    <fb>205.45</fb>
    <v>1</v>
  </rv>
  <rv s="0">
    <fb>42031</fb>
    <v>0</v>
  </rv>
  <rv s="0">
    <fb>54.83</fb>
    <v>1</v>
  </rv>
  <rv s="0">
    <fb>202.74</fb>
    <v>1</v>
  </rv>
  <rv s="0">
    <fb>42032</fb>
    <v>0</v>
  </rv>
  <rv s="0">
    <fb>53.935000000000002</fb>
    <v>1</v>
  </rv>
  <rv s="0">
    <fb>42033</fb>
    <v>0</v>
  </rv>
  <rv s="0">
    <fb>54.67</fb>
    <v>1</v>
  </rv>
  <rv s="0">
    <fb>201.99019999999999</fb>
    <v>1</v>
  </rv>
  <rv s="0">
    <fb>42034</fb>
    <v>0</v>
  </rv>
  <rv s="0">
    <fb>53.45</fb>
    <v>1</v>
  </rv>
  <rv s="0">
    <fb>199.45</fb>
    <v>1</v>
  </rv>
  <rv s="0">
    <fb>42037</fb>
    <v>0</v>
  </rv>
  <rv s="0">
    <fb>53.49</fb>
    <v>1</v>
  </rv>
  <rv s="0">
    <fb>201.92</fb>
    <v>1</v>
  </rv>
  <rv s="0">
    <fb>42038</fb>
    <v>0</v>
  </rv>
  <rv s="0">
    <fb>54.44</fb>
    <v>1</v>
  </rv>
  <rv s="0">
    <fb>204.84</fb>
    <v>1</v>
  </rv>
  <rv s="0">
    <fb>42039</fb>
    <v>0</v>
  </rv>
  <rv s="0">
    <fb>54.615000000000002</fb>
    <v>1</v>
  </rv>
  <rv s="0">
    <fb>204.06</fb>
    <v>1</v>
  </rv>
  <rv s="0">
    <fb>42040</fb>
    <v>0</v>
  </rv>
  <rv s="0">
    <fb>55.31</fb>
    <v>1</v>
  </rv>
  <rv s="0">
    <fb>206.12</fb>
    <v>1</v>
  </rv>
  <rv s="0">
    <fb>42041</fb>
    <v>0</v>
  </rv>
  <rv s="0">
    <fb>54.36</fb>
    <v>1</v>
  </rv>
  <rv s="0">
    <fb>42044</fb>
    <v>0</v>
  </rv>
  <rv s="0">
    <fb>54.27</fb>
    <v>1</v>
  </rv>
  <rv s="0">
    <fb>204.63</fb>
    <v>1</v>
  </rv>
  <rv s="0">
    <fb>42045</fb>
    <v>0</v>
  </rv>
  <rv s="0">
    <fb>55.82</fb>
    <v>1</v>
  </rv>
  <rv s="0">
    <fb>206.81</fb>
    <v>1</v>
  </rv>
  <rv s="0">
    <fb>42046</fb>
    <v>0</v>
  </rv>
  <rv s="0">
    <fb>56</fb>
    <v>1</v>
  </rv>
  <rv s="0">
    <fb>206.93</fb>
    <v>1</v>
  </rv>
  <rv s="0">
    <fb>42047</fb>
    <v>0</v>
  </rv>
  <rv s="0">
    <fb>57.44</fb>
    <v>1</v>
  </rv>
  <rv s="0">
    <fb>208.92</fb>
    <v>1</v>
  </rv>
  <rv s="0">
    <fb>42048</fb>
    <v>0</v>
  </rv>
  <rv s="0">
    <fb>57.965000000000003</fb>
    <v>1</v>
  </rv>
  <rv s="0">
    <fb>209.78</fb>
    <v>1</v>
  </rv>
  <rv s="0">
    <fb>42052</fb>
    <v>0</v>
  </rv>
  <rv s="0">
    <fb>58.2</fb>
    <v>1</v>
  </rv>
  <rv s="0">
    <fb>210.11</fb>
    <v>1</v>
  </rv>
  <rv s="0">
    <fb>42053</fb>
    <v>0</v>
  </rv>
  <rv s="0">
    <fb>57.94</fb>
    <v>1</v>
  </rv>
  <rv s="0">
    <fb>210.13</fb>
    <v>1</v>
  </rv>
  <rv s="0">
    <fb>42054</fb>
    <v>0</v>
  </rv>
  <rv s="0">
    <fb>58.04</fb>
    <v>1</v>
  </rv>
  <rv s="0">
    <fb>209.98</fb>
    <v>1</v>
  </rv>
  <rv s="0">
    <fb>42055</fb>
    <v>0</v>
  </rv>
  <rv s="0">
    <fb>58.52</fb>
    <v>1</v>
  </rv>
  <rv s="0">
    <fb>211.239</fb>
    <v>1</v>
  </rv>
  <rv s="0">
    <fb>42058</fb>
    <v>0</v>
  </rv>
  <rv s="0">
    <fb>58.27</fb>
    <v>1</v>
  </rv>
  <rv s="0">
    <fb>211.209</fb>
    <v>1</v>
  </rv>
  <rv s="0">
    <fb>42059</fb>
    <v>0</v>
  </rv>
  <rv s="0">
    <fb>58.96</fb>
    <v>1</v>
  </rv>
  <rv s="0">
    <fb>211.81</fb>
    <v>1</v>
  </rv>
  <rv s="0">
    <fb>42060</fb>
    <v>0</v>
  </rv>
  <rv s="0">
    <fb>59.1</fb>
    <v>1</v>
  </rv>
  <rv s="0">
    <fb>211.63</fb>
    <v>1</v>
  </rv>
  <rv s="0">
    <fb>42061</fb>
    <v>0</v>
  </rv>
  <rv s="0">
    <fb>59.42</fb>
    <v>1</v>
  </rv>
  <rv s="0">
    <fb>211.38</fb>
    <v>1</v>
  </rv>
  <rv s="0">
    <fb>42062</fb>
    <v>0</v>
  </rv>
  <rv s="0">
    <fb>58.8</fb>
    <v>1</v>
  </rv>
  <rv s="0">
    <fb>210.66</fb>
    <v>1</v>
  </rv>
  <rv s="0">
    <fb>42065</fb>
    <v>0</v>
  </rv>
  <rv s="0">
    <fb>59.94</fb>
    <v>1</v>
  </rv>
  <rv s="0">
    <fb>211.99</fb>
    <v>1</v>
  </rv>
  <rv s="0">
    <fb>42066</fb>
    <v>0</v>
  </rv>
  <rv s="0">
    <fb>58.57</fb>
    <v>1</v>
  </rv>
  <rv s="0">
    <fb>211.12</fb>
    <v>1</v>
  </rv>
  <rv s="0">
    <fb>42067</fb>
    <v>0</v>
  </rv>
  <rv s="0">
    <fb>58.32</fb>
    <v>1</v>
  </rv>
  <rv s="0">
    <fb>210.23009999999999</fb>
    <v>1</v>
  </rv>
  <rv s="0">
    <fb>42068</fb>
    <v>0</v>
  </rv>
  <rv s="0">
    <fb>58.34</fb>
    <v>1</v>
  </rv>
  <rv s="0">
    <fb>210.46</fb>
    <v>1</v>
  </rv>
  <rv s="0">
    <fb>42069</fb>
    <v>0</v>
  </rv>
  <rv s="0">
    <fb>57.64</fb>
    <v>1</v>
  </rv>
  <rv s="0">
    <fb>207.5</fb>
    <v>1</v>
  </rv>
  <rv s="0">
    <fb>42072</fb>
    <v>0</v>
  </rv>
  <rv s="0">
    <fb>58.42</fb>
    <v>1</v>
  </rv>
  <rv s="0">
    <fb>208.36</fb>
    <v>1</v>
  </rv>
  <rv s="0">
    <fb>42073</fb>
    <v>0</v>
  </rv>
  <rv s="0">
    <fb>57.1</fb>
    <v>1</v>
  </rv>
  <rv s="0">
    <fb>204.98</fb>
    <v>1</v>
  </rv>
  <rv s="0">
    <fb>42074</fb>
    <v>0</v>
  </rv>
  <rv s="0">
    <fb>57.17</fb>
    <v>1</v>
  </rv>
  <rv s="0">
    <fb>204.5</fb>
    <v>1</v>
  </rv>
  <rv s="0">
    <fb>42075</fb>
    <v>0</v>
  </rv>
  <rv s="0">
    <fb>57.22</fb>
    <v>1</v>
  </rv>
  <rv s="0">
    <fb>207.1</fb>
    <v>1</v>
  </rv>
  <rv s="0">
    <fb>42076</fb>
    <v>0</v>
  </rv>
  <rv s="0">
    <fb>57.115000000000002</fb>
    <v>1</v>
  </rv>
  <rv s="0">
    <fb>205.8272</fb>
    <v>1</v>
  </rv>
  <rv s="0">
    <fb>42079</fb>
    <v>0</v>
  </rv>
  <rv s="0">
    <fb>58.33</fb>
    <v>1</v>
  </rv>
  <rv s="0">
    <fb>208.58</fb>
    <v>1</v>
  </rv>
  <rv s="0">
    <fb>42080</fb>
    <v>0</v>
  </rv>
  <rv s="0">
    <fb>57.97</fb>
    <v>1</v>
  </rv>
  <rv s="0">
    <fb>207.96</fb>
    <v>1</v>
  </rv>
  <rv s="0">
    <fb>42081</fb>
    <v>0</v>
  </rv>
  <rv s="0">
    <fb>58.3</fb>
    <v>1</v>
  </rv>
  <rv s="0">
    <fb>42082</fb>
    <v>0</v>
  </rv>
  <rv s="0">
    <fb>58.524999999999999</fb>
    <v>1</v>
  </rv>
  <rv s="0">
    <fb>209.5</fb>
    <v>1</v>
  </rv>
  <rv s="0">
    <fb>42083</fb>
    <v>0</v>
  </rv>
  <rv s="0">
    <fb>59.28</fb>
    <v>1</v>
  </rv>
  <rv s="0">
    <fb>210.41</fb>
    <v>1</v>
  </rv>
  <rv s="0">
    <fb>42086</fb>
    <v>0</v>
  </rv>
  <rv s="0">
    <fb>58.66</fb>
    <v>1</v>
  </rv>
  <rv s="0">
    <fb>210</fb>
    <v>1</v>
  </rv>
  <rv s="0">
    <fb>42087</fb>
    <v>0</v>
  </rv>
  <rv s="0">
    <fb>58.44</fb>
    <v>1</v>
  </rv>
  <rv s="0">
    <fb>208.82</fb>
    <v>1</v>
  </rv>
  <rv s="0">
    <fb>42088</fb>
    <v>0</v>
  </rv>
  <rv s="0">
    <fb>55.73</fb>
    <v>1</v>
  </rv>
  <rv s="0">
    <fb>42089</fb>
    <v>0</v>
  </rv>
  <rv s="0">
    <fb>55.8</fb>
    <v>1</v>
  </rv>
  <rv s="0">
    <fb>205.27</fb>
    <v>1</v>
  </rv>
  <rv s="0">
    <fb>42090</fb>
    <v>0</v>
  </rv>
  <rv s="0">
    <fb>56.76</fb>
    <v>1</v>
  </rv>
  <rv s="0">
    <fb>205.74</fb>
    <v>1</v>
  </rv>
  <rv s="0">
    <fb>42093</fb>
    <v>0</v>
  </rv>
  <rv s="0">
    <fb>58</fb>
    <v>1</v>
  </rv>
  <rv s="0">
    <fb>208.25</fb>
    <v>1</v>
  </rv>
  <rv s="0">
    <fb>42094</fb>
    <v>0</v>
  </rv>
  <rv s="0">
    <fb>57.185000000000002</fb>
    <v>1</v>
  </rv>
  <rv s="0">
    <fb>206.43</fb>
    <v>1</v>
  </rv>
  <rv s="0">
    <fb>42095</fb>
    <v>0</v>
  </rv>
  <rv s="0">
    <fb>56.534999999999997</fb>
    <v>1</v>
  </rv>
  <rv s="0">
    <fb>205.7</fb>
    <v>1</v>
  </rv>
  <rv s="0">
    <fb>42096</fb>
    <v>0</v>
  </rv>
  <rv s="0">
    <fb>56.72</fb>
    <v>1</v>
  </rv>
  <rv s="0">
    <fb>206.435</fb>
    <v>1</v>
  </rv>
  <rv s="0">
    <fb>42100</fb>
    <v>0</v>
  </rv>
  <rv s="0">
    <fb>56.81</fb>
    <v>1</v>
  </rv>
  <rv s="0">
    <fb>207.83</fb>
    <v>1</v>
  </rv>
  <rv s="0">
    <fb>42101</fb>
    <v>0</v>
  </rv>
  <rv s="0">
    <fb>56.94</fb>
    <v>1</v>
  </rv>
  <rv s="0">
    <fb>207.28</fb>
    <v>1</v>
  </rv>
  <rv s="0">
    <fb>42102</fb>
    <v>0</v>
  </rv>
  <rv s="0">
    <fb>56.97</fb>
    <v>1</v>
  </rv>
  <rv s="0">
    <fb>207.97499999999999</fb>
    <v>1</v>
  </rv>
  <rv s="0">
    <fb>42103</fb>
    <v>0</v>
  </rv>
  <rv s="0">
    <fb>57.78</fb>
    <v>1</v>
  </rv>
  <rv s="0">
    <fb>208.9</fb>
    <v>1</v>
  </rv>
  <rv s="0">
    <fb>42104</fb>
    <v>0</v>
  </rv>
  <rv s="0">
    <fb>57.7</fb>
    <v>1</v>
  </rv>
  <rv s="0">
    <fb>210.04</fb>
    <v>1</v>
  </rv>
  <rv s="0">
    <fb>42107</fb>
    <v>0</v>
  </rv>
  <rv s="0">
    <fb>57.204999999999998</fb>
    <v>1</v>
  </rv>
  <rv s="0">
    <fb>209.09</fb>
    <v>1</v>
  </rv>
  <rv s="0">
    <fb>42108</fb>
    <v>0</v>
  </rv>
  <rv s="0">
    <fb>56.75</fb>
    <v>1</v>
  </rv>
  <rv s="0">
    <fb>209.49</fb>
    <v>1</v>
  </rv>
  <rv s="0">
    <fb>42109</fb>
    <v>0</v>
  </rv>
  <rv s="0">
    <fb>58.5</fb>
    <v>1</v>
  </rv>
  <rv s="0">
    <fb>210.43</fb>
    <v>1</v>
  </rv>
  <rv s="0">
    <fb>42110</fb>
    <v>0</v>
  </rv>
  <rv s="0">
    <fb>58.41</fb>
    <v>1</v>
  </rv>
  <rv s="0">
    <fb>210.37</fb>
    <v>1</v>
  </rv>
  <rv s="0">
    <fb>42111</fb>
    <v>0</v>
  </rv>
  <rv s="0">
    <fb>57.33</fb>
    <v>1</v>
  </rv>
  <rv s="0">
    <fb>207.95</fb>
    <v>1</v>
  </rv>
  <rv s="0">
    <fb>42114</fb>
    <v>0</v>
  </rv>
  <rv s="0">
    <fb>58.17</fb>
    <v>1</v>
  </rv>
  <rv s="0">
    <fb>209.85</fb>
    <v>1</v>
  </rv>
  <rv s="0">
    <fb>42115</fb>
    <v>0</v>
  </rv>
  <rv s="0">
    <fb>58.16</fb>
    <v>1</v>
  </rv>
  <rv s="0">
    <fb>209.6</fb>
    <v>1</v>
  </rv>
  <rv s="0">
    <fb>42116</fb>
    <v>0</v>
  </rv>
  <rv s="0">
    <fb>58.73</fb>
    <v>1</v>
  </rv>
  <rv s="0">
    <fb>210.63</fb>
    <v>1</v>
  </rv>
  <rv s="0">
    <fb>42117</fb>
    <v>0</v>
  </rv>
  <rv s="0">
    <fb>54.72</fb>
    <v>1</v>
  </rv>
  <rv s="0">
    <fb>211.16</fb>
    <v>1</v>
  </rv>
  <rv s="0">
    <fb>42118</fb>
    <v>0</v>
  </rv>
  <rv s="0">
    <fb>54.73</fb>
    <v>1</v>
  </rv>
  <rv s="0">
    <fb>211.6499</fb>
    <v>1</v>
  </rv>
  <rv s="0">
    <fb>42121</fb>
    <v>0</v>
  </rv>
  <rv s="0">
    <fb>55.56</fb>
    <v>1</v>
  </rv>
  <rv s="0">
    <fb>210.77</fb>
    <v>1</v>
  </rv>
  <rv s="0">
    <fb>42122</fb>
    <v>0</v>
  </rv>
  <rv s="0">
    <fb>55.09</fb>
    <v>1</v>
  </rv>
  <rv s="0">
    <fb>211.44</fb>
    <v>1</v>
  </rv>
  <rv s="0">
    <fb>42123</fb>
    <v>0</v>
  </rv>
  <rv s="0">
    <fb>55.02</fb>
    <v>1</v>
  </rv>
  <rv s="0">
    <fb>210.57</fb>
    <v>1</v>
  </rv>
  <rv s="0">
    <fb>42124</fb>
    <v>0</v>
  </rv>
  <rv s="0">
    <fb>54.21</fb>
    <v>1</v>
  </rv>
  <rv s="0">
    <fb>208.46</fb>
    <v>1</v>
  </rv>
  <rv s="0">
    <fb>42125</fb>
    <v>0</v>
  </rv>
  <rv s="0">
    <fb>210.72</fb>
    <v>1</v>
  </rv>
  <rv s="0">
    <fb>42128</fb>
    <v>0</v>
  </rv>
  <rv s="0">
    <fb>55.295000000000002</fb>
    <v>1</v>
  </rv>
  <rv s="0">
    <fb>211.32</fb>
    <v>1</v>
  </rv>
  <rv s="0">
    <fb>42129</fb>
    <v>0</v>
  </rv>
  <rv s="0">
    <fb>54.01</fb>
    <v>1</v>
  </rv>
  <rv s="0">
    <fb>42130</fb>
    <v>0</v>
  </rv>
  <rv s="0">
    <fb>53.7</fb>
    <v>1</v>
  </rv>
  <rv s="0">
    <fb>208.04</fb>
    <v>1</v>
  </rv>
  <rv s="0">
    <fb>42131</fb>
    <v>0</v>
  </rv>
  <rv s="0">
    <fb>54.06</fb>
    <v>1</v>
  </rv>
  <rv s="0">
    <fb>208.87</fb>
    <v>1</v>
  </rv>
  <rv s="0">
    <fb>42132</fb>
    <v>0</v>
  </rv>
  <rv s="0">
    <fb>54.7</fb>
    <v>1</v>
  </rv>
  <rv s="0">
    <fb>211.62</fb>
    <v>1</v>
  </rv>
  <rv s="0">
    <fb>42135</fb>
    <v>0</v>
  </rv>
  <rv s="0">
    <fb>210.60499999999999</fb>
    <v>1</v>
  </rv>
  <rv s="0">
    <fb>42136</fb>
    <v>0</v>
  </rv>
  <rv s="0">
    <fb>54.164999999999999</fb>
    <v>1</v>
  </rv>
  <rv s="0">
    <fb>42137</fb>
    <v>0</v>
  </rv>
  <rv s="0">
    <fb>54.69</fb>
    <v>1</v>
  </rv>
  <rv s="0">
    <fb>210.02</fb>
    <v>1</v>
  </rv>
  <rv s="0">
    <fb>42138</fb>
    <v>0</v>
  </rv>
  <rv s="0">
    <fb>55.604999999999997</fb>
    <v>1</v>
  </rv>
  <rv s="0">
    <fb>212.21</fb>
    <v>1</v>
  </rv>
  <rv s="0">
    <fb>42139</fb>
    <v>0</v>
  </rv>
  <rv s="0">
    <fb>55.61</fb>
    <v>1</v>
  </rv>
  <rv s="0">
    <fb>212.44</fb>
    <v>1</v>
  </rv>
  <rv s="0">
    <fb>42142</fb>
    <v>0</v>
  </rv>
  <rv s="0">
    <fb>55.79</fb>
    <v>1</v>
  </rv>
  <rv s="0">
    <fb>213.1</fb>
    <v>1</v>
  </rv>
  <rv s="0">
    <fb>42143</fb>
    <v>0</v>
  </rv>
  <rv s="0">
    <fb>55.78</fb>
    <v>1</v>
  </rv>
  <rv s="0">
    <fb>213.03</fb>
    <v>1</v>
  </rv>
  <rv s="0">
    <fb>42144</fb>
    <v>0</v>
  </rv>
  <rv s="0">
    <fb>55.63</fb>
    <v>1</v>
  </rv>
  <rv s="0">
    <fb>212.88</fb>
    <v>1</v>
  </rv>
  <rv s="0">
    <fb>42145</fb>
    <v>0</v>
  </rv>
  <rv s="0">
    <fb>55.5</fb>
    <v>1</v>
  </rv>
  <rv s="0">
    <fb>213.5</fb>
    <v>1</v>
  </rv>
  <rv s="0">
    <fb>42146</fb>
    <v>0</v>
  </rv>
  <rv s="0">
    <fb>55.365000000000002</fb>
    <v>1</v>
  </rv>
  <rv s="0">
    <fb>212.99</fb>
    <v>1</v>
  </rv>
  <rv s="0">
    <fb>42150</fb>
    <v>0</v>
  </rv>
  <rv s="0">
    <fb>210.7</fb>
    <v>1</v>
  </rv>
  <rv s="0">
    <fb>42151</fb>
    <v>0</v>
  </rv>
  <rv s="0">
    <fb>55.97</fb>
    <v>1</v>
  </rv>
  <rv s="0">
    <fb>212.7</fb>
    <v>1</v>
  </rv>
  <rv s="0">
    <fb>42152</fb>
    <v>0</v>
  </rv>
  <rv s="0">
    <fb>55.91</fb>
    <v>1</v>
  </rv>
  <rv s="0">
    <fb>212.46</fb>
    <v>1</v>
  </rv>
  <rv s="0">
    <fb>42153</fb>
    <v>0</v>
  </rv>
  <rv s="0">
    <fb>55.92</fb>
    <v>1</v>
  </rv>
  <rv s="0">
    <fb>211.14</fb>
    <v>1</v>
  </rv>
  <rv s="0">
    <fb>42156</fb>
    <v>0</v>
  </rv>
  <rv s="0">
    <fb>55.71</fb>
    <v>1</v>
  </rv>
  <rv s="0">
    <fb>211.57</fb>
    <v>1</v>
  </rv>
  <rv s="0">
    <fb>42157</fb>
    <v>0</v>
  </rv>
  <rv s="0">
    <fb>55.25</fb>
    <v>1</v>
  </rv>
  <rv s="0">
    <fb>211.36</fb>
    <v>1</v>
  </rv>
  <rv s="0">
    <fb>42158</fb>
    <v>0</v>
  </rv>
  <rv s="0">
    <fb>54.884999999999998</fb>
    <v>1</v>
  </rv>
  <rv s="0">
    <fb>211.92</fb>
    <v>1</v>
  </rv>
  <rv s="0">
    <fb>42159</fb>
    <v>0</v>
  </rv>
  <rv s="0">
    <fb>53.98</fb>
    <v>1</v>
  </rv>
  <rv s="0">
    <fb>210.1292</fb>
    <v>1</v>
  </rv>
  <rv s="0">
    <fb>42160</fb>
    <v>0</v>
  </rv>
  <rv s="0">
    <fb>53.784999999999997</fb>
    <v>1</v>
  </rv>
  <rv s="0">
    <fb>209.77</fb>
    <v>1</v>
  </rv>
  <rv s="0">
    <fb>42163</fb>
    <v>0</v>
  </rv>
  <rv s="0">
    <fb>52.82</fb>
    <v>1</v>
  </rv>
  <rv s="0">
    <fb>208.48</fb>
    <v>1</v>
  </rv>
  <rv s="0">
    <fb>42164</fb>
    <v>0</v>
  </rv>
  <rv s="0">
    <fb>52.914999999999999</fb>
    <v>1</v>
  </rv>
  <rv s="0">
    <fb>208.45</fb>
    <v>1</v>
  </rv>
  <rv s="0">
    <fb>42165</fb>
    <v>0</v>
  </rv>
  <rv s="0">
    <fb>54.19</fb>
    <v>1</v>
  </rv>
  <rv s="0">
    <fb>210.95</fb>
    <v>1</v>
  </rv>
  <rv s="0">
    <fb>42166</fb>
    <v>0</v>
  </rv>
  <rv s="0">
    <fb>53.64</fb>
    <v>1</v>
  </rv>
  <rv s="0">
    <fb>42167</fb>
    <v>0</v>
  </rv>
  <rv s="0">
    <fb>53.01</fb>
    <v>1</v>
  </rv>
  <rv s="0">
    <fb>210.01</fb>
    <v>1</v>
  </rv>
  <rv s="0">
    <fb>42170</fb>
    <v>0</v>
  </rv>
  <rv s="0">
    <fb>53.045000000000002</fb>
    <v>1</v>
  </rv>
  <rv s="0">
    <fb>209.11</fb>
    <v>1</v>
  </rv>
  <rv s="0">
    <fb>42171</fb>
    <v>0</v>
  </rv>
  <rv s="0">
    <fb>53.09</fb>
    <v>1</v>
  </rv>
  <rv s="0">
    <fb>210.25</fb>
    <v>1</v>
  </rv>
  <rv s="0">
    <fb>42172</fb>
    <v>0</v>
  </rv>
  <rv s="0">
    <fb>53.29</fb>
    <v>1</v>
  </rv>
  <rv s="0">
    <fb>210.59</fb>
    <v>1</v>
  </rv>
  <rv s="0">
    <fb>42173</fb>
    <v>0</v>
  </rv>
  <rv s="0">
    <fb>54.22</fb>
    <v>1</v>
  </rv>
  <rv s="0">
    <fb>212.78</fb>
    <v>1</v>
  </rv>
  <rv s="0">
    <fb>42174</fb>
    <v>0</v>
  </rv>
  <rv s="0">
    <fb>54.51</fb>
    <v>1</v>
  </rv>
  <rv s="0">
    <fb>210.81</fb>
    <v>1</v>
  </rv>
  <rv s="0">
    <fb>42177</fb>
    <v>0</v>
  </rv>
  <rv s="0">
    <fb>211.89</fb>
    <v>1</v>
  </rv>
  <rv s="0">
    <fb>42178</fb>
    <v>0</v>
  </rv>
  <rv s="0">
    <fb>212.04</fb>
    <v>1</v>
  </rv>
  <rv s="0">
    <fb>42179</fb>
    <v>0</v>
  </rv>
  <rv s="0">
    <fb>53.99</fb>
    <v>1</v>
  </rv>
  <rv s="0">
    <fb>210.5</fb>
    <v>1</v>
  </rv>
  <rv s="0">
    <fb>42180</fb>
    <v>0</v>
  </rv>
  <rv s="0">
    <fb>53.795000000000002</fb>
    <v>1</v>
  </rv>
  <rv s="0">
    <fb>209.86</fb>
    <v>1</v>
  </rv>
  <rv s="0">
    <fb>42181</fb>
    <v>0</v>
  </rv>
  <rv s="0">
    <fb>52.9</fb>
    <v>1</v>
  </rv>
  <rv s="0">
    <fb>209.82</fb>
    <v>1</v>
  </rv>
  <rv s="0">
    <fb>42184</fb>
    <v>0</v>
  </rv>
  <rv s="0">
    <fb>51.52</fb>
    <v>1</v>
  </rv>
  <rv s="0">
    <fb>205.42</fb>
    <v>1</v>
  </rv>
  <rv s="0">
    <fb>42185</fb>
    <v>0</v>
  </rv>
  <rv s="0">
    <fb>51.51</fb>
    <v>1</v>
  </rv>
  <rv s="0">
    <fb>205.85</fb>
    <v>1</v>
  </rv>
  <rv s="0">
    <fb>42186</fb>
    <v>0</v>
  </rv>
  <rv s="0">
    <fb>51.91</fb>
    <v>1</v>
  </rv>
  <rv s="0">
    <fb>42187</fb>
    <v>0</v>
  </rv>
  <rv s="0">
    <fb>51.97</fb>
    <v>1</v>
  </rv>
  <rv s="0">
    <fb>207.31</fb>
    <v>1</v>
  </rv>
  <rv s="0">
    <fb>42191</fb>
    <v>0</v>
  </rv>
  <rv s="0">
    <fb>51.39</fb>
    <v>1</v>
  </rv>
  <rv s="0">
    <fb>206.72</fb>
    <v>1</v>
  </rv>
  <rv s="0">
    <fb>42192</fb>
    <v>0</v>
  </rv>
  <rv s="0">
    <fb>51.21</fb>
    <v>1</v>
  </rv>
  <rv s="0">
    <fb>208.02</fb>
    <v>1</v>
  </rv>
  <rv s="0">
    <fb>42193</fb>
    <v>0</v>
  </rv>
  <rv s="0">
    <fb>49.53</fb>
    <v>1</v>
  </rv>
  <rv s="0">
    <fb>204.53</fb>
    <v>1</v>
  </rv>
  <rv s="0">
    <fb>42194</fb>
    <v>0</v>
  </rv>
  <rv s="0">
    <fb>48.11</fb>
    <v>1</v>
  </rv>
  <rv s="0">
    <fb>204.9</fb>
    <v>1</v>
  </rv>
  <rv s="0">
    <fb>42195</fb>
    <v>0</v>
  </rv>
  <rv s="0">
    <fb>49.01</fb>
    <v>1</v>
  </rv>
  <rv s="0">
    <fb>207.48</fb>
    <v>1</v>
  </rv>
  <rv s="0">
    <fb>42198</fb>
    <v>0</v>
  </rv>
  <rv s="0">
    <fb>49.33</fb>
    <v>1</v>
  </rv>
  <rv s="0">
    <fb>42199</fb>
    <v>0</v>
  </rv>
  <rv s="0">
    <fb>49.76</fb>
    <v>1</v>
  </rv>
  <rv s="0">
    <fb>210.68</fb>
    <v>1</v>
  </rv>
  <rv s="0">
    <fb>42200</fb>
    <v>0</v>
  </rv>
  <rv s="0">
    <fb>49.49</fb>
    <v>1</v>
  </rv>
  <rv s="0">
    <fb>210.61</fb>
    <v>1</v>
  </rv>
  <rv s="0">
    <fb>42201</fb>
    <v>0</v>
  </rv>
  <rv s="0">
    <fb>49.36</fb>
    <v>1</v>
  </rv>
  <rv s="0">
    <fb>212.3</fb>
    <v>1</v>
  </rv>
  <rv s="0">
    <fb>42202</fb>
    <v>0</v>
  </rv>
  <rv s="0">
    <fb>212.48</fb>
    <v>1</v>
  </rv>
  <rv s="0">
    <fb>42205</fb>
    <v>0</v>
  </rv>
  <rv s="0">
    <fb>50.09</fb>
    <v>1</v>
  </rv>
  <rv s="0">
    <fb>212.59</fb>
    <v>1</v>
  </rv>
  <rv s="0">
    <fb>42206</fb>
    <v>0</v>
  </rv>
  <rv s="0">
    <fb>50.23</fb>
    <v>1</v>
  </rv>
  <rv s="0">
    <fb>211.75</fb>
    <v>1</v>
  </rv>
  <rv s="0">
    <fb>42207</fb>
    <v>0</v>
  </rv>
  <rv s="0">
    <fb>49.3</fb>
    <v>1</v>
  </rv>
  <rv s="0">
    <fb>211.37</fb>
    <v>1</v>
  </rv>
  <rv s="0">
    <fb>42208</fb>
    <v>0</v>
  </rv>
  <rv s="0">
    <fb>50.51</fb>
    <v>1</v>
  </rv>
  <rv s="0">
    <fb>210.18</fb>
    <v>1</v>
  </rv>
  <rv s="0">
    <fb>42209</fb>
    <v>0</v>
  </rv>
  <rv s="0">
    <fb>49.03</fb>
    <v>1</v>
  </rv>
  <rv s="0">
    <fb>42212</fb>
    <v>0</v>
  </rv>
  <rv s="0">
    <fb>206.79</fb>
    <v>1</v>
  </rv>
  <rv s="0">
    <fb>42213</fb>
    <v>0</v>
  </rv>
  <rv s="0">
    <fb>209.33</fb>
    <v>1</v>
  </rv>
  <rv s="0">
    <fb>42214</fb>
    <v>0</v>
  </rv>
  <rv s="0">
    <fb>49.96</fb>
    <v>1</v>
  </rv>
  <rv s="0">
    <fb>42215</fb>
    <v>0</v>
  </rv>
  <rv s="0">
    <fb>50.24</fb>
    <v>1</v>
  </rv>
  <rv s="0">
    <fb>210.82</fb>
    <v>1</v>
  </rv>
  <rv s="0">
    <fb>42216</fb>
    <v>0</v>
  </rv>
  <rv s="0">
    <fb>49.98</fb>
    <v>1</v>
  </rv>
  <rv s="0">
    <fb>42219</fb>
    <v>0</v>
  </rv>
  <rv s="0">
    <fb>209.79</fb>
    <v>1</v>
  </rv>
  <rv s="0">
    <fb>42220</fb>
    <v>0</v>
  </rv>
  <rv s="0">
    <fb>49.84</fb>
    <v>1</v>
  </rv>
  <rv s="0">
    <fb>209.38</fb>
    <v>1</v>
  </rv>
  <rv s="0">
    <fb>42221</fb>
    <v>0</v>
  </rv>
  <rv s="0">
    <fb>50.854999999999997</fb>
    <v>1</v>
  </rv>
  <rv s="0">
    <fb>210.07</fb>
    <v>1</v>
  </rv>
  <rv s="0">
    <fb>42222</fb>
    <v>0</v>
  </rv>
  <rv s="0">
    <fb>50.25</fb>
    <v>1</v>
  </rv>
  <rv s="0">
    <fb>208.35</fb>
    <v>1</v>
  </rv>
  <rv s="0">
    <fb>42223</fb>
    <v>0</v>
  </rv>
  <rv s="0">
    <fb>50.32</fb>
    <v>1</v>
  </rv>
  <rv s="0">
    <fb>42226</fb>
    <v>0</v>
  </rv>
  <rv s="0">
    <fb>52.08</fb>
    <v>1</v>
  </rv>
  <rv s="0">
    <fb>42227</fb>
    <v>0</v>
  </rv>
  <rv s="0">
    <fb>50.64</fb>
    <v>1</v>
  </rv>
  <rv s="0">
    <fb>208.67</fb>
    <v>1</v>
  </rv>
  <rv s="0">
    <fb>42228</fb>
    <v>0</v>
  </rv>
  <rv s="0">
    <fb>51.11</fb>
    <v>1</v>
  </rv>
  <rv s="0">
    <fb>42229</fb>
    <v>0</v>
  </rv>
  <rv s="0">
    <fb>50.63</fb>
    <v>1</v>
  </rv>
  <rv s="0">
    <fb>208.66</fb>
    <v>1</v>
  </rv>
  <rv s="0">
    <fb>42230</fb>
    <v>0</v>
  </rv>
  <rv s="0">
    <fb>209.42</fb>
    <v>1</v>
  </rv>
  <rv s="0">
    <fb>42233</fb>
    <v>0</v>
  </rv>
  <rv s="0">
    <fb>42234</fb>
    <v>0</v>
  </rv>
  <rv s="0">
    <fb>49.91</fb>
    <v>1</v>
  </rv>
  <rv s="0">
    <fb>42235</fb>
    <v>0</v>
  </rv>
  <rv s="0">
    <fb>49.2</fb>
    <v>1</v>
  </rv>
  <rv s="0">
    <fb>208.32</fb>
    <v>1</v>
  </rv>
  <rv s="0">
    <fb>42236</fb>
    <v>0</v>
  </rv>
  <rv s="0">
    <fb>47.43</fb>
    <v>1</v>
  </rv>
  <rv s="0">
    <fb>203.97</fb>
    <v>1</v>
  </rv>
  <rv s="0">
    <fb>42237</fb>
    <v>0</v>
  </rv>
  <rv s="0">
    <fb>45.96</fb>
    <v>1</v>
  </rv>
  <rv s="0">
    <fb>197.83</fb>
    <v>1</v>
  </rv>
  <rv s="0">
    <fb>42240</fb>
    <v>0</v>
  </rv>
  <rv s="0">
    <fb>189.5</fb>
    <v>1</v>
  </rv>
  <rv s="0">
    <fb>42241</fb>
    <v>0</v>
  </rv>
  <rv s="0">
    <fb>43.52</fb>
    <v>1</v>
  </rv>
  <rv s="0">
    <fb>187.27</fb>
    <v>1</v>
  </rv>
  <rv s="0">
    <fb>42242</fb>
    <v>0</v>
  </rv>
  <rv s="0">
    <fb>45.41</fb>
    <v>1</v>
  </rv>
  <rv s="0">
    <fb>194.46</fb>
    <v>1</v>
  </rv>
  <rv s="0">
    <fb>42243</fb>
    <v>0</v>
  </rv>
  <rv s="0">
    <fb>47.06</fb>
    <v>1</v>
  </rv>
  <rv s="0">
    <fb>199.27</fb>
    <v>1</v>
  </rv>
  <rv s="0">
    <fb>42244</fb>
    <v>0</v>
  </rv>
  <rv s="0">
    <fb>199.28</fb>
    <v>1</v>
  </rv>
  <rv s="0">
    <fb>42247</fb>
    <v>0</v>
  </rv>
  <rv s="0">
    <fb>47.84</fb>
    <v>1</v>
  </rv>
  <rv s="0">
    <fb>197.67</fb>
    <v>1</v>
  </rv>
  <rv s="0">
    <fb>42248</fb>
    <v>0</v>
  </rv>
  <rv s="0">
    <fb>191.77</fb>
    <v>1</v>
  </rv>
  <rv s="0">
    <fb>42249</fb>
    <v>0</v>
  </rv>
  <rv s="0">
    <fb>195.41</fb>
    <v>1</v>
  </rv>
  <rv s="0">
    <fb>42250</fb>
    <v>0</v>
  </rv>
  <rv s="0">
    <fb>47.46</fb>
    <v>1</v>
  </rv>
  <rv s="0">
    <fb>195.55</fb>
    <v>1</v>
  </rv>
  <rv s="0">
    <fb>42251</fb>
    <v>0</v>
  </rv>
  <rv s="0">
    <fb>46.53</fb>
    <v>1</v>
  </rv>
  <rv s="0">
    <fb>192.59</fb>
    <v>1</v>
  </rv>
  <rv s="0">
    <fb>42255</fb>
    <v>0</v>
  </rv>
  <rv s="0">
    <fb>48.69</fb>
    <v>1</v>
  </rv>
  <rv s="0">
    <fb>197.43</fb>
    <v>1</v>
  </rv>
  <rv s="0">
    <fb>42256</fb>
    <v>0</v>
  </rv>
  <rv s="0">
    <fb>47.61</fb>
    <v>1</v>
  </rv>
  <rv s="0">
    <fb>194.79</fb>
    <v>1</v>
  </rv>
  <rv s="0">
    <fb>42257</fb>
    <v>0</v>
  </rv>
  <rv s="0">
    <fb>47.41</fb>
    <v>1</v>
  </rv>
  <rv s="0">
    <fb>195.85</fb>
    <v>1</v>
  </rv>
  <rv s="0">
    <fb>42258</fb>
    <v>0</v>
  </rv>
  <rv s="0">
    <fb>196.74</fb>
    <v>1</v>
  </rv>
  <rv s="0">
    <fb>42261</fb>
    <v>0</v>
  </rv>
  <rv s="0">
    <fb>196.01</fb>
    <v>1</v>
  </rv>
  <rv s="0">
    <fb>42262</fb>
    <v>0</v>
  </rv>
  <rv s="0">
    <fb>48.3</fb>
    <v>1</v>
  </rv>
  <rv s="0">
    <fb>198.46</fb>
    <v>1</v>
  </rv>
  <rv s="0">
    <fb>42263</fb>
    <v>0</v>
  </rv>
  <rv s="0">
    <fb>48.7</fb>
    <v>1</v>
  </rv>
  <rv s="0">
    <fb>200.18</fb>
    <v>1</v>
  </rv>
  <rv s="0">
    <fb>42264</fb>
    <v>0</v>
  </rv>
  <rv s="0">
    <fb>199.73</fb>
    <v>1</v>
  </rv>
  <rv s="0">
    <fb>42265</fb>
    <v>0</v>
  </rv>
  <rv s="0">
    <fb>47.8</fb>
    <v>1</v>
  </rv>
  <rv s="0">
    <fb>195.45</fb>
    <v>1</v>
  </rv>
  <rv s="0">
    <fb>42268</fb>
    <v>0</v>
  </rv>
  <rv s="0">
    <fb>47.45</fb>
    <v>1</v>
  </rv>
  <rv s="0">
    <fb>196.46</fb>
    <v>1</v>
  </rv>
  <rv s="0">
    <fb>42269</fb>
    <v>0</v>
  </rv>
  <rv s="0">
    <fb>46.61</fb>
    <v>1</v>
  </rv>
  <rv s="0">
    <fb>193.91</fb>
    <v>1</v>
  </rv>
  <rv s="0">
    <fb>42270</fb>
    <v>0</v>
  </rv>
  <rv s="0">
    <fb>46.58</fb>
    <v>1</v>
  </rv>
  <rv s="0">
    <fb>193.6</fb>
    <v>1</v>
  </rv>
  <rv s="0">
    <fb>42271</fb>
    <v>0</v>
  </rv>
  <rv s="0">
    <fb>46.75</fb>
    <v>1</v>
  </rv>
  <rv s="0">
    <fb>192.9</fb>
    <v>1</v>
  </rv>
  <rv s="0">
    <fb>42272</fb>
    <v>0</v>
  </rv>
  <rv s="0">
    <fb>47.17</fb>
    <v>1</v>
  </rv>
  <rv s="0">
    <fb>192.85</fb>
    <v>1</v>
  </rv>
  <rv s="0">
    <fb>42275</fb>
    <v>0</v>
  </rv>
  <rv s="0">
    <fb>188.01</fb>
    <v>1</v>
  </rv>
  <rv s="0">
    <fb>42276</fb>
    <v>0</v>
  </rv>
  <rv s="0">
    <fb>188.12</fb>
    <v>1</v>
  </rv>
  <rv s="0">
    <fb>42277</fb>
    <v>0</v>
  </rv>
  <rv s="0">
    <fb>49.52</fb>
    <v>1</v>
  </rv>
  <rv s="0">
    <fb>191.63</fb>
    <v>1</v>
  </rv>
  <rv s="0">
    <fb>42278</fb>
    <v>0</v>
  </rv>
  <rv s="0">
    <fb>48.44</fb>
    <v>1</v>
  </rv>
  <rv s="0">
    <fb>192.13</fb>
    <v>1</v>
  </rv>
  <rv s="0">
    <fb>42279</fb>
    <v>0</v>
  </rv>
  <rv s="0">
    <fb>48.77</fb>
    <v>1</v>
  </rv>
  <rv s="0">
    <fb>195</fb>
    <v>1</v>
  </rv>
  <rv s="0">
    <fb>42282</fb>
    <v>0</v>
  </rv>
  <rv s="0">
    <fb>50.13</fb>
    <v>1</v>
  </rv>
  <rv s="0">
    <fb>198.47</fb>
    <v>1</v>
  </rv>
  <rv s="0">
    <fb>42283</fb>
    <v>0</v>
  </rv>
  <rv s="0">
    <fb>50.46</fb>
    <v>1</v>
  </rv>
  <rv s="0">
    <fb>197.79</fb>
    <v>1</v>
  </rv>
  <rv s="0">
    <fb>42284</fb>
    <v>0</v>
  </rv>
  <rv s="0">
    <fb>51.04</fb>
    <v>1</v>
  </rv>
  <rv s="0">
    <fb>199.41</fb>
    <v>1</v>
  </rv>
  <rv s="0">
    <fb>42285</fb>
    <v>0</v>
  </rv>
  <rv s="0">
    <fb>201.21</fb>
    <v>1</v>
  </rv>
  <rv s="0">
    <fb>42286</fb>
    <v>0</v>
  </rv>
  <rv s="0">
    <fb>50.87</fb>
    <v>1</v>
  </rv>
  <rv s="0">
    <fb>201.33</fb>
    <v>1</v>
  </rv>
  <rv s="0">
    <fb>42289</fb>
    <v>0</v>
  </rv>
  <rv s="0">
    <fb>51.34</fb>
    <v>1</v>
  </rv>
  <rv s="0">
    <fb>201.52</fb>
    <v>1</v>
  </rv>
  <rv s="0">
    <fb>42290</fb>
    <v>0</v>
  </rv>
  <rv s="0">
    <fb>50.91</fb>
    <v>1</v>
  </rv>
  <rv s="0">
    <fb>42291</fb>
    <v>0</v>
  </rv>
  <rv s="0">
    <fb>52.65</fb>
    <v>1</v>
  </rv>
  <rv s="0">
    <fb>199.29</fb>
    <v>1</v>
  </rv>
  <rv s="0">
    <fb>42292</fb>
    <v>0</v>
  </rv>
  <rv s="0">
    <fb>52.43</fb>
    <v>1</v>
  </rv>
  <rv s="0">
    <fb>202.35</fb>
    <v>1</v>
  </rv>
  <rv s="0">
    <fb>42293</fb>
    <v>0</v>
  </rv>
  <rv s="0">
    <fb>52.57</fb>
    <v>1</v>
  </rv>
  <rv s="0">
    <fb>203.27</fb>
    <v>1</v>
  </rv>
  <rv s="0">
    <fb>42296</fb>
    <v>0</v>
  </rv>
  <rv s="0">
    <fb>52.64</fb>
    <v>1</v>
  </rv>
  <rv s="0">
    <fb>203.37</fb>
    <v>1</v>
  </rv>
  <rv s="0">
    <fb>42297</fb>
    <v>0</v>
  </rv>
  <rv s="0">
    <fb>203.11</fb>
    <v>1</v>
  </rv>
  <rv s="0">
    <fb>42298</fb>
    <v>0</v>
  </rv>
  <rv s="0">
    <fb>51.9</fb>
    <v>1</v>
  </rv>
  <rv s="0">
    <fb>201.85</fb>
    <v>1</v>
  </rv>
  <rv s="0">
    <fb>42299</fb>
    <v>0</v>
  </rv>
  <rv s="0">
    <fb>58.09</fb>
    <v>1</v>
  </rv>
  <rv s="0">
    <fb>205.26</fb>
    <v>1</v>
  </rv>
  <rv s="0">
    <fb>42300</fb>
    <v>0</v>
  </rv>
  <rv s="0">
    <fb>58.98</fb>
    <v>1</v>
  </rv>
  <rv s="0">
    <fb>207.51</fb>
    <v>1</v>
  </rv>
  <rv s="0">
    <fb>42303</fb>
    <v>0</v>
  </rv>
  <rv s="0">
    <fb>58.81</fb>
    <v>1</v>
  </rv>
  <rv s="0">
    <fb>207</fb>
    <v>1</v>
  </rv>
  <rv s="0">
    <fb>42304</fb>
    <v>0</v>
  </rv>
  <rv s="0">
    <fb>206.6</fb>
    <v>1</v>
  </rv>
  <rv s="0">
    <fb>42305</fb>
    <v>0</v>
  </rv>
  <rv s="0">
    <fb>58.67</fb>
    <v>1</v>
  </rv>
  <rv s="0">
    <fb>208.95</fb>
    <v>1</v>
  </rv>
  <rv s="0">
    <fb>42306</fb>
    <v>0</v>
  </rv>
  <rv s="0">
    <fb>56.57</fb>
    <v>1</v>
  </rv>
  <rv s="0">
    <fb>208.83</fb>
    <v>1</v>
  </rv>
  <rv s="0">
    <fb>42307</fb>
    <v>0</v>
  </rv>
  <rv s="0">
    <fb>207.93</fb>
    <v>1</v>
  </rv>
  <rv s="0">
    <fb>42310</fb>
    <v>0</v>
  </rv>
  <rv s="0">
    <fb>56.99</fb>
    <v>1</v>
  </rv>
  <rv s="0">
    <fb>210.39</fb>
    <v>1</v>
  </rv>
  <rv s="0">
    <fb>42311</fb>
    <v>0</v>
  </rv>
  <rv s="0">
    <fb>57.15</fb>
    <v>1</v>
  </rv>
  <rv s="0">
    <fb>211</fb>
    <v>1</v>
  </rv>
  <rv s="0">
    <fb>42312</fb>
    <v>0</v>
  </rv>
  <rv s="0">
    <fb>56.95</fb>
    <v>1</v>
  </rv>
  <rv s="0">
    <fb>210.36</fb>
    <v>1</v>
  </rv>
  <rv s="0">
    <fb>42313</fb>
    <v>0</v>
  </rv>
  <rv s="0">
    <fb>57.4</fb>
    <v>1</v>
  </rv>
  <rv s="0">
    <fb>210.15</fb>
    <v>1</v>
  </rv>
  <rv s="0">
    <fb>42314</fb>
    <v>0</v>
  </rv>
  <rv s="0">
    <fb>57.63</fb>
    <v>1</v>
  </rv>
  <rv s="0">
    <fb>42317</fb>
    <v>0</v>
  </rv>
  <rv s="0">
    <fb>57.21</fb>
    <v>1</v>
  </rv>
  <rv s="0">
    <fb>208.08</fb>
    <v>1</v>
  </rv>
  <rv s="0">
    <fb>42318</fb>
    <v>0</v>
  </rv>
  <rv s="0">
    <fb>57.03</fb>
    <v>1</v>
  </rv>
  <rv s="0">
    <fb>208.56</fb>
    <v>1</v>
  </rv>
  <rv s="0">
    <fb>42319</fb>
    <v>0</v>
  </rv>
  <rv s="0">
    <fb>57.6</fb>
    <v>1</v>
  </rv>
  <rv s="0">
    <fb>207.74</fb>
    <v>1</v>
  </rv>
  <rv s="0">
    <fb>42320</fb>
    <v>0</v>
  </rv>
  <rv s="0">
    <fb>56.67</fb>
    <v>1</v>
  </rv>
  <rv s="0">
    <fb>42321</fb>
    <v>0</v>
  </rv>
  <rv s="0">
    <fb>56.13</fb>
    <v>1</v>
  </rv>
  <rv s="0">
    <fb>202.54</fb>
    <v>1</v>
  </rv>
  <rv s="0">
    <fb>42324</fb>
    <v>0</v>
  </rv>
  <rv s="0">
    <fb>56.875</fb>
    <v>1</v>
  </rv>
  <rv s="0">
    <fb>205.62</fb>
    <v>1</v>
  </rv>
  <rv s="0">
    <fb>42325</fb>
    <v>0</v>
  </rv>
  <rv s="0">
    <fb>57.07</fb>
    <v>1</v>
  </rv>
  <rv s="0">
    <fb>205.47</fb>
    <v>1</v>
  </rv>
  <rv s="0">
    <fb>42326</fb>
    <v>0</v>
  </rv>
  <rv s="0">
    <fb>57.96</fb>
    <v>1</v>
  </rv>
  <rv s="0">
    <fb>208.73</fb>
    <v>1</v>
  </rv>
  <rv s="0">
    <fb>42327</fb>
    <v>0</v>
  </rv>
  <rv s="0">
    <fb>57.95</fb>
    <v>1</v>
  </rv>
  <rv s="0">
    <fb>208.55</fb>
    <v>1</v>
  </rv>
  <rv s="0">
    <fb>42328</fb>
    <v>0</v>
  </rv>
  <rv s="0">
    <fb>58.12</fb>
    <v>1</v>
  </rv>
  <rv s="0">
    <fb>209.3108</fb>
    <v>1</v>
  </rv>
  <rv s="0">
    <fb>42331</fb>
    <v>0</v>
  </rv>
  <rv s="0">
    <fb>57.35</fb>
    <v>1</v>
  </rv>
  <rv s="0">
    <fb>209.07</fb>
    <v>1</v>
  </rv>
  <rv s="0">
    <fb>42332</fb>
    <v>0</v>
  </rv>
  <rv s="0">
    <fb>57.85</fb>
    <v>1</v>
  </rv>
  <rv s="0">
    <fb>209.35</fb>
    <v>1</v>
  </rv>
  <rv s="0">
    <fb>42333</fb>
    <v>0</v>
  </rv>
  <rv s="0">
    <fb>57.27</fb>
    <v>1</v>
  </rv>
  <rv s="0">
    <fb>209.32</fb>
    <v>1</v>
  </rv>
  <rv s="0">
    <fb>42335</fb>
    <v>0</v>
  </rv>
  <rv s="0">
    <fb>57.55</fb>
    <v>1</v>
  </rv>
  <rv s="0">
    <fb>209.56</fb>
    <v>1</v>
  </rv>
  <rv s="0">
    <fb>42338</fb>
    <v>0</v>
  </rv>
  <rv s="0">
    <fb>208.69</fb>
    <v>1</v>
  </rv>
  <rv s="0">
    <fb>42339</fb>
    <v>0</v>
  </rv>
  <rv s="0">
    <fb>58.31</fb>
    <v>1</v>
  </rv>
  <rv s="0">
    <fb>42340</fb>
    <v>0</v>
  </rv>
  <rv s="0">
    <fb>208.529</fb>
    <v>1</v>
  </rv>
  <rv s="0">
    <fb>42341</fb>
    <v>0</v>
  </rv>
  <rv s="0">
    <fb>57.69</fb>
    <v>1</v>
  </rv>
  <rv s="0">
    <fb>205.61</fb>
    <v>1</v>
  </rv>
  <rv s="0">
    <fb>42342</fb>
    <v>0</v>
  </rv>
  <rv s="0">
    <fb>58.88</fb>
    <v>1</v>
  </rv>
  <rv s="0">
    <fb>209.62</fb>
    <v>1</v>
  </rv>
  <rv s="0">
    <fb>42345</fb>
    <v>0</v>
  </rv>
  <rv s="0">
    <fb>58.35</fb>
    <v>1</v>
  </rv>
  <rv s="0">
    <fb>42346</fb>
    <v>0</v>
  </rv>
  <rv s="0">
    <fb>57.67</fb>
    <v>1</v>
  </rv>
  <rv s="0">
    <fb>206.94900000000001</fb>
    <v>1</v>
  </rv>
  <rv s="0">
    <fb>42347</fb>
    <v>0</v>
  </rv>
  <rv s="0">
    <fb>205.34</fb>
    <v>1</v>
  </rv>
  <rv s="0">
    <fb>42348</fb>
    <v>0</v>
  </rv>
  <rv s="0">
    <fb>56.93</fb>
    <v>1</v>
  </rv>
  <rv s="0">
    <fb>205.87</fb>
    <v>1</v>
  </rv>
  <rv s="0">
    <fb>42349</fb>
    <v>0</v>
  </rv>
  <rv s="0">
    <fb>56.21</fb>
    <v>1</v>
  </rv>
  <rv s="0">
    <fb>201.88</fb>
    <v>1</v>
  </rv>
  <rv s="0">
    <fb>42352</fb>
    <v>0</v>
  </rv>
  <rv s="0">
    <fb>56.22</fb>
    <v>1</v>
  </rv>
  <rv s="0">
    <fb>202.9008</fb>
    <v>1</v>
  </rv>
  <rv s="0">
    <fb>42353</fb>
    <v>0</v>
  </rv>
  <rv s="0">
    <fb>205.0308</fb>
    <v>1</v>
  </rv>
  <rv s="0">
    <fb>42354</fb>
    <v>0</v>
  </rv>
  <rv s="0">
    <fb>58.07</fb>
    <v>1</v>
  </rv>
  <rv s="0">
    <fb>208.03</fb>
    <v>1</v>
  </rv>
  <rv s="0">
    <fb>42355</fb>
    <v>0</v>
  </rv>
  <rv s="0">
    <fb>56.53</fb>
    <v>1</v>
  </rv>
  <rv s="0">
    <fb>204.86</fb>
    <v>1</v>
  </rv>
  <rv s="0">
    <fb>42356</fb>
    <v>0</v>
  </rv>
  <rv s="0">
    <fb>54.94</fb>
    <v>1</v>
  </rv>
  <rv s="0">
    <fb>200.02080000000001</fb>
    <v>1</v>
  </rv>
  <rv s="0">
    <fb>42359</fb>
    <v>0</v>
  </rv>
  <rv s="0">
    <fb>201.67</fb>
    <v>1</v>
  </rv>
  <rv s="0">
    <fb>42360</fb>
    <v>0</v>
  </rv>
  <rv s="0">
    <fb>203.5</fb>
    <v>1</v>
  </rv>
  <rv s="0">
    <fb>42361</fb>
    <v>0</v>
  </rv>
  <rv s="0">
    <fb>56.7</fb>
    <v>1</v>
  </rv>
  <rv s="0">
    <fb>206.02</fb>
    <v>1</v>
  </rv>
  <rv s="0">
    <fb>42362</fb>
    <v>0</v>
  </rv>
  <rv s="0">
    <fb>205.68</fb>
    <v>1</v>
  </rv>
  <rv s="0">
    <fb>42366</fb>
    <v>0</v>
  </rv>
  <rv s="0">
    <fb>56.42</fb>
    <v>1</v>
  </rv>
  <rv s="0">
    <fb>205.21</fb>
    <v>1</v>
  </rv>
  <rv s="0">
    <fb>42367</fb>
    <v>0</v>
  </rv>
  <rv s="0">
    <fb>57.02</fb>
    <v>1</v>
  </rv>
  <rv s="0">
    <fb>207.4</fb>
    <v>1</v>
  </rv>
  <rv s="0">
    <fb>42368</fb>
    <v>0</v>
  </rv>
  <rv s="0">
    <fb>56.16</fb>
    <v>1</v>
  </rv>
  <rv s="0">
    <fb>205.93</fb>
    <v>1</v>
  </rv>
  <rv s="0">
    <fb>42369</fb>
    <v>0</v>
  </rv>
  <rv s="0">
    <fb>54.81</fb>
    <v>1</v>
  </rv>
  <rv s="0">
    <fb>203.87</fb>
    <v>1</v>
  </rv>
  <rv s="0">
    <fb>42373</fb>
    <v>0</v>
  </rv>
  <rv s="0">
    <fb>54.34</fb>
    <v>1</v>
  </rv>
  <rv s="0">
    <fb>201.01920000000001</fb>
    <v>1</v>
  </rv>
  <rv s="0">
    <fb>42374</fb>
    <v>0</v>
  </rv>
  <rv s="0">
    <fb>53.77</fb>
    <v>1</v>
  </rv>
  <rv s="0">
    <fb>201.36</fb>
    <v>1</v>
  </rv>
  <rv s="0">
    <fb>42375</fb>
    <v>0</v>
  </rv>
  <rv s="0">
    <fb>53.42</fb>
    <v>1</v>
  </rv>
  <rv s="0">
    <fb>198.82</fb>
    <v>1</v>
  </rv>
  <rv s="0">
    <fb>42376</fb>
    <v>0</v>
  </rv>
  <rv s="0">
    <fb>51.7</fb>
    <v>1</v>
  </rv>
  <rv s="0">
    <fb>194.05</fb>
    <v>1</v>
  </rv>
  <rv s="0">
    <fb>42377</fb>
    <v>0</v>
  </rv>
  <rv s="0">
    <fb>50.36</fb>
    <v>1</v>
  </rv>
  <rv s="0">
    <fb>191.923</fb>
    <v>1</v>
  </rv>
  <rv s="0">
    <fb>42380</fb>
    <v>0</v>
  </rv>
  <rv s="0">
    <fb>192.11</fb>
    <v>1</v>
  </rv>
  <rv s="0">
    <fb>42381</fb>
    <v>0</v>
  </rv>
  <rv s="0">
    <fb>51.53</fb>
    <v>1</v>
  </rv>
  <rv s="0">
    <fb>193.66079999999999</fb>
    <v>1</v>
  </rv>
  <rv s="0">
    <fb>42382</fb>
    <v>0</v>
  </rv>
  <rv s="0">
    <fb>49.82</fb>
    <v>1</v>
  </rv>
  <rv s="0">
    <fb>188.83</fb>
    <v>1</v>
  </rv>
  <rv s="0">
    <fb>42383</fb>
    <v>0</v>
  </rv>
  <rv s="0">
    <fb>50.03</fb>
    <v>1</v>
  </rv>
  <rv s="0">
    <fb>191.93</fb>
    <v>1</v>
  </rv>
  <rv s="0">
    <fb>42384</fb>
    <v>0</v>
  </rv>
  <rv s="0">
    <fb>48.03</fb>
    <v>1</v>
  </rv>
  <rv s="0">
    <fb>187.81</fb>
    <v>1</v>
  </rv>
  <rv s="0">
    <fb>42388</fb>
    <v>0</v>
  </rv>
  <rv s="0">
    <fb>48.22</fb>
    <v>1</v>
  </rv>
  <rv s="0">
    <fb>42389</fb>
    <v>0</v>
  </rv>
  <rv s="0">
    <fb>185.65</fb>
    <v>1</v>
  </rv>
  <rv s="0">
    <fb>42390</fb>
    <v>0</v>
  </rv>
  <rv s="0">
    <fb>49.83</fb>
    <v>1</v>
  </rv>
  <rv s="0">
    <fb>186.69</fb>
    <v>1</v>
  </rv>
  <rv s="0">
    <fb>42391</fb>
    <v>0</v>
  </rv>
  <rv s="0">
    <fb>50.3</fb>
    <v>1</v>
  </rv>
  <rv s="0">
    <fb>190.52</fb>
    <v>1</v>
  </rv>
  <rv s="0">
    <fb>42394</fb>
    <v>0</v>
  </rv>
  <rv s="0">
    <fb>187.64</fb>
    <v>1</v>
  </rv>
  <rv s="0">
    <fb>42395</fb>
    <v>0</v>
  </rv>
  <rv s="0">
    <fb>50.7</fb>
    <v>1</v>
  </rv>
  <rv s="0">
    <fb>190.2</fb>
    <v>1</v>
  </rv>
  <rv s="0">
    <fb>42396</fb>
    <v>0</v>
  </rv>
  <rv s="0">
    <fb>50.67</fb>
    <v>1</v>
  </rv>
  <rv s="0">
    <fb>188.13</fb>
    <v>1</v>
  </rv>
  <rv s="0">
    <fb>42397</fb>
    <v>0</v>
  </rv>
  <rv s="0">
    <fb>189.11</fb>
    <v>1</v>
  </rv>
  <rv s="0">
    <fb>42398</fb>
    <v>0</v>
  </rv>
  <rv s="0">
    <fb>52.93</fb>
    <v>1</v>
  </rv>
  <rv s="0">
    <fb>193.7208</fb>
    <v>1</v>
  </rv>
  <rv s="0">
    <fb>42401</fb>
    <v>0</v>
  </rv>
  <rv s="0">
    <fb>52.83</fb>
    <v>1</v>
  </rv>
  <rv s="0">
    <fb>193.65</fb>
    <v>1</v>
  </rv>
  <rv s="0">
    <fb>42402</fb>
    <v>0</v>
  </rv>
  <rv s="0">
    <fb>190.16</fb>
    <v>1</v>
  </rv>
  <rv s="0">
    <fb>42403</fb>
    <v>0</v>
  </rv>
  <rv s="0">
    <fb>191.3</fb>
    <v>1</v>
  </rv>
  <rv s="0">
    <fb>42404</fb>
    <v>0</v>
  </rv>
  <rv s="0">
    <fb>51.26</fb>
    <v>1</v>
  </rv>
  <rv s="0">
    <fb>191.6</fb>
    <v>1</v>
  </rv>
  <rv s="0">
    <fb>42405</fb>
    <v>0</v>
  </rv>
  <rv s="0">
    <fb>49.88</fb>
    <v>1</v>
  </rv>
  <rv s="0">
    <fb>187.95</fb>
    <v>1</v>
  </rv>
  <rv s="0">
    <fb>42408</fb>
    <v>0</v>
  </rv>
  <rv s="0">
    <fb>185.42</fb>
    <v>1</v>
  </rv>
  <rv s="0">
    <fb>42409</fb>
    <v>0</v>
  </rv>
  <rv s="0">
    <fb>50.68</fb>
    <v>1</v>
  </rv>
  <rv s="0">
    <fb>42410</fb>
    <v>0</v>
  </rv>
  <rv s="0">
    <fb>50.75</fb>
    <v>1</v>
  </rv>
  <rv s="0">
    <fb>185.27</fb>
    <v>1</v>
  </rv>
  <rv s="0">
    <fb>42411</fb>
    <v>0</v>
  </rv>
  <rv s="0">
    <fb>50.38</fb>
    <v>1</v>
  </rv>
  <rv s="0">
    <fb>182.86</fb>
    <v>1</v>
  </rv>
  <rv s="0">
    <fb>42412</fb>
    <v>0</v>
  </rv>
  <rv s="0">
    <fb>51.14</fb>
    <v>1</v>
  </rv>
  <rv s="0">
    <fb>186.63</fb>
    <v>1</v>
  </rv>
  <rv s="0">
    <fb>42416</fb>
    <v>0</v>
  </rv>
  <rv s="0">
    <fb>52.54</fb>
    <v>1</v>
  </rv>
  <rv s="0">
    <fb>189.78</fb>
    <v>1</v>
  </rv>
  <rv s="0">
    <fb>42417</fb>
    <v>0</v>
  </rv>
  <rv s="0">
    <fb>53.69</fb>
    <v>1</v>
  </rv>
  <rv s="0">
    <fb>192.88</fb>
    <v>1</v>
  </rv>
  <rv s="0">
    <fb>42418</fb>
    <v>0</v>
  </rv>
  <rv s="0">
    <fb>53.06</fb>
    <v>1</v>
  </rv>
  <rv s="0">
    <fb>192.09</fb>
    <v>1</v>
  </rv>
  <rv s="0">
    <fb>42419</fb>
    <v>0</v>
  </rv>
  <rv s="0">
    <fb>52.76</fb>
    <v>1</v>
  </rv>
  <rv s="0">
    <fb>192</fb>
    <v>1</v>
  </rv>
  <rv s="0">
    <fb>42422</fb>
    <v>0</v>
  </rv>
  <rv s="0">
    <fb>53.3</fb>
    <v>1</v>
  </rv>
  <rv s="0">
    <fb>194.78</fb>
    <v>1</v>
  </rv>
  <rv s="0">
    <fb>42423</fb>
    <v>0</v>
  </rv>
  <rv s="0">
    <fb>52.24</fb>
    <v>1</v>
  </rv>
  <rv s="0">
    <fb>192.32</fb>
    <v>1</v>
  </rv>
  <rv s="0">
    <fb>42424</fb>
    <v>0</v>
  </rv>
  <rv s="0">
    <fb>52.46</fb>
    <v>1</v>
  </rv>
  <rv s="0">
    <fb>193.2</fb>
    <v>1</v>
  </rv>
  <rv s="0">
    <fb>42425</fb>
    <v>0</v>
  </rv>
  <rv s="0">
    <fb>195.54</fb>
    <v>1</v>
  </rv>
  <rv s="0">
    <fb>42426</fb>
    <v>0</v>
  </rv>
  <rv s="0">
    <fb>195.08920000000001</fb>
    <v>1</v>
  </rv>
  <rv s="0">
    <fb>42429</fb>
    <v>0</v>
  </rv>
  <rv s="0">
    <fb>53.02</fb>
    <v>1</v>
  </rv>
  <rv s="0">
    <fb>193.56</fb>
    <v>1</v>
  </rv>
  <rv s="0">
    <fb>42430</fb>
    <v>0</v>
  </rv>
  <rv s="0">
    <fb>42431</fb>
    <v>0</v>
  </rv>
  <rv s="0">
    <fb>199</fb>
    <v>1</v>
  </rv>
  <rv s="0">
    <fb>42432</fb>
    <v>0</v>
  </rv>
  <rv s="0">
    <fb>54.87</fb>
    <v>1</v>
  </rv>
  <rv s="0">
    <fb>199.77500000000001</fb>
    <v>1</v>
  </rv>
  <rv s="0">
    <fb>42433</fb>
    <v>0</v>
  </rv>
  <rv s="0">
    <fb>54.89</fb>
    <v>1</v>
  </rv>
  <rv s="0">
    <fb>200.43</fb>
    <v>1</v>
  </rv>
  <rv s="0">
    <fb>42436</fb>
    <v>0</v>
  </rv>
  <rv s="0">
    <fb>55.49</fb>
    <v>1</v>
  </rv>
  <rv s="0">
    <fb>42437</fb>
    <v>0</v>
  </rv>
  <rv s="0">
    <fb>54.53</fb>
    <v>1</v>
  </rv>
  <rv s="0">
    <fb>198.4</fb>
    <v>1</v>
  </rv>
  <rv s="0">
    <fb>42438</fb>
    <v>0</v>
  </rv>
  <rv s="0">
    <fb>54.75</fb>
    <v>1</v>
  </rv>
  <rv s="0">
    <fb>42439</fb>
    <v>0</v>
  </rv>
  <rv s="0">
    <fb>199.54</fb>
    <v>1</v>
  </rv>
  <rv s="0">
    <fb>42440</fb>
    <v>0</v>
  </rv>
  <rv s="0">
    <fb>56.06</fb>
    <v>1</v>
  </rv>
  <rv s="0">
    <fb>202.76</fb>
    <v>1</v>
  </rv>
  <rv s="0">
    <fb>42443</fb>
    <v>0</v>
  </rv>
  <rv s="0">
    <fb>202.5</fb>
    <v>1</v>
  </rv>
  <rv s="0">
    <fb>42444</fb>
    <v>0</v>
  </rv>
  <rv s="0">
    <fb>202.17</fb>
    <v>1</v>
  </rv>
  <rv s="0">
    <fb>42445</fb>
    <v>0</v>
  </rv>
  <rv s="0">
    <fb>56.14</fb>
    <v>1</v>
  </rv>
  <rv s="0">
    <fb>42446</fb>
    <v>0</v>
  </rv>
  <rv s="0">
    <fb>56.6</fb>
    <v>1</v>
  </rv>
  <rv s="0">
    <fb>42447</fb>
    <v>0</v>
  </rv>
  <rv s="0">
    <fb>57.09</fb>
    <v>1</v>
  </rv>
  <rv s="0">
    <fb>204.38</fb>
    <v>1</v>
  </rv>
  <rv s="0">
    <fb>42450</fb>
    <v>0</v>
  </rv>
  <rv s="0">
    <fb>204.67</fb>
    <v>1</v>
  </rv>
  <rv s="0">
    <fb>42451</fb>
    <v>0</v>
  </rv>
  <rv s="0">
    <fb>56.9</fb>
    <v>1</v>
  </rv>
  <rv s="0">
    <fb>204.56</fb>
    <v>1</v>
  </rv>
  <rv s="0">
    <fb>42452</fb>
    <v>0</v>
  </rv>
  <rv s="0">
    <fb>203.20920000000001</fb>
    <v>1</v>
  </rv>
  <rv s="0">
    <fb>42453</fb>
    <v>0</v>
  </rv>
  <rv s="0">
    <fb>203.12</fb>
    <v>1</v>
  </rv>
  <rv s="0">
    <fb>42457</fb>
    <v>0</v>
  </rv>
  <rv s="0">
    <fb>56.52</fb>
    <v>1</v>
  </rv>
  <rv s="0">
    <fb>203.24</fb>
    <v>1</v>
  </rv>
  <rv s="0">
    <fb>42458</fb>
    <v>0</v>
  </rv>
  <rv s="0">
    <fb>57.41</fb>
    <v>1</v>
  </rv>
  <rv s="0">
    <fb>205.1208</fb>
    <v>1</v>
  </rv>
  <rv s="0">
    <fb>42459</fb>
    <v>0</v>
  </rv>
  <rv s="0">
    <fb>58.37</fb>
    <v>1</v>
  </rv>
  <rv s="0">
    <fb>42460</fb>
    <v>0</v>
  </rv>
  <rv s="0">
    <fb>57.42</fb>
    <v>1</v>
  </rv>
  <rv s="0">
    <fb>205.52</fb>
    <v>1</v>
  </rv>
  <rv s="0">
    <fb>42461</fb>
    <v>0</v>
  </rv>
  <rv s="0">
    <fb>206.92</fb>
    <v>1</v>
  </rv>
  <rv s="0">
    <fb>42464</fb>
    <v>0</v>
  </rv>
  <rv s="0">
    <fb>57.72</fb>
    <v>1</v>
  </rv>
  <rv s="0">
    <fb>206.25</fb>
    <v>1</v>
  </rv>
  <rv s="0">
    <fb>42465</fb>
    <v>0</v>
  </rv>
  <rv s="0">
    <fb>57.71</fb>
    <v>1</v>
  </rv>
  <rv s="0">
    <fb>204.1892</fb>
    <v>1</v>
  </rv>
  <rv s="0">
    <fb>42466</fb>
    <v>0</v>
  </rv>
  <rv s="0">
    <fb>58.36</fb>
    <v>1</v>
  </rv>
  <rv s="0">
    <fb>206.42</fb>
    <v>1</v>
  </rv>
  <rv s="0">
    <fb>42467</fb>
    <v>0</v>
  </rv>
  <rv s="0">
    <fb>203.95</fb>
    <v>1</v>
  </rv>
  <rv s="0">
    <fb>42468</fb>
    <v>0</v>
  </rv>
  <rv s="0">
    <fb>57.89</fb>
    <v>1</v>
  </rv>
  <rv s="0">
    <fb>204.4992</fb>
    <v>1</v>
  </rv>
  <rv s="0">
    <fb>42471</fb>
    <v>0</v>
  </rv>
  <rv s="0">
    <fb>57.82</fb>
    <v>1</v>
  </rv>
  <rv s="0">
    <fb>204.02010000000001</fb>
    <v>1</v>
  </rv>
  <rv s="0">
    <fb>42472</fb>
    <v>0</v>
  </rv>
  <rv s="0">
    <fb>205.92</fb>
    <v>1</v>
  </rv>
  <rv s="0">
    <fb>42473</fb>
    <v>0</v>
  </rv>
  <rv s="0">
    <fb>59.17</fb>
    <v>1</v>
  </rv>
  <rv s="0">
    <fb>208.0008</fb>
    <v>1</v>
  </rv>
  <rv s="0">
    <fb>42474</fb>
    <v>0</v>
  </rv>
  <rv s="0">
    <fb>59.22</fb>
    <v>1</v>
  </rv>
  <rv s="0">
    <fb>208.01</fb>
    <v>1</v>
  </rv>
  <rv s="0">
    <fb>42475</fb>
    <v>0</v>
  </rv>
  <rv s="0">
    <fb>58.93</fb>
    <v>1</v>
  </rv>
  <rv s="0">
    <fb>207.78</fb>
    <v>1</v>
  </rv>
  <rv s="0">
    <fb>42478</fb>
    <v>0</v>
  </rv>
  <rv s="0">
    <fb>58.95</fb>
    <v>1</v>
  </rv>
  <rv s="0">
    <fb>209.23920000000001</fb>
    <v>1</v>
  </rv>
  <rv s="0">
    <fb>42479</fb>
    <v>0</v>
  </rv>
  <rv s="0">
    <fb>209.9</fb>
    <v>1</v>
  </rv>
  <rv s="0">
    <fb>42480</fb>
    <v>0</v>
  </rv>
  <rv s="0">
    <fb>59.05</fb>
    <v>1</v>
  </rv>
  <rv s="0">
    <fb>210.1</fb>
    <v>1</v>
  </rv>
  <rv s="0">
    <fb>42481</fb>
    <v>0</v>
  </rv>
  <rv s="0">
    <fb>58.86</fb>
    <v>1</v>
  </rv>
  <rv s="0">
    <fb>208.97</fb>
    <v>1</v>
  </rv>
  <rv s="0">
    <fb>42482</fb>
    <v>0</v>
  </rv>
  <rv s="0">
    <fb>58.68</fb>
    <v>1</v>
  </rv>
  <rv s="0">
    <fb>42485</fb>
    <v>0</v>
  </rv>
  <rv s="0">
    <fb>59.02</fb>
    <v>1</v>
  </rv>
  <rv s="0">
    <fb>208.61</fb>
    <v>1</v>
  </rv>
  <rv s="0">
    <fb>42486</fb>
    <v>0</v>
  </rv>
  <rv s="0">
    <fb>59.4</fb>
    <v>1</v>
  </rv>
  <rv s="0">
    <fb>208.91919999999999</fb>
    <v>1</v>
  </rv>
  <rv s="0">
    <fb>42487</fb>
    <v>0</v>
  </rv>
  <rv s="0">
    <fb>59.92</fb>
    <v>1</v>
  </rv>
  <rv s="0">
    <fb>42488</fb>
    <v>0</v>
  </rv>
  <rv s="0">
    <fb>58.69</fb>
    <v>1</v>
  </rv>
  <rv s="0">
    <fb>207.44749999999999</fb>
    <v>1</v>
  </rv>
  <rv s="0">
    <fb>42489</fb>
    <v>0</v>
  </rv>
  <rv s="0">
    <fb>57.04</fb>
    <v>1</v>
  </rv>
  <rv s="0">
    <fb>206.33080000000001</fb>
    <v>1</v>
  </rv>
  <rv s="0">
    <fb>42492</fb>
    <v>0</v>
  </rv>
  <rv s="0">
    <fb>207.97</fb>
    <v>1</v>
  </rv>
  <rv s="0">
    <fb>42493</fb>
    <v>0</v>
  </rv>
  <rv s="0">
    <fb>57.2</fb>
    <v>1</v>
  </rv>
  <rv s="0">
    <fb>206.1592</fb>
    <v>1</v>
  </rv>
  <rv s="0">
    <fb>42494</fb>
    <v>0</v>
  </rv>
  <rv s="0">
    <fb>56.43</fb>
    <v>1</v>
  </rv>
  <rv s="0">
    <fb>205.01</fb>
    <v>1</v>
  </rv>
  <rv s="0">
    <fb>42495</fb>
    <v>0</v>
  </rv>
  <rv s="0">
    <fb>56.64</fb>
    <v>1</v>
  </rv>
  <rv s="0">
    <fb>42496</fb>
    <v>0</v>
  </rv>
  <rv s="0">
    <fb>205.72</fb>
    <v>1</v>
  </rv>
  <rv s="0">
    <fb>42499</fb>
    <v>0</v>
  </rv>
  <rv s="0">
    <fb>56.91</fb>
    <v>1</v>
  </rv>
  <rv s="0">
    <fb>205.88919999999999</fb>
    <v>1</v>
  </rv>
  <rv s="0">
    <fb>42500</fb>
    <v>0</v>
  </rv>
  <rv s="0">
    <fb>42501</fb>
    <v>0</v>
  </rv>
  <rv s="0">
    <fb>206.5</fb>
    <v>1</v>
  </rv>
  <rv s="0">
    <fb>42502</fb>
    <v>0</v>
  </rv>
  <rv s="0">
    <fb>57.16</fb>
    <v>1</v>
  </rv>
  <rv s="0">
    <fb>206.56</fb>
    <v>1</v>
  </rv>
  <rv s="0">
    <fb>42503</fb>
    <v>0</v>
  </rv>
  <rv s="0">
    <fb>57.12</fb>
    <v>1</v>
  </rv>
  <rv s="0">
    <fb>204.76</fb>
    <v>1</v>
  </rv>
  <rv s="0">
    <fb>42506</fb>
    <v>0</v>
  </rv>
  <rv s="0">
    <fb>58.02</fb>
    <v>1</v>
  </rv>
  <rv s="0">
    <fb>42507</fb>
    <v>0</v>
  </rv>
  <rv s="0">
    <fb>57.43</fb>
    <v>1</v>
  </rv>
  <rv s="0">
    <fb>204.85079999999999</fb>
    <v>1</v>
  </rv>
  <rv s="0">
    <fb>42508</fb>
    <v>0</v>
  </rv>
  <rv s="0">
    <fb>58.01</fb>
    <v>1</v>
  </rv>
  <rv s="0">
    <fb>204.91</fb>
    <v>1</v>
  </rv>
  <rv s="0">
    <fb>42509</fb>
    <v>0</v>
  </rv>
  <rv s="0">
    <fb>57.23</fb>
    <v>1</v>
  </rv>
  <rv s="0">
    <fb>204.2</fb>
    <v>1</v>
  </rv>
  <rv s="0">
    <fb>42510</fb>
    <v>0</v>
  </rv>
  <rv s="0">
    <fb>58.53</fb>
    <v>1</v>
  </rv>
  <rv s="0">
    <fb>205.49</fb>
    <v>1</v>
  </rv>
  <rv s="0">
    <fb>42513</fb>
    <v>0</v>
  </rv>
  <rv s="0">
    <fb>42514</fb>
    <v>0</v>
  </rv>
  <rv s="0">
    <fb>60.09</fb>
    <v>1</v>
  </rv>
  <rv s="0">
    <fb>207.87</fb>
    <v>1</v>
  </rv>
  <rv s="0">
    <fb>42515</fb>
    <v>0</v>
  </rv>
  <rv s="0">
    <fb>60.44</fb>
    <v>1</v>
  </rv>
  <rv s="0">
    <fb>209.28</fb>
    <v>1</v>
  </rv>
  <rv s="0">
    <fb>42516</fb>
    <v>0</v>
  </rv>
  <rv s="0">
    <fb>60.77</fb>
    <v>1</v>
  </rv>
  <rv s="0">
    <fb>209.34</fb>
    <v>1</v>
  </rv>
  <rv s="0">
    <fb>42517</fb>
    <v>0</v>
  </rv>
  <rv s="0">
    <fb>61.02</fb>
    <v>1</v>
  </rv>
  <rv s="0">
    <fb>210.24</fb>
    <v>1</v>
  </rv>
  <rv s="0">
    <fb>42521</fb>
    <v>0</v>
  </rv>
  <rv s="0">
    <fb>60.6</fb>
    <v>1</v>
  </rv>
  <rv s="0">
    <fb>209.84</fb>
    <v>1</v>
  </rv>
  <rv s="0">
    <fb>42522</fb>
    <v>0</v>
  </rv>
  <rv s="0">
    <fb>61.07</fb>
    <v>1</v>
  </rv>
  <rv s="0">
    <fb>210.27</fb>
    <v>1</v>
  </rv>
  <rv s="0">
    <fb>42523</fb>
    <v>0</v>
  </rv>
  <rv s="0">
    <fb>60.76</fb>
    <v>1</v>
  </rv>
  <rv s="0">
    <fb>210.91</fb>
    <v>1</v>
  </rv>
  <rv s="0">
    <fb>42524</fb>
    <v>0</v>
  </rv>
  <rv s="0">
    <fb>60.53</fb>
    <v>1</v>
  </rv>
  <rv s="0">
    <fb>210.28</fb>
    <v>1</v>
  </rv>
  <rv s="0">
    <fb>42527</fb>
    <v>0</v>
  </rv>
  <rv s="0">
    <fb>61.29</fb>
    <v>1</v>
  </rv>
  <rv s="0">
    <fb>211.35</fb>
    <v>1</v>
  </rv>
  <rv s="0">
    <fb>42528</fb>
    <v>0</v>
  </rv>
  <rv s="0">
    <fb>61.56</fb>
    <v>1</v>
  </rv>
  <rv s="0">
    <fb>211.68</fb>
    <v>1</v>
  </rv>
  <rv s="0">
    <fb>42529</fb>
    <v>0</v>
  </rv>
  <rv s="0">
    <fb>62.08</fb>
    <v>1</v>
  </rv>
  <rv s="0">
    <fb>212.37</fb>
    <v>1</v>
  </rv>
  <rv s="0">
    <fb>42530</fb>
    <v>0</v>
  </rv>
  <rv s="0">
    <fb>62.14</fb>
    <v>1</v>
  </rv>
  <rv s="0">
    <fb>212.08</fb>
    <v>1</v>
  </rv>
  <rv s="0">
    <fb>42531</fb>
    <v>0</v>
  </rv>
  <rv s="0">
    <fb>61.91</fb>
    <v>1</v>
  </rv>
  <rv s="0">
    <fb>42534</fb>
    <v>0</v>
  </rv>
  <rv s="0">
    <fb>61.53</fb>
    <v>1</v>
  </rv>
  <rv s="0">
    <fb>208.44919999999999</fb>
    <v>1</v>
  </rv>
  <rv s="0">
    <fb>42535</fb>
    <v>0</v>
  </rv>
  <rv s="0">
    <fb>61.9</fb>
    <v>1</v>
  </rv>
  <rv s="0">
    <fb>42536</fb>
    <v>0</v>
  </rv>
  <rv s="0">
    <fb>61.69</fb>
    <v>1</v>
  </rv>
  <rv s="0">
    <fb>42537</fb>
    <v>0</v>
  </rv>
  <rv s="0">
    <fb>62.06</fb>
    <v>1</v>
  </rv>
  <rv s="0">
    <fb>208.37</fb>
    <v>1</v>
  </rv>
  <rv s="0">
    <fb>42538</fb>
    <v>0</v>
  </rv>
  <rv s="0">
    <fb>61.62</fb>
    <v>1</v>
  </rv>
  <rv s="0">
    <fb>42541</fb>
    <v>0</v>
  </rv>
  <rv s="0">
    <fb>62.01</fb>
    <v>1</v>
  </rv>
  <rv s="0">
    <fb>207.85</fb>
    <v>1</v>
  </rv>
  <rv s="0">
    <fb>42542</fb>
    <v>0</v>
  </rv>
  <rv s="0">
    <fb>62.04</fb>
    <v>1</v>
  </rv>
  <rv s="0">
    <fb>42543</fb>
    <v>0</v>
  </rv>
  <rv s="0">
    <fb>208.1</fb>
    <v>1</v>
  </rv>
  <rv s="0">
    <fb>42544</fb>
    <v>0</v>
  </rv>
  <rv s="0">
    <fb>63.3</fb>
    <v>1</v>
  </rv>
  <rv s="0">
    <fb>42545</fb>
    <v>0</v>
  </rv>
  <rv s="0">
    <fb>60.54</fb>
    <v>1</v>
  </rv>
  <rv s="0">
    <fb>203.13</fb>
    <v>1</v>
  </rv>
  <rv s="0">
    <fb>42548</fb>
    <v>0</v>
  </rv>
  <rv s="0">
    <fb>59.07</fb>
    <v>1</v>
  </rv>
  <rv s="0">
    <fb>199.6</fb>
    <v>1</v>
  </rv>
  <rv s="0">
    <fb>42549</fb>
    <v>0</v>
  </rv>
  <rv s="0">
    <fb>60.27</fb>
    <v>1</v>
  </rv>
  <rv s="0">
    <fb>203.19970000000001</fb>
    <v>1</v>
  </rv>
  <rv s="0">
    <fb>42550</fb>
    <v>0</v>
  </rv>
  <rv s="0">
    <fb>61.25</fb>
    <v>1</v>
  </rv>
  <rv s="0">
    <fb>206.66</fb>
    <v>1</v>
  </rv>
  <rv s="0">
    <fb>42551</fb>
    <v>0</v>
  </rv>
  <rv s="0">
    <fb>62.65</fb>
    <v>1</v>
  </rv>
  <rv s="0">
    <fb>209.47499999999999</fb>
    <v>1</v>
  </rv>
  <rv s="0">
    <fb>42552</fb>
    <v>0</v>
  </rv>
  <rv s="0">
    <fb>62.11</fb>
    <v>1</v>
  </rv>
  <rv s="0">
    <fb>209.92080000000001</fb>
    <v>1</v>
  </rv>
  <rv s="0">
    <fb>42556</fb>
    <v>0</v>
  </rv>
  <rv s="0">
    <fb>208.41</fb>
    <v>1</v>
  </rv>
  <rv s="0">
    <fb>42557</fb>
    <v>0</v>
  </rv>
  <rv s="0">
    <fb>61.06</fb>
    <v>1</v>
  </rv>
  <rv s="0">
    <fb>209.66</fb>
    <v>1</v>
  </rv>
  <rv s="0">
    <fb>42558</fb>
    <v>0</v>
  </rv>
  <rv s="0">
    <fb>61.77</fb>
    <v>1</v>
  </rv>
  <rv s="0">
    <fb>209.52600000000001</fb>
    <v>1</v>
  </rv>
  <rv s="0">
    <fb>42559</fb>
    <v>0</v>
  </rv>
  <rv s="0">
    <fb>63.27</fb>
    <v>1</v>
  </rv>
  <rv s="0">
    <fb>212.65</fb>
    <v>1</v>
  </rv>
  <rv s="0">
    <fb>42562</fb>
    <v>0</v>
  </rv>
  <rv s="0">
    <fb>63.4</fb>
    <v>1</v>
  </rv>
  <rv s="0">
    <fb>213.4</fb>
    <v>1</v>
  </rv>
  <rv s="0">
    <fb>42563</fb>
    <v>0</v>
  </rv>
  <rv s="0">
    <fb>64.38</fb>
    <v>1</v>
  </rv>
  <rv s="0">
    <fb>214.95</fb>
    <v>1</v>
  </rv>
  <rv s="0">
    <fb>42564</fb>
    <v>0</v>
  </rv>
  <rv s="0">
    <fb>64.540000000000006</fb>
    <v>1</v>
  </rv>
  <rv s="0">
    <fb>214.92</fb>
    <v>1</v>
  </rv>
  <rv s="0">
    <fb>42565</fb>
    <v>0</v>
  </rv>
  <rv s="0">
    <fb>64.81</fb>
    <v>1</v>
  </rv>
  <rv s="0">
    <fb>216.12</fb>
    <v>1</v>
  </rv>
  <rv s="0">
    <fb>42566</fb>
    <v>0</v>
  </rv>
  <rv s="0">
    <fb>64.849999999999994</fb>
    <v>1</v>
  </rv>
  <rv s="0">
    <fb>215.83</fb>
    <v>1</v>
  </rv>
  <rv s="0">
    <fb>42569</fb>
    <v>0</v>
  </rv>
  <rv s="0">
    <fb>65.19</fb>
    <v>1</v>
  </rv>
  <rv s="0">
    <fb>216.4092</fb>
    <v>1</v>
  </rv>
  <rv s="0">
    <fb>42570</fb>
    <v>0</v>
  </rv>
  <rv s="0">
    <fb>64.94</fb>
    <v>1</v>
  </rv>
  <rv s="0">
    <fb>216.19</fb>
    <v>1</v>
  </rv>
  <rv s="0">
    <fb>42571</fb>
    <v>0</v>
  </rv>
  <rv s="0">
    <fb>65.45</fb>
    <v>1</v>
  </rv>
  <rv s="0">
    <fb>217.08500000000001</fb>
    <v>1</v>
  </rv>
  <rv s="0">
    <fb>42572</fb>
    <v>0</v>
  </rv>
  <rv s="0">
    <fb>64.91</fb>
    <v>1</v>
  </rv>
  <rv s="0">
    <fb>216.26499999999999</fb>
    <v>1</v>
  </rv>
  <rv s="0">
    <fb>42573</fb>
    <v>0</v>
  </rv>
  <rv s="0">
    <fb>65.489999999999995</fb>
    <v>1</v>
  </rv>
  <rv s="0">
    <fb>217.24</fb>
    <v>1</v>
  </rv>
  <rv s="0">
    <fb>42576</fb>
    <v>0</v>
  </rv>
  <rv s="0">
    <fb>66.22</fb>
    <v>1</v>
  </rv>
  <rv s="0">
    <fb>216.65</fb>
    <v>1</v>
  </rv>
  <rv s="0">
    <fb>42577</fb>
    <v>0</v>
  </rv>
  <rv s="0">
    <fb>71.42</fb>
    <v>1</v>
  </rv>
  <rv s="0">
    <fb>216.75</fb>
    <v>1</v>
  </rv>
  <rv s="0">
    <fb>42578</fb>
    <v>0</v>
  </rv>
  <rv s="0">
    <fb>71.27</fb>
    <v>1</v>
  </rv>
  <rv s="0">
    <fb>216.52</fb>
    <v>1</v>
  </rv>
  <rv s="0">
    <fb>42579</fb>
    <v>0</v>
  </rv>
  <rv s="0">
    <fb>70.23</fb>
    <v>1</v>
  </rv>
  <rv s="0">
    <fb>216.77</fb>
    <v>1</v>
  </rv>
  <rv s="0">
    <fb>42580</fb>
    <v>0</v>
  </rv>
  <rv s="0">
    <fb>69.75</fb>
    <v>1</v>
  </rv>
  <rv s="0">
    <fb>217.12</fb>
    <v>1</v>
  </rv>
  <rv s="0">
    <fb>42583</fb>
    <v>0</v>
  </rv>
  <rv s="0">
    <fb>69.88</fb>
    <v>1</v>
  </rv>
  <rv s="0">
    <fb>216.94</fb>
    <v>1</v>
  </rv>
  <rv s="0">
    <fb>42584</fb>
    <v>0</v>
  </rv>
  <rv s="0">
    <fb>68.849999999999994</fb>
    <v>1</v>
  </rv>
  <rv s="0">
    <fb>215.54920000000001</fb>
    <v>1</v>
  </rv>
  <rv s="0">
    <fb>42585</fb>
    <v>0</v>
  </rv>
  <rv s="0">
    <fb>68.88</fb>
    <v>1</v>
  </rv>
  <rv s="0">
    <fb>216.18</fb>
    <v>1</v>
  </rv>
  <rv s="0">
    <fb>42586</fb>
    <v>0</v>
  </rv>
  <rv s="0">
    <fb>69.61</fb>
    <v>1</v>
  </rv>
  <rv s="0">
    <fb>216.40969999999999</fb>
    <v>1</v>
  </rv>
  <rv s="0">
    <fb>42587</fb>
    <v>0</v>
  </rv>
  <rv s="0">
    <fb>70.150000000000006</fb>
    <v>1</v>
  </rv>
  <rv s="0">
    <fb>218.18</fb>
    <v>1</v>
  </rv>
  <rv s="0">
    <fb>42590</fb>
    <v>0</v>
  </rv>
  <rv s="0">
    <fb>70.14</fb>
    <v>1</v>
  </rv>
  <rv s="0">
    <fb>218.05</fb>
    <v>1</v>
  </rv>
  <rv s="0">
    <fb>42591</fb>
    <v>0</v>
  </rv>
  <rv s="0">
    <fb>70.25</fb>
    <v>1</v>
  </rv>
  <rv s="0">
    <fb>42592</fb>
    <v>0</v>
  </rv>
  <rv s="0">
    <fb>69.89</fb>
    <v>1</v>
  </rv>
  <rv s="0">
    <fb>217.64</fb>
    <v>1</v>
  </rv>
  <rv s="0">
    <fb>42593</fb>
    <v>0</v>
  </rv>
  <rv s="0">
    <fb>70</fb>
    <v>1</v>
  </rv>
  <rv s="0">
    <fb>218.65</fb>
    <v>1</v>
  </rv>
  <rv s="0">
    <fb>42594</fb>
    <v>0</v>
  </rv>
  <rv s="0">
    <fb>69.84</fb>
    <v>1</v>
  </rv>
  <rv s="0">
    <fb>218.46</fb>
    <v>1</v>
  </rv>
  <rv s="0">
    <fb>42597</fb>
    <v>0</v>
  </rv>
  <rv s="0">
    <fb>70.33</fb>
    <v>1</v>
  </rv>
  <rv s="0">
    <fb>219.09</fb>
    <v>1</v>
  </rv>
  <rv s="0">
    <fb>42598</fb>
    <v>0</v>
  </rv>
  <rv s="0">
    <fb>69.819999999999993</fb>
    <v>1</v>
  </rv>
  <rv s="0">
    <fb>217.96</fb>
    <v>1</v>
  </rv>
  <rv s="0">
    <fb>42599</fb>
    <v>0</v>
  </rv>
  <rv s="0">
    <fb>218.37</fb>
    <v>1</v>
  </rv>
  <rv s="0">
    <fb>42600</fb>
    <v>0</v>
  </rv>
  <rv s="0">
    <fb>70.13</fb>
    <v>1</v>
  </rv>
  <rv s="0">
    <fb>218.86</fb>
    <v>1</v>
  </rv>
  <rv s="0">
    <fb>42601</fb>
    <v>0</v>
  </rv>
  <rv s="0">
    <fb>70.27</fb>
    <v>1</v>
  </rv>
  <rv s="0">
    <fb>218.54</fb>
    <v>1</v>
  </rv>
  <rv s="0">
    <fb>42604</fb>
    <v>0</v>
  </rv>
  <rv s="0">
    <fb>218.53</fb>
    <v>1</v>
  </rv>
  <rv s="0">
    <fb>42605</fb>
    <v>0</v>
  </rv>
  <rv s="0">
    <fb>69.98</fb>
    <v>1</v>
  </rv>
  <rv s="0">
    <fb>218.97</fb>
    <v>1</v>
  </rv>
  <rv s="0">
    <fb>42606</fb>
    <v>0</v>
  </rv>
  <rv s="0">
    <fb>69.900000000000006</fb>
    <v>1</v>
  </rv>
  <rv s="0">
    <fb>217.85</fb>
    <v>1</v>
  </rv>
  <rv s="0">
    <fb>42607</fb>
    <v>0</v>
  </rv>
  <rv s="0">
    <fb>217.7</fb>
    <v>1</v>
  </rv>
  <rv s="0">
    <fb>42608</fb>
    <v>0</v>
  </rv>
  <rv s="0">
    <fb>217.29</fb>
    <v>1</v>
  </rv>
  <rv s="0">
    <fb>42611</fb>
    <v>0</v>
  </rv>
  <rv s="0">
    <fb>218.36080000000001</fb>
    <v>1</v>
  </rv>
  <rv s="0">
    <fb>42612</fb>
    <v>0</v>
  </rv>
  <rv s="0">
    <fb>69.31</fb>
    <v>1</v>
  </rv>
  <rv s="0">
    <fb>218</fb>
    <v>1</v>
  </rv>
  <rv s="0">
    <fb>42613</fb>
    <v>0</v>
  </rv>
  <rv s="0">
    <fb>69.540000000000006</fb>
    <v>1</v>
  </rv>
  <rv s="0">
    <fb>217.38</fb>
    <v>1</v>
  </rv>
  <rv s="0">
    <fb>42614</fb>
    <v>0</v>
  </rv>
  <rv s="0">
    <fb>69.7</fb>
    <v>1</v>
  </rv>
  <rv s="0">
    <fb>217.39</fb>
    <v>1</v>
  </rv>
  <rv s="0">
    <fb>42615</fb>
    <v>0</v>
  </rv>
  <rv s="0">
    <fb>69.680000000000007</fb>
    <v>1</v>
  </rv>
  <rv s="0">
    <fb>42619</fb>
    <v>0</v>
  </rv>
  <rv s="0">
    <fb>69.790000000000006</fb>
    <v>1</v>
  </rv>
  <rv s="0">
    <fb>219.0308</fb>
    <v>1</v>
  </rv>
  <rv s="0">
    <fb>42620</fb>
    <v>0</v>
  </rv>
  <rv s="0">
    <fb>69.489999999999995</fb>
    <v>1</v>
  </rv>
  <rv s="0">
    <fb>219.01</fb>
    <v>1</v>
  </rv>
  <rv s="0">
    <fb>42621</fb>
    <v>0</v>
  </rv>
  <rv s="0">
    <fb>68.989999999999995</fb>
    <v>1</v>
  </rv>
  <rv s="0">
    <fb>218.51</fb>
    <v>1</v>
  </rv>
  <rv s="0">
    <fb>42622</fb>
    <v>0</v>
  </rv>
  <rv s="0">
    <fb>66.67</fb>
    <v>1</v>
  </rv>
  <rv s="0">
    <fb>213.28</fb>
    <v>1</v>
  </rv>
  <rv s="0">
    <fb>42625</fb>
    <v>0</v>
  </rv>
  <rv s="0">
    <fb>67.94</fb>
    <v>1</v>
  </rv>
  <rv s="0">
    <fb>216.34</fb>
    <v>1</v>
  </rv>
  <rv s="0">
    <fb>42626</fb>
    <v>0</v>
  </rv>
  <rv s="0">
    <fb>67.45</fb>
    <v>1</v>
  </rv>
  <rv s="0">
    <fb>213.23</fb>
    <v>1</v>
  </rv>
  <rv s="0">
    <fb>42627</fb>
    <v>0</v>
  </rv>
  <rv s="0">
    <fb>67.790000000000006</fb>
    <v>1</v>
  </rv>
  <rv s="0">
    <fb>213.15</fb>
    <v>1</v>
  </rv>
  <rv s="0">
    <fb>42628</fb>
    <v>0</v>
  </rv>
  <rv s="0">
    <fb>69.22</fb>
    <v>1</v>
  </rv>
  <rv s="0">
    <fb>215.28</fb>
    <v>1</v>
  </rv>
  <rv s="0">
    <fb>42629</fb>
    <v>0</v>
  </rv>
  <rv s="0">
    <fb>69.36</fb>
    <v>1</v>
  </rv>
  <rv s="0">
    <fb>213.37</fb>
    <v>1</v>
  </rv>
  <rv s="0">
    <fb>42632</fb>
    <v>0</v>
  </rv>
  <rv s="0">
    <fb>213.41</fb>
    <v>1</v>
  </rv>
  <rv s="0">
    <fb>42633</fb>
    <v>0</v>
  </rv>
  <rv s="0">
    <fb>69.180000000000007</fb>
    <v>1</v>
  </rv>
  <rv s="0">
    <fb>213.42</fb>
    <v>1</v>
  </rv>
  <rv s="0">
    <fb>42634</fb>
    <v>0</v>
  </rv>
  <rv s="0">
    <fb>69.56</fb>
    <v>1</v>
  </rv>
  <rv s="0">
    <fb>215.82</fb>
    <v>1</v>
  </rv>
  <rv s="0">
    <fb>42635</fb>
    <v>0</v>
  </rv>
  <rv s="0">
    <fb>69.760000000000005</fb>
    <v>1</v>
  </rv>
  <rv s="0">
    <fb>217.18</fb>
    <v>1</v>
  </rv>
  <rv s="0">
    <fb>42636</fb>
    <v>0</v>
  </rv>
  <rv s="0">
    <fb>68.98</fb>
    <v>1</v>
  </rv>
  <rv s="0">
    <fb>215.99</fb>
    <v>1</v>
  </rv>
  <rv s="0">
    <fb>42639</fb>
    <v>0</v>
  </rv>
  <rv s="0">
    <fb>68.42</fb>
    <v>1</v>
  </rv>
  <rv s="0">
    <fb>214.24</fb>
    <v>1</v>
  </rv>
  <rv s="0">
    <fb>42640</fb>
    <v>0</v>
  </rv>
  <rv s="0">
    <fb>69.45</fb>
    <v>1</v>
  </rv>
  <rv s="0">
    <fb>215.57</fb>
    <v>1</v>
  </rv>
  <rv s="0">
    <fb>42641</fb>
    <v>0</v>
  </rv>
  <rv s="0">
    <fb>69.739999999999995</fb>
    <v>1</v>
  </rv>
  <rv s="0">
    <fb>216.64</fb>
    <v>1</v>
  </rv>
  <rv s="0">
    <fb>42642</fb>
    <v>0</v>
  </rv>
  <rv s="0">
    <fb>214.68</fb>
    <v>1</v>
  </rv>
  <rv s="0">
    <fb>42643</fb>
    <v>0</v>
  </rv>
  <rv s="0">
    <fb>70.180000000000007</fb>
    <v>1</v>
  </rv>
  <rv s="0">
    <fb>216.3</fb>
    <v>1</v>
  </rv>
  <rv s="0">
    <fb>42646</fb>
    <v>0</v>
  </rv>
  <rv s="0">
    <fb>69.66</fb>
    <v>1</v>
  </rv>
  <rv s="0">
    <fb>215.78</fb>
    <v>1</v>
  </rv>
  <rv s="0">
    <fb>42647</fb>
    <v>0</v>
  </rv>
  <rv s="0">
    <fb>69.59</fb>
    <v>1</v>
  </rv>
  <rv s="0">
    <fb>42648</fb>
    <v>0</v>
  </rv>
  <rv s="0">
    <fb>215.63</fb>
    <v>1</v>
  </rv>
  <rv s="0">
    <fb>42649</fb>
    <v>0</v>
  </rv>
  <rv s="0">
    <fb>70.959999999999994</fb>
    <v>1</v>
  </rv>
  <rv s="0">
    <fb>42650</fb>
    <v>0</v>
  </rv>
  <rv s="0">
    <fb>70.87</fb>
    <v>1</v>
  </rv>
  <rv s="0">
    <fb>215.04</fb>
    <v>1</v>
  </rv>
  <rv s="0">
    <fb>42653</fb>
    <v>0</v>
  </rv>
  <rv s="0">
    <fb>69.930000000000007</fb>
    <v>1</v>
  </rv>
  <rv s="0">
    <fb>216.16</fb>
    <v>1</v>
  </rv>
  <rv s="0">
    <fb>42654</fb>
    <v>0</v>
  </rv>
  <rv s="0">
    <fb>68.760000000000005</fb>
    <v>1</v>
  </rv>
  <rv s="0">
    <fb>213.43</fb>
    <v>1</v>
  </rv>
  <rv s="0">
    <fb>42655</fb>
    <v>0</v>
  </rv>
  <rv s="0">
    <fb>68.459999999999994</fb>
    <v>1</v>
  </rv>
  <rv s="0">
    <fb>213.71</fb>
    <v>1</v>
  </rv>
  <rv s="0">
    <fb>42656</fb>
    <v>0</v>
  </rv>
  <rv s="0">
    <fb>67.77</fb>
    <v>1</v>
  </rv>
  <rv s="0">
    <fb>213.01</fb>
    <v>1</v>
  </rv>
  <rv s="0">
    <fb>42657</fb>
    <v>0</v>
  </rv>
  <rv s="0">
    <fb>68.489999999999995</fb>
    <v>1</v>
  </rv>
  <rv s="0">
    <fb>213.12</fb>
    <v>1</v>
  </rv>
  <rv s="0">
    <fb>42660</fb>
    <v>0</v>
  </rv>
  <rv s="0">
    <fb>212.38</fb>
    <v>1</v>
  </rv>
  <rv s="0">
    <fb>42661</fb>
    <v>0</v>
  </rv>
  <rv s="0">
    <fb>69.25</fb>
    <v>1</v>
  </rv>
  <rv s="0">
    <fb>42662</fb>
    <v>0</v>
  </rv>
  <rv s="0">
    <fb>214.28</fb>
    <v>1</v>
  </rv>
  <rv s="0">
    <fb>42663</fb>
    <v>0</v>
  </rv>
  <rv s="0">
    <fb>213.88</fb>
    <v>1</v>
  </rv>
  <rv s="0">
    <fb>42664</fb>
    <v>0</v>
  </rv>
  <rv s="0">
    <fb>69.97</fb>
    <v>1</v>
  </rv>
  <rv s="0">
    <fb>213.98</fb>
    <v>1</v>
  </rv>
  <rv s="0">
    <fb>42667</fb>
    <v>0</v>
  </rv>
  <rv s="0">
    <fb>71.680000000000007</fb>
    <v>1</v>
  </rv>
  <rv s="0">
    <fb>214.89</fb>
    <v>1</v>
  </rv>
  <rv s="0">
    <fb>42668</fb>
    <v>0</v>
  </rv>
  <rv s="0">
    <fb>71.2</fb>
    <v>1</v>
  </rv>
  <rv s="0">
    <fb>214.17</fb>
    <v>1</v>
  </rv>
  <rv s="0">
    <fb>42669</fb>
    <v>0</v>
  </rv>
  <rv s="0">
    <fb>71.709999999999994</fb>
    <v>1</v>
  </rv>
  <rv s="0">
    <fb>213.74</fb>
    <v>1</v>
  </rv>
  <rv s="0">
    <fb>42670</fb>
    <v>0</v>
  </rv>
  <rv s="0">
    <fb>70.73</fb>
    <v>1</v>
  </rv>
  <rv s="0">
    <fb>213.17</fb>
    <v>1</v>
  </rv>
  <rv s="0">
    <fb>42671</fb>
    <v>0</v>
  </rv>
  <rv s="0">
    <fb>70.8</fb>
    <v>1</v>
  </rv>
  <rv s="0">
    <fb>212.54</fb>
    <v>1</v>
  </rv>
  <rv s="0">
    <fb>42674</fb>
    <v>0</v>
  </rv>
  <rv s="0">
    <fb>70.849999999999994</fb>
    <v>1</v>
  </rv>
  <rv s="0">
    <fb>212.55</fb>
    <v>1</v>
  </rv>
  <rv s="0">
    <fb>42675</fb>
    <v>0</v>
  </rv>
  <rv s="0">
    <fb>69.44</fb>
    <v>1</v>
  </rv>
  <rv s="0">
    <fb>211.01</fb>
    <v>1</v>
  </rv>
  <rv s="0">
    <fb>42676</fb>
    <v>0</v>
  </rv>
  <rv s="0">
    <fb>68.84</fb>
    <v>1</v>
  </rv>
  <rv s="0">
    <fb>209.74</fb>
    <v>1</v>
  </rv>
  <rv s="0">
    <fb>42677</fb>
    <v>0</v>
  </rv>
  <rv s="0">
    <fb>67.900000000000006</fb>
    <v>1</v>
  </rv>
  <rv s="0">
    <fb>208.78</fb>
    <v>1</v>
  </rv>
  <rv s="0">
    <fb>42678</fb>
    <v>0</v>
  </rv>
  <rv s="0">
    <fb>67.599999999999994</fb>
    <v>1</v>
  </rv>
  <rv s="0">
    <fb>42681</fb>
    <v>0</v>
  </rv>
  <rv s="0">
    <fb>69.010000000000005</fb>
    <v>1</v>
  </rv>
  <rv s="0">
    <fb>42682</fb>
    <v>0</v>
  </rv>
  <rv s="0">
    <fb>69.83</fb>
    <v>1</v>
  </rv>
  <rv s="0">
    <fb>214.11</fb>
    <v>1</v>
  </rv>
  <rv s="0">
    <fb>42683</fb>
    <v>0</v>
  </rv>
  <rv s="0">
    <fb>216.3792</fb>
    <v>1</v>
  </rv>
  <rv s="0">
    <fb>42684</fb>
    <v>0</v>
  </rv>
  <rv s="0">
    <fb>69.14</fb>
    <v>1</v>
  </rv>
  <rv s="0">
    <fb>216.92</fb>
    <v>1</v>
  </rv>
  <rv s="0">
    <fb>42685</fb>
    <v>0</v>
  </rv>
  <rv s="0">
    <fb>69.849999999999994</fb>
    <v>1</v>
  </rv>
  <rv s="0">
    <fb>216.42</fb>
    <v>1</v>
  </rv>
  <rv s="0">
    <fb>42688</fb>
    <v>0</v>
  </rv>
  <rv s="0">
    <fb>70.02</fb>
    <v>1</v>
  </rv>
  <rv s="0">
    <fb>216.59</fb>
    <v>1</v>
  </rv>
  <rv s="0">
    <fb>42689</fb>
    <v>0</v>
  </rv>
  <rv s="0">
    <fb>71.03</fb>
    <v>1</v>
  </rv>
  <rv s="0">
    <fb>218.28</fb>
    <v>1</v>
  </rv>
  <rv s="0">
    <fb>42690</fb>
    <v>0</v>
  </rv>
  <rv s="0">
    <fb>217.87</fb>
    <v>1</v>
  </rv>
  <rv s="0">
    <fb>42691</fb>
    <v>0</v>
  </rv>
  <rv s="0">
    <fb>72.08</fb>
    <v>1</v>
  </rv>
  <rv s="0">
    <fb>218.99</fb>
    <v>1</v>
  </rv>
  <rv s="0">
    <fb>42692</fb>
    <v>0</v>
  </rv>
  <rv s="0">
    <fb>72.599999999999994</fb>
    <v>1</v>
  </rv>
  <rv s="0">
    <fb>218.5</fb>
    <v>1</v>
  </rv>
  <rv s="0">
    <fb>42695</fb>
    <v>0</v>
  </rv>
  <rv s="0">
    <fb>73.680000000000007</fb>
    <v>1</v>
  </rv>
  <rv s="0">
    <fb>220.15</fb>
    <v>1</v>
  </rv>
  <rv s="0">
    <fb>42696</fb>
    <v>0</v>
  </rv>
  <rv s="0">
    <fb>74.400000000000006</fb>
    <v>1</v>
  </rv>
  <rv s="0">
    <fb>220.58</fb>
    <v>1</v>
  </rv>
  <rv s="0">
    <fb>42697</fb>
    <v>0</v>
  </rv>
  <rv s="0">
    <fb>74.06</fb>
    <v>1</v>
  </rv>
  <rv s="0">
    <fb>220.7</fb>
    <v>1</v>
  </rv>
  <rv s="0">
    <fb>42699</fb>
    <v>0</v>
  </rv>
  <rv s="0">
    <fb>74.430000000000007</fb>
    <v>1</v>
  </rv>
  <rv s="0">
    <fb>221.52</fb>
    <v>1</v>
  </rv>
  <rv s="0">
    <fb>42702</fb>
    <v>0</v>
  </rv>
  <rv s="0">
    <fb>74.53</fb>
    <v>1</v>
  </rv>
  <rv s="0">
    <fb>220.48</fb>
    <v>1</v>
  </rv>
  <rv s="0">
    <fb>42703</fb>
    <v>0</v>
  </rv>
  <rv s="0">
    <fb>220.91</fb>
    <v>1</v>
  </rv>
  <rv s="0">
    <fb>42704</fb>
    <v>0</v>
  </rv>
  <rv s="0">
    <fb>220.38</fb>
    <v>1</v>
  </rv>
  <rv s="0">
    <fb>42705</fb>
    <v>0</v>
  </rv>
  <rv s="0">
    <fb>70.41</fb>
    <v>1</v>
  </rv>
  <rv s="0">
    <fb>219.57</fb>
    <v>1</v>
  </rv>
  <rv s="0">
    <fb>42706</fb>
    <v>0</v>
  </rv>
  <rv s="0">
    <fb>70.72</fb>
    <v>1</v>
  </rv>
  <rv s="0">
    <fb>219.68</fb>
    <v>1</v>
  </rv>
  <rv s="0">
    <fb>42709</fb>
    <v>0</v>
  </rv>
  <rv s="0">
    <fb>70.510000000000005</fb>
    <v>1</v>
  </rv>
  <rv s="0">
    <fb>221</fb>
    <v>1</v>
  </rv>
  <rv s="0">
    <fb>42710</fb>
    <v>0</v>
  </rv>
  <rv s="0">
    <fb>71.37</fb>
    <v>1</v>
  </rv>
  <rv s="0">
    <fb>221.7</fb>
    <v>1</v>
  </rv>
  <rv s="0">
    <fb>42711</fb>
    <v>0</v>
  </rv>
  <rv s="0">
    <fb>72.2</fb>
    <v>1</v>
  </rv>
  <rv s="0">
    <fb>224.6</fb>
    <v>1</v>
  </rv>
  <rv s="0">
    <fb>42712</fb>
    <v>0</v>
  </rv>
  <rv s="0">
    <fb>72.13</fb>
    <v>1</v>
  </rv>
  <rv s="0">
    <fb>225.15</fb>
    <v>1</v>
  </rv>
  <rv s="0">
    <fb>42713</fb>
    <v>0</v>
  </rv>
  <rv s="0">
    <fb>71.989999999999995</fb>
    <v>1</v>
  </rv>
  <rv s="0">
    <fb>226.51</fb>
    <v>1</v>
  </rv>
  <rv s="0">
    <fb>42716</fb>
    <v>0</v>
  </rv>
  <rv s="0">
    <fb>226.25</fb>
    <v>1</v>
  </rv>
  <rv s="0">
    <fb>42717</fb>
    <v>0</v>
  </rv>
  <rv s="0">
    <fb>73.2</fb>
    <v>1</v>
  </rv>
  <rv s="0">
    <fb>227.76</fb>
    <v>1</v>
  </rv>
  <rv s="0">
    <fb>42718</fb>
    <v>0</v>
  </rv>
  <rv s="0">
    <fb>72.5</fb>
    <v>1</v>
  </rv>
  <rv s="0">
    <fb>225.88</fb>
    <v>1</v>
  </rv>
  <rv s="0">
    <fb>42719</fb>
    <v>0</v>
  </rv>
  <rv s="0">
    <fb>73.45</fb>
    <v>1</v>
  </rv>
  <rv s="0">
    <fb>226.81</fb>
    <v>1</v>
  </rv>
  <rv s="0">
    <fb>42720</fb>
    <v>0</v>
  </rv>
  <rv s="0">
    <fb>72.89</fb>
    <v>1</v>
  </rv>
  <rv s="0">
    <fb>225.04</fb>
    <v>1</v>
  </rv>
  <rv s="0">
    <fb>42723</fb>
    <v>0</v>
  </rv>
  <rv s="0">
    <fb>73.569999999999993</fb>
    <v>1</v>
  </rv>
  <rv s="0">
    <fb>225.53</fb>
    <v>1</v>
  </rv>
  <rv s="0">
    <fb>42724</fb>
    <v>0</v>
  </rv>
  <rv s="0">
    <fb>74.040000000000006</fb>
    <v>1</v>
  </rv>
  <rv s="0">
    <fb>226.4</fb>
    <v>1</v>
  </rv>
  <rv s="0">
    <fb>42725</fb>
    <v>0</v>
  </rv>
  <rv s="0">
    <fb>74.17</fb>
    <v>1</v>
  </rv>
  <rv s="0">
    <fb>225.77</fb>
    <v>1</v>
  </rv>
  <rv s="0">
    <fb>42726</fb>
    <v>0</v>
  </rv>
  <rv s="0">
    <fb>74.2</fb>
    <v>1</v>
  </rv>
  <rv s="0">
    <fb>225.38</fb>
    <v>1</v>
  </rv>
  <rv s="0">
    <fb>42727</fb>
    <v>0</v>
  </rv>
  <rv s="0">
    <fb>74.38</fb>
    <v>1</v>
  </rv>
  <rv s="0">
    <fb>225.71</fb>
    <v>1</v>
  </rv>
  <rv s="0">
    <fb>42731</fb>
    <v>0</v>
  </rv>
  <rv s="0">
    <fb>74.87</fb>
    <v>1</v>
  </rv>
  <rv s="0">
    <fb>226.27</fb>
    <v>1</v>
  </rv>
  <rv s="0">
    <fb>42732</fb>
    <v>0</v>
  </rv>
  <rv s="0">
    <fb>74.05</fb>
    <v>1</v>
  </rv>
  <rv s="0">
    <fb>224.4</fb>
    <v>1</v>
  </rv>
  <rv s="0">
    <fb>42733</fb>
    <v>0</v>
  </rv>
  <rv s="0">
    <fb>74.150000000000006</fb>
    <v>1</v>
  </rv>
  <rv s="0">
    <fb>224.35</fb>
    <v>1</v>
  </rv>
  <rv s="0">
    <fb>42734</fb>
    <v>0</v>
  </rv>
  <rv s="0">
    <fb>72.97</fb>
    <v>1</v>
  </rv>
  <rv s="0">
    <fb>223.53</fb>
    <v>1</v>
  </rv>
  <rv s="0">
    <fb>42738</fb>
    <v>0</v>
  </rv>
  <rv s="0">
    <fb>73.58</fb>
    <v>1</v>
  </rv>
  <rv s="0">
    <fb>225.24</fb>
    <v>1</v>
  </rv>
  <rv s="0">
    <fb>42739</fb>
    <v>0</v>
  </rv>
  <rv s="0">
    <fb>73.489999999999995</fb>
    <v>1</v>
  </rv>
  <rv s="0">
    <fb>226.58</fb>
    <v>1</v>
  </rv>
  <rv s="0">
    <fb>42740</fb>
    <v>0</v>
  </rv>
  <rv s="0">
    <fb>72.92</fb>
    <v>1</v>
  </rv>
  <rv s="0">
    <fb>42741</fb>
    <v>0</v>
  </rv>
  <rv s="0">
    <fb>227.21</fb>
    <v>1</v>
  </rv>
  <rv s="0">
    <fb>42744</fb>
    <v>0</v>
  </rv>
  <rv s="0">
    <fb>74.34</fb>
    <v>1</v>
  </rv>
  <rv s="0">
    <fb>226.46</fb>
    <v>1</v>
  </rv>
  <rv s="0">
    <fb>42745</fb>
    <v>0</v>
  </rv>
  <rv s="0">
    <fb>74.599999999999994</fb>
    <v>1</v>
  </rv>
  <rv s="0">
    <fb>42746</fb>
    <v>0</v>
  </rv>
  <rv s="0">
    <fb>75.2</fb>
    <v>1</v>
  </rv>
  <rv s="0">
    <fb>227.1</fb>
    <v>1</v>
  </rv>
  <rv s="0">
    <fb>42747</fb>
    <v>0</v>
  </rv>
  <rv s="0">
    <fb>74.849999999999994</fb>
    <v>1</v>
  </rv>
  <rv s="0">
    <fb>226.53</fb>
    <v>1</v>
  </rv>
  <rv s="0">
    <fb>42748</fb>
    <v>0</v>
  </rv>
  <rv s="0">
    <fb>75</fb>
    <v>1</v>
  </rv>
  <rv s="0">
    <fb>227.05</fb>
    <v>1</v>
  </rv>
  <rv s="0">
    <fb>42752</fb>
    <v>0</v>
  </rv>
  <rv s="0">
    <fb>74.489999999999995</fb>
    <v>1</v>
  </rv>
  <rv s="0">
    <fb>42753</fb>
    <v>0</v>
  </rv>
  <rv s="0">
    <fb>226.75</fb>
    <v>1</v>
  </rv>
  <rv s="0">
    <fb>42754</fb>
    <v>0</v>
  </rv>
  <rv s="0">
    <fb>73.88</fb>
    <v>1</v>
  </rv>
  <rv s="0">
    <fb>225.91</fb>
    <v>1</v>
  </rv>
  <rv s="0">
    <fb>42755</fb>
    <v>0</v>
  </rv>
  <rv s="0">
    <fb>74.75</fb>
    <v>1</v>
  </rv>
  <rv s="0">
    <fb>226.74</fb>
    <v>1</v>
  </rv>
  <rv s="0">
    <fb>42758</fb>
    <v>0</v>
  </rv>
  <rv s="0">
    <fb>75.73</fb>
    <v>1</v>
  </rv>
  <rv s="0">
    <fb>226.15</fb>
    <v>1</v>
  </rv>
  <rv s="0">
    <fb>42759</fb>
    <v>0</v>
  </rv>
  <rv s="0">
    <fb>77.08</fb>
    <v>1</v>
  </rv>
  <rv s="0">
    <fb>227.6</fb>
    <v>1</v>
  </rv>
  <rv s="0">
    <fb>42760</fb>
    <v>0</v>
  </rv>
  <rv s="0">
    <fb>78.58</fb>
    <v>1</v>
  </rv>
  <rv s="0">
    <fb>229.57</fb>
    <v>1</v>
  </rv>
  <rv s="0">
    <fb>42761</fb>
    <v>0</v>
  </rv>
  <rv s="0">
    <fb>79.260000000000005</fb>
    <v>1</v>
  </rv>
  <rv s="0">
    <fb>229.33</fb>
    <v>1</v>
  </rv>
  <rv s="0">
    <fb>42762</fb>
    <v>0</v>
  </rv>
  <rv s="0">
    <fb>78.03</fb>
    <v>1</v>
  </rv>
  <rv s="0">
    <fb>228.97</fb>
    <v>1</v>
  </rv>
  <rv s="0">
    <fb>42765</fb>
    <v>0</v>
  </rv>
  <rv s="0">
    <fb>77.900000000000006</fb>
    <v>1</v>
  </rv>
  <rv s="0">
    <fb>227.55</fb>
    <v>1</v>
  </rv>
  <rv s="0">
    <fb>42766</fb>
    <v>0</v>
  </rv>
  <rv s="0">
    <fb>75.540000000000006</fb>
    <v>1</v>
  </rv>
  <rv s="0">
    <fb>227.53</fb>
    <v>1</v>
  </rv>
  <rv s="0">
    <fb>42767</fb>
    <v>0</v>
  </rv>
  <rv s="0">
    <fb>76.27</fb>
    <v>1</v>
  </rv>
  <rv s="0">
    <fb>227.62</fb>
    <v>1</v>
  </rv>
  <rv s="0">
    <fb>42768</fb>
    <v>0</v>
  </rv>
  <rv s="0">
    <fb>75.89</fb>
    <v>1</v>
  </rv>
  <rv s="0">
    <fb>227.77</fb>
    <v>1</v>
  </rv>
  <rv s="0">
    <fb>42769</fb>
    <v>0</v>
  </rv>
  <rv s="0">
    <fb>76.5</fb>
    <v>1</v>
  </rv>
  <rv s="0">
    <fb>229.34</fb>
    <v>1</v>
  </rv>
  <rv s="0">
    <fb>42772</fb>
    <v>0</v>
  </rv>
  <rv s="0">
    <fb>76.22</fb>
    <v>1</v>
  </rv>
  <rv s="0">
    <fb>228.93</fb>
    <v>1</v>
  </rv>
  <rv s="0">
    <fb>42773</fb>
    <v>0</v>
  </rv>
  <rv s="0">
    <fb>76.180000000000007</fb>
    <v>1</v>
  </rv>
  <rv s="0">
    <fb>228.94</fb>
    <v>1</v>
  </rv>
  <rv s="0">
    <fb>42774</fb>
    <v>0</v>
  </rv>
  <rv s="0">
    <fb>75.95</fb>
    <v>1</v>
  </rv>
  <rv s="0">
    <fb>229.24</fb>
    <v>1</v>
  </rv>
  <rv s="0">
    <fb>42775</fb>
    <v>0</v>
  </rv>
  <rv s="0">
    <fb>75.3</fb>
    <v>1</v>
  </rv>
  <rv s="0">
    <fb>230.6</fb>
    <v>1</v>
  </rv>
  <rv s="0">
    <fb>42776</fb>
    <v>0</v>
  </rv>
  <rv s="0">
    <fb>75.16</fb>
    <v>1</v>
  </rv>
  <rv s="0">
    <fb>231.51</fb>
    <v>1</v>
  </rv>
  <rv s="0">
    <fb>42779</fb>
    <v>0</v>
  </rv>
  <rv s="0">
    <fb>75.52</fb>
    <v>1</v>
  </rv>
  <rv s="0">
    <fb>232.77</fb>
    <v>1</v>
  </rv>
  <rv s="0">
    <fb>42780</fb>
    <v>0</v>
  </rv>
  <rv s="0">
    <fb>75.64</fb>
    <v>1</v>
  </rv>
  <rv s="0">
    <fb>233.7</fb>
    <v>1</v>
  </rv>
  <rv s="0">
    <fb>42781</fb>
    <v>0</v>
  </rv>
  <rv s="0">
    <fb>75.67</fb>
    <v>1</v>
  </rv>
  <rv s="0">
    <fb>234.92</fb>
    <v>1</v>
  </rv>
  <rv s="0">
    <fb>42782</fb>
    <v>0</v>
  </rv>
  <rv s="0">
    <fb>76.25</fb>
    <v>1</v>
  </rv>
  <rv s="0">
    <fb>234.72</fb>
    <v>1</v>
  </rv>
  <rv s="0">
    <fb>42783</fb>
    <v>0</v>
  </rv>
  <rv s="0">
    <fb>76.44</fb>
    <v>1</v>
  </rv>
  <rv s="0">
    <fb>235.09</fb>
    <v>1</v>
  </rv>
  <rv s="0">
    <fb>42787</fb>
    <v>0</v>
  </rv>
  <rv s="0">
    <fb>236.49</fb>
    <v>1</v>
  </rv>
  <rv s="0">
    <fb>42788</fb>
    <v>0</v>
  </rv>
  <rv s="0">
    <fb>77.23</fb>
    <v>1</v>
  </rv>
  <rv s="0">
    <fb>236.28</fb>
    <v>1</v>
  </rv>
  <rv s="0">
    <fb>42789</fb>
    <v>0</v>
  </rv>
  <rv s="0">
    <fb>77.14</fb>
    <v>1</v>
  </rv>
  <rv s="0">
    <fb>236.44</fb>
    <v>1</v>
  </rv>
  <rv s="0">
    <fb>42790</fb>
    <v>0</v>
  </rv>
  <rv s="0">
    <fb>77.239999999999995</fb>
    <v>1</v>
  </rv>
  <rv s="0">
    <fb>236.74</fb>
    <v>1</v>
  </rv>
  <rv s="0">
    <fb>42793</fb>
    <v>0</v>
  </rv>
  <rv s="0">
    <fb>77.19</fb>
    <v>1</v>
  </rv>
  <rv s="0">
    <fb>237.11</fb>
    <v>1</v>
  </rv>
  <rv s="0">
    <fb>42794</fb>
    <v>0</v>
  </rv>
  <rv s="0">
    <fb>76.62</fb>
    <v>1</v>
  </rv>
  <rv s="0">
    <fb>236.47</fb>
    <v>1</v>
  </rv>
  <rv s="0">
    <fb>42795</fb>
    <v>0</v>
  </rv>
  <rv s="0">
    <fb>78.150000000000006</fb>
    <v>1</v>
  </rv>
  <rv s="0">
    <fb>239.78</fb>
    <v>1</v>
  </rv>
  <rv s="0">
    <fb>42796</fb>
    <v>0</v>
  </rv>
  <rv s="0">
    <fb>78.08</fb>
    <v>1</v>
  </rv>
  <rv s="0">
    <fb>238.27</fb>
    <v>1</v>
  </rv>
  <rv s="0">
    <fb>42797</fb>
    <v>0</v>
  </rv>
  <rv s="0">
    <fb>77.86</fb>
    <v>1</v>
  </rv>
  <rv s="0">
    <fb>238.42</fb>
    <v>1</v>
  </rv>
  <rv s="0">
    <fb>42800</fb>
    <v>0</v>
  </rv>
  <rv s="0">
    <fb>78.31</fb>
    <v>1</v>
  </rv>
  <rv s="0">
    <fb>237.71</fb>
    <v>1</v>
  </rv>
  <rv s="0">
    <fb>42801</fb>
    <v>0</v>
  </rv>
  <rv s="0">
    <fb>79.12</fb>
    <v>1</v>
  </rv>
  <rv s="0">
    <fb>237</fb>
    <v>1</v>
  </rv>
  <rv s="0">
    <fb>42802</fb>
    <v>0</v>
  </rv>
  <rv s="0">
    <fb>79.34</fb>
    <v>1</v>
  </rv>
  <rv s="0">
    <fb>236.56</fb>
    <v>1</v>
  </rv>
  <rv s="0">
    <fb>42803</fb>
    <v>0</v>
  </rv>
  <rv s="0">
    <fb>79.13</fb>
    <v>1</v>
  </rv>
  <rv s="0">
    <fb>236.86</fb>
    <v>1</v>
  </rv>
  <rv s="0">
    <fb>42804</fb>
    <v>0</v>
  </rv>
  <rv s="0">
    <fb>80.33</fb>
    <v>1</v>
  </rv>
  <rv s="0">
    <fb>237.69</fb>
    <v>1</v>
  </rv>
  <rv s="0">
    <fb>42807</fb>
    <v>0</v>
  </rv>
  <rv s="0">
    <fb>81.02</fb>
    <v>1</v>
  </rv>
  <rv s="0">
    <fb>237.81</fb>
    <v>1</v>
  </rv>
  <rv s="0">
    <fb>42808</fb>
    <v>0</v>
  </rv>
  <rv s="0">
    <fb>81.09</fb>
    <v>1</v>
  </rv>
  <rv s="0">
    <fb>236.9</fb>
    <v>1</v>
  </rv>
  <rv s="0">
    <fb>42809</fb>
    <v>0</v>
  </rv>
  <rv s="0">
    <fb>81.819999999999993</fb>
    <v>1</v>
  </rv>
  <rv s="0">
    <fb>238.95</fb>
    <v>1</v>
  </rv>
  <rv s="0">
    <fb>42810</fb>
    <v>0</v>
  </rv>
  <rv s="0">
    <fb>81.709999999999994</fb>
    <v>1</v>
  </rv>
  <rv s="0">
    <fb>238.48</fb>
    <v>1</v>
  </rv>
  <rv s="0">
    <fb>42811</fb>
    <v>0</v>
  </rv>
  <rv s="0">
    <fb>82.2</fb>
    <v>1</v>
  </rv>
  <rv s="0">
    <fb>237.03</fb>
    <v>1</v>
  </rv>
  <rv s="0">
    <fb>42814</fb>
    <v>0</v>
  </rv>
  <rv s="0">
    <fb>81.59</fb>
    <v>1</v>
  </rv>
  <rv s="0">
    <fb>236.77</fb>
    <v>1</v>
  </rv>
  <rv s="0">
    <fb>42815</fb>
    <v>0</v>
  </rv>
  <rv s="0">
    <fb>79.75</fb>
    <v>1</v>
  </rv>
  <rv s="0">
    <fb>233.73</fb>
    <v>1</v>
  </rv>
  <rv s="0">
    <fb>42816</fb>
    <v>0</v>
  </rv>
  <rv s="0">
    <fb>80.69</fb>
    <v>1</v>
  </rv>
  <rv s="0">
    <fb>234.28</fb>
    <v>1</v>
  </rv>
  <rv s="0">
    <fb>42817</fb>
    <v>0</v>
  </rv>
  <rv s="0">
    <fb>80.67</fb>
    <v>1</v>
  </rv>
  <rv s="0">
    <fb>234.03</fb>
    <v>1</v>
  </rv>
  <rv s="0">
    <fb>42818</fb>
    <v>0</v>
  </rv>
  <rv s="0">
    <fb>80.59</fb>
    <v>1</v>
  </rv>
  <rv s="0">
    <fb>233.86</fb>
    <v>1</v>
  </rv>
  <rv s="0">
    <fb>42821</fb>
    <v>0</v>
  </rv>
  <rv s="0">
    <fb>80.53</fb>
    <v>1</v>
  </rv>
  <rv s="0">
    <fb>233.62</fb>
    <v>1</v>
  </rv>
  <rv s="0">
    <fb>42822</fb>
    <v>0</v>
  </rv>
  <rv s="0">
    <fb>80.61</fb>
    <v>1</v>
  </rv>
  <rv s="0">
    <fb>235.32</fb>
    <v>1</v>
  </rv>
  <rv s="0">
    <fb>42823</fb>
    <v>0</v>
  </rv>
  <rv s="0">
    <fb>80.489999999999995</fb>
    <v>1</v>
  </rv>
  <rv s="0">
    <fb>235.54</fb>
    <v>1</v>
  </rv>
  <rv s="0">
    <fb>42824</fb>
    <v>0</v>
  </rv>
  <rv s="0">
    <fb>81.040000000000006</fb>
    <v>1</v>
  </rv>
  <rv s="0">
    <fb>236.29</fb>
    <v>1</v>
  </rv>
  <rv s="0">
    <fb>42825</fb>
    <v>0</v>
  </rv>
  <rv s="0">
    <fb>80.56</fb>
    <v>1</v>
  </rv>
  <rv s="0">
    <fb>235.74</fb>
    <v>1</v>
  </rv>
  <rv s="0">
    <fb>42828</fb>
    <v>0</v>
  </rv>
  <rv s="0">
    <fb>80.36</fb>
    <v>1</v>
  </rv>
  <rv s="0">
    <fb>235.33</fb>
    <v>1</v>
  </rv>
  <rv s="0">
    <fb>42829</fb>
    <v>0</v>
  </rv>
  <rv s="0">
    <fb>235.48</fb>
    <v>1</v>
  </rv>
  <rv s="0">
    <fb>42830</fb>
    <v>0</v>
  </rv>
  <rv s="0">
    <fb>80.08</fb>
    <v>1</v>
  </rv>
  <rv s="0">
    <fb>234.78</fb>
    <v>1</v>
  </rv>
  <rv s="0">
    <fb>42831</fb>
    <v>0</v>
  </rv>
  <rv s="0">
    <fb>80.099999999999994</fb>
    <v>1</v>
  </rv>
  <rv s="0">
    <fb>235.44</fb>
    <v>1</v>
  </rv>
  <rv s="0">
    <fb>42832</fb>
    <v>0</v>
  </rv>
  <rv s="0">
    <fb>235.2</fb>
    <v>1</v>
  </rv>
  <rv s="0">
    <fb>42835</fb>
    <v>0</v>
  </rv>
  <rv s="0">
    <fb>80.13</fb>
    <v>1</v>
  </rv>
  <rv s="0">
    <fb>235.34</fb>
    <v>1</v>
  </rv>
  <rv s="0">
    <fb>42836</fb>
    <v>0</v>
  </rv>
  <rv s="0">
    <fb>79.41</fb>
    <v>1</v>
  </rv>
  <rv s="0">
    <fb>235.06</fb>
    <v>1</v>
  </rv>
  <rv s="0">
    <fb>42837</fb>
    <v>0</v>
  </rv>
  <rv s="0">
    <fb>78.48</fb>
    <v>1</v>
  </rv>
  <rv s="0">
    <fb>42838</fb>
    <v>0</v>
  </rv>
  <rv s="0">
    <fb>77.84</fb>
    <v>1</v>
  </rv>
  <rv s="0">
    <fb>232.51</fb>
    <v>1</v>
  </rv>
  <rv s="0">
    <fb>42842</fb>
    <v>0</v>
  </rv>
  <rv s="0">
    <fb>78.72</fb>
    <v>1</v>
  </rv>
  <rv s="0">
    <fb>234.57</fb>
    <v>1</v>
  </rv>
  <rv s="0">
    <fb>42843</fb>
    <v>0</v>
  </rv>
  <rv s="0">
    <fb>79.61</fb>
    <v>1</v>
  </rv>
  <rv s="0">
    <fb>233.87</fb>
    <v>1</v>
  </rv>
  <rv s="0">
    <fb>42844</fb>
    <v>0</v>
  </rv>
  <rv s="0">
    <fb>79.37</fb>
    <v>1</v>
  </rv>
  <rv s="0">
    <fb>233.44</fb>
    <v>1</v>
  </rv>
  <rv s="0">
    <fb>42845</fb>
    <v>0</v>
  </rv>
  <rv s="0">
    <fb>80.760000000000005</fb>
    <v>1</v>
  </rv>
  <rv s="0">
    <fb>42846</fb>
    <v>0</v>
  </rv>
  <rv s="0">
    <fb>79.81</fb>
    <v>1</v>
  </rv>
  <rv s="0">
    <fb>234.59</fb>
    <v>1</v>
  </rv>
  <rv s="0">
    <fb>42849</fb>
    <v>0</v>
  </rv>
  <rv s="0">
    <fb>81.08</fb>
    <v>1</v>
  </rv>
  <rv s="0">
    <fb>237.17</fb>
    <v>1</v>
  </rv>
  <rv s="0">
    <fb>42850</fb>
    <v>0</v>
  </rv>
  <rv s="0">
    <fb>82.36</fb>
    <v>1</v>
  </rv>
  <rv s="0">
    <fb>238.55</fb>
    <v>1</v>
  </rv>
  <rv s="0">
    <fb>42851</fb>
    <v>0</v>
  </rv>
  <rv s="0">
    <fb>81.11</fb>
    <v>1</v>
  </rv>
  <rv s="0">
    <fb>238.4</fb>
    <v>1</v>
  </rv>
  <rv s="0">
    <fb>42852</fb>
    <v>0</v>
  </rv>
  <rv s="0">
    <fb>80.8</fb>
    <v>1</v>
  </rv>
  <rv s="0">
    <fb>238.6</fb>
    <v>1</v>
  </rv>
  <rv s="0">
    <fb>42853</fb>
    <v>0</v>
  </rv>
  <rv s="0">
    <fb>79.180000000000007</fb>
    <v>1</v>
  </rv>
  <rv s="0">
    <fb>238.08</fb>
    <v>1</v>
  </rv>
  <rv s="0">
    <fb>42856</fb>
    <v>0</v>
  </rv>
  <rv s="0">
    <fb>79.290000000000006</fb>
    <v>1</v>
  </rv>
  <rv s="0">
    <fb>238.68</fb>
    <v>1</v>
  </rv>
  <rv s="0">
    <fb>42857</fb>
    <v>0</v>
  </rv>
  <rv s="0">
    <fb>79.25</fb>
    <v>1</v>
  </rv>
  <rv s="0">
    <fb>238.77</fb>
    <v>1</v>
  </rv>
  <rv s="0">
    <fb>42858</fb>
    <v>0</v>
  </rv>
  <rv s="0">
    <fb>79.77</fb>
    <v>1</v>
  </rv>
  <rv s="0">
    <fb>42859</fb>
    <v>0</v>
  </rv>
  <rv s="0">
    <fb>79.3</fb>
    <v>1</v>
  </rv>
  <rv s="0">
    <fb>238.76</fb>
    <v>1</v>
  </rv>
  <rv s="0">
    <fb>42860</fb>
    <v>0</v>
  </rv>
  <rv s="0">
    <fb>79.63</fb>
    <v>1</v>
  </rv>
  <rv s="0">
    <fb>239.7</fb>
    <v>1</v>
  </rv>
  <rv s="0">
    <fb>42863</fb>
    <v>0</v>
  </rv>
  <rv s="0">
    <fb>79.459999999999994</fb>
    <v>1</v>
  </rv>
  <rv s="0">
    <fb>239.66</fb>
    <v>1</v>
  </rv>
  <rv s="0">
    <fb>42864</fb>
    <v>0</v>
  </rv>
  <rv s="0">
    <fb>79.45</fb>
    <v>1</v>
  </rv>
  <rv s="0">
    <fb>239.44</fb>
    <v>1</v>
  </rv>
  <rv s="0">
    <fb>42865</fb>
    <v>0</v>
  </rv>
  <rv s="0">
    <fb>239.87</fb>
    <v>1</v>
  </rv>
  <rv s="0">
    <fb>42866</fb>
    <v>0</v>
  </rv>
  <rv s="0">
    <fb>80.400000000000006</fb>
    <v>1</v>
  </rv>
  <rv s="0">
    <fb>239.38</fb>
    <v>1</v>
  </rv>
  <rv s="0">
    <fb>42867</fb>
    <v>0</v>
  </rv>
  <rv s="0">
    <fb>238.98</fb>
    <v>1</v>
  </rv>
  <rv s="0">
    <fb>42870</fb>
    <v>0</v>
  </rv>
  <rv s="0">
    <fb>81.55</fb>
    <v>1</v>
  </rv>
  <rv s="0">
    <fb>240.3</fb>
    <v>1</v>
  </rv>
  <rv s="0">
    <fb>42871</fb>
    <v>0</v>
  </rv>
  <rv s="0">
    <fb>82.27</fb>
    <v>1</v>
  </rv>
  <rv s="0">
    <fb>240.08</fb>
    <v>1</v>
  </rv>
  <rv s="0">
    <fb>42872</fb>
    <v>0</v>
  </rv>
  <rv s="0">
    <fb>78.680000000000007</fb>
    <v>1</v>
  </rv>
  <rv s="0">
    <fb>235.82</fb>
    <v>1</v>
  </rv>
  <rv s="0">
    <fb>42873</fb>
    <v>0</v>
  </rv>
  <rv s="0">
    <fb>79.23</fb>
    <v>1</v>
  </rv>
  <rv s="0">
    <fb>42874</fb>
    <v>0</v>
  </rv>
  <rv s="0">
    <fb>80.3</fb>
    <v>1</v>
  </rv>
  <rv s="0">
    <fb>238.31</fb>
    <v>1</v>
  </rv>
  <rv s="0">
    <fb>42877</fb>
    <v>0</v>
  </rv>
  <rv s="0">
    <fb>80.37</fb>
    <v>1</v>
  </rv>
  <rv s="0">
    <fb>239.52</fb>
    <v>1</v>
  </rv>
  <rv s="0">
    <fb>42878</fb>
    <v>0</v>
  </rv>
  <rv s="0">
    <fb>79.69</fb>
    <v>1</v>
  </rv>
  <rv s="0">
    <fb>240.05</fb>
    <v>1</v>
  </rv>
  <rv s="0">
    <fb>42879</fb>
    <v>0</v>
  </rv>
  <rv s="0">
    <fb>80.05</fb>
    <v>1</v>
  </rv>
  <rv s="0">
    <fb>240.61</fb>
    <v>1</v>
  </rv>
  <rv s="0">
    <fb>42880</fb>
    <v>0</v>
  </rv>
  <rv s="0">
    <fb>80.790000000000006</fb>
    <v>1</v>
  </rv>
  <rv s="0">
    <fb>241.76</fb>
    <v>1</v>
  </rv>
  <rv s="0">
    <fb>42881</fb>
    <v>0</v>
  </rv>
  <rv s="0">
    <fb>81.12</fb>
    <v>1</v>
  </rv>
  <rv s="0">
    <fb>241.71</fb>
    <v>1</v>
  </rv>
  <rv s="0">
    <fb>42885</fb>
    <v>0</v>
  </rv>
  <rv s="0">
    <fb>81.97</fb>
    <v>1</v>
  </rv>
  <rv s="0">
    <fb>241.5</fb>
    <v>1</v>
  </rv>
  <rv s="0">
    <fb>42886</fb>
    <v>0</v>
  </rv>
  <rv s="0">
    <fb>82.49</fb>
    <v>1</v>
  </rv>
  <rv s="0">
    <fb>241.44</fb>
    <v>1</v>
  </rv>
  <rv s="0">
    <fb>42887</fb>
    <v>0</v>
  </rv>
  <rv s="0">
    <fb>81.489999999999995</fb>
    <v>1</v>
  </rv>
  <rv s="0">
    <fb>243.36</fb>
    <v>1</v>
  </rv>
  <rv s="0">
    <fb>42888</fb>
    <v>0</v>
  </rv>
  <rv s="0">
    <fb>81.63</fb>
    <v>1</v>
  </rv>
  <rv s="0">
    <fb>244.17</fb>
    <v>1</v>
  </rv>
  <rv s="0">
    <fb>42891</fb>
    <v>0</v>
  </rv>
  <rv s="0">
    <fb>81.885000000000005</fb>
    <v>1</v>
  </rv>
  <rv s="0">
    <fb>243.99</fb>
    <v>1</v>
  </rv>
  <rv s="0">
    <fb>42892</fb>
    <v>0</v>
  </rv>
  <rv s="0">
    <fb>243.21</fb>
    <v>1</v>
  </rv>
  <rv s="0">
    <fb>42893</fb>
    <v>0</v>
  </rv>
  <rv s="0">
    <fb>82.89</fb>
    <v>1</v>
  </rv>
  <rv s="0">
    <fb>243.66</fb>
    <v>1</v>
  </rv>
  <rv s="0">
    <fb>42894</fb>
    <v>0</v>
  </rv>
  <rv s="0">
    <fb>84.34</fb>
    <v>1</v>
  </rv>
  <rv s="0">
    <fb>243.78</fb>
    <v>1</v>
  </rv>
  <rv s="0">
    <fb>42895</fb>
    <v>0</v>
  </rv>
  <rv s="0">
    <fb>80.900000000000006</fb>
    <v>1</v>
  </rv>
  <rv s="0">
    <fb>243.41</fb>
    <v>1</v>
  </rv>
  <rv s="0">
    <fb>42898</fb>
    <v>0</v>
  </rv>
  <rv s="0">
    <fb>81.05</fb>
    <v>1</v>
  </rv>
  <rv s="0">
    <fb>42899</fb>
    <v>0</v>
  </rv>
  <rv s="0">
    <fb>80.989999999999995</fb>
    <v>1</v>
  </rv>
  <rv s="0">
    <fb>244.55</fb>
    <v>1</v>
  </rv>
  <rv s="0">
    <fb>42900</fb>
    <v>0</v>
  </rv>
  <rv s="0">
    <fb>80.16</fb>
    <v>1</v>
  </rv>
  <rv s="0">
    <fb>244.24</fb>
    <v>1</v>
  </rv>
  <rv s="0">
    <fb>42901</fb>
    <v>0</v>
  </rv>
  <rv s="0">
    <fb>243.77</fb>
    <v>1</v>
  </rv>
  <rv s="0">
    <fb>42902</fb>
    <v>0</v>
  </rv>
  <rv s="0">
    <fb>79.7</fb>
    <v>1</v>
  </rv>
  <rv s="0">
    <fb>242.64</fb>
    <v>1</v>
  </rv>
  <rv s="0">
    <fb>42905</fb>
    <v>0</v>
  </rv>
  <rv s="0">
    <fb>81.42</fb>
    <v>1</v>
  </rv>
  <rv s="0">
    <fb>244.66</fb>
    <v>1</v>
  </rv>
  <rv s="0">
    <fb>42906</fb>
    <v>0</v>
  </rv>
  <rv s="0">
    <fb>79.569999999999993</fb>
    <v>1</v>
  </rv>
  <rv s="0">
    <fb>243.01</fb>
    <v>1</v>
  </rv>
  <rv s="0">
    <fb>42907</fb>
    <v>0</v>
  </rv>
  <rv s="0">
    <fb>79.67</fb>
    <v>1</v>
  </rv>
  <rv s="0">
    <fb>242.95</fb>
    <v>1</v>
  </rv>
  <rv s="0">
    <fb>42908</fb>
    <v>0</v>
  </rv>
  <rv s="0">
    <fb>79.05</fb>
    <v>1</v>
  </rv>
  <rv s="0">
    <fb>242.84</fb>
    <v>1</v>
  </rv>
  <rv s="0">
    <fb>42909</fb>
    <v>0</v>
  </rv>
  <rv s="0">
    <fb>79.58</fb>
    <v>1</v>
  </rv>
  <rv s="0">
    <fb>243.13</fb>
    <v>1</v>
  </rv>
  <rv s="0">
    <fb>42912</fb>
    <v>0</v>
  </rv>
  <rv s="0">
    <fb>243.29</fb>
    <v>1</v>
  </rv>
  <rv s="0">
    <fb>42913</fb>
    <v>0</v>
  </rv>
  <rv s="0">
    <fb>76.95</fb>
    <v>1</v>
  </rv>
  <rv s="0">
    <fb>241.33</fb>
    <v>1</v>
  </rv>
  <rv s="0">
    <fb>42914</fb>
    <v>0</v>
  </rv>
  <rv s="0">
    <fb>78.06</fb>
    <v>1</v>
  </rv>
  <rv s="0">
    <fb>243.49</fb>
    <v>1</v>
  </rv>
  <rv s="0">
    <fb>42915</fb>
    <v>0</v>
  </rv>
  <rv s="0">
    <fb>76.900000000000006</fb>
    <v>1</v>
  </rv>
  <rv s="0">
    <fb>241.35</fb>
    <v>1</v>
  </rv>
  <rv s="0">
    <fb>42916</fb>
    <v>0</v>
  </rv>
  <rv s="0">
    <fb>76.930000000000007</fb>
    <v>1</v>
  </rv>
  <rv s="0">
    <fb>241.8</fb>
    <v>1</v>
  </rv>
  <rv s="0">
    <fb>42919</fb>
    <v>0</v>
  </rv>
  <rv s="0">
    <fb>76.41</fb>
    <v>1</v>
  </rv>
  <rv s="0">
    <fb>242.21</fb>
    <v>1</v>
  </rv>
  <rv s="0">
    <fb>42921</fb>
    <v>0</v>
  </rv>
  <rv s="0">
    <fb>76.91</fb>
    <v>1</v>
  </rv>
  <rv s="0">
    <fb>242.77</fb>
    <v>1</v>
  </rv>
  <rv s="0">
    <fb>42922</fb>
    <v>0</v>
  </rv>
  <rv s="0">
    <fb>76.86</fb>
    <v>1</v>
  </rv>
  <rv s="0">
    <fb>240.55</fb>
    <v>1</v>
  </rv>
  <rv s="0">
    <fb>42923</fb>
    <v>0</v>
  </rv>
  <rv s="0">
    <fb>242.11</fb>
    <v>1</v>
  </rv>
  <rv s="0">
    <fb>42926</fb>
    <v>0</v>
  </rv>
  <rv s="0">
    <fb>78.78</fb>
    <v>1</v>
  </rv>
  <rv s="0">
    <fb>242.37</fb>
    <v>1</v>
  </rv>
  <rv s="0">
    <fb>42927</fb>
    <v>0</v>
  </rv>
  <rv s="0">
    <fb>79.040000000000006</fb>
    <v>1</v>
  </rv>
  <rv s="0">
    <fb>242.19</fb>
    <v>1</v>
  </rv>
  <rv s="0">
    <fb>42928</fb>
    <v>0</v>
  </rv>
  <rv s="0">
    <fb>80.52</fb>
    <v>1</v>
  </rv>
  <rv s="0">
    <fb>244.01</fb>
    <v>1</v>
  </rv>
  <rv s="0">
    <fb>42929</fb>
    <v>0</v>
  </rv>
  <rv s="0">
    <fb>80.540000000000006</fb>
    <v>1</v>
  </rv>
  <rv s="0">
    <fb>244.42</fb>
    <v>1</v>
  </rv>
  <rv s="0">
    <fb>42930</fb>
    <v>0</v>
  </rv>
  <rv s="0">
    <fb>82</fb>
    <v>1</v>
  </rv>
  <rv s="0">
    <fb>245.56</fb>
    <v>1</v>
  </rv>
  <rv s="0">
    <fb>42933</fb>
    <v>0</v>
  </rv>
  <rv s="0">
    <fb>81.66</fb>
    <v>1</v>
  </rv>
  <rv s="0">
    <fb>245.53</fb>
    <v>1</v>
  </rv>
  <rv s="0">
    <fb>42934</fb>
    <v>0</v>
  </rv>
  <rv s="0">
    <fb>82.16</fb>
    <v>1</v>
  </rv>
  <rv s="0">
    <fb>245.66</fb>
    <v>1</v>
  </rv>
  <rv s="0">
    <fb>42935</fb>
    <v>0</v>
  </rv>
  <rv s="0">
    <fb>246.99</fb>
    <v>1</v>
  </rv>
  <rv s="0">
    <fb>42936</fb>
    <v>0</v>
  </rv>
  <rv s="0">
    <fb>82.69</fb>
    <v>1</v>
  </rv>
  <rv s="0">
    <fb>247.1</fb>
    <v>1</v>
  </rv>
  <rv s="0">
    <fb>42937</fb>
    <v>0</v>
  </rv>
  <rv s="0">
    <fb>81.7</fb>
    <v>1</v>
  </rv>
  <rv s="0">
    <fb>246.88</fb>
    <v>1</v>
  </rv>
  <rv s="0">
    <fb>42940</fb>
    <v>0</v>
  </rv>
  <rv s="0">
    <fb>80.92</fb>
    <v>1</v>
  </rv>
  <rv s="0">
    <fb>246.82</fb>
    <v>1</v>
  </rv>
  <rv s="0">
    <fb>42941</fb>
    <v>0</v>
  </rv>
  <rv s="0">
    <fb>81.39</fb>
    <v>1</v>
  </rv>
  <rv s="0">
    <fb>247.42</fb>
    <v>1</v>
  </rv>
  <rv s="0">
    <fb>42942</fb>
    <v>0</v>
  </rv>
  <rv s="0">
    <fb>247.43</fb>
    <v>1</v>
  </rv>
  <rv s="0">
    <fb>42943</fb>
    <v>0</v>
  </rv>
  <rv s="0">
    <fb>80.97</fb>
    <v>1</v>
  </rv>
  <rv s="0">
    <fb>247.2</fb>
    <v>1</v>
  </rv>
  <rv s="0">
    <fb>42944</fb>
    <v>0</v>
  </rv>
  <rv s="0">
    <fb>80.709999999999994</fb>
    <v>1</v>
  </rv>
  <rv s="0">
    <fb>246.91</fb>
    <v>1</v>
  </rv>
  <rv s="0">
    <fb>42947</fb>
    <v>0</v>
  </rv>
  <rv s="0">
    <fb>81.38</fb>
    <v>1</v>
  </rv>
  <rv s="0">
    <fb>246.77</fb>
    <v>1</v>
  </rv>
  <rv s="0">
    <fb>42948</fb>
    <v>0</v>
  </rv>
  <rv s="0">
    <fb>247.32</fb>
    <v>1</v>
  </rv>
  <rv s="0">
    <fb>42949</fb>
    <v>0</v>
  </rv>
  <rv s="0">
    <fb>81.31</fb>
    <v>1</v>
  </rv>
  <rv s="0">
    <fb>247.44</fb>
    <v>1</v>
  </rv>
  <rv s="0">
    <fb>42950</fb>
    <v>0</v>
  </rv>
  <rv s="0">
    <fb>81.36</fb>
    <v>1</v>
  </rv>
  <rv s="0">
    <fb>246.96</fb>
    <v>1</v>
  </rv>
  <rv s="0">
    <fb>42951</fb>
    <v>0</v>
  </rv>
  <rv s="0">
    <fb>81.430000000000007</fb>
    <v>1</v>
  </rv>
  <rv s="0">
    <fb>247.41</fb>
    <v>1</v>
  </rv>
  <rv s="0">
    <fb>42954</fb>
    <v>0</v>
  </rv>
  <rv s="0">
    <fb>82.17</fb>
    <v>1</v>
  </rv>
  <rv s="0">
    <fb>247.87</fb>
    <v>1</v>
  </rv>
  <rv s="0">
    <fb>42955</fb>
    <v>0</v>
  </rv>
  <rv s="0">
    <fb>82.45</fb>
    <v>1</v>
  </rv>
  <rv s="0">
    <fb>247.26</fb>
    <v>1</v>
  </rv>
  <rv s="0">
    <fb>42956</fb>
    <v>0</v>
  </rv>
  <rv s="0">
    <fb>82.28</fb>
    <v>1</v>
  </rv>
  <rv s="0">
    <fb>247.25</fb>
    <v>1</v>
  </rv>
  <rv s="0">
    <fb>42957</fb>
    <v>0</v>
  </rv>
  <rv s="0">
    <fb>243.76</fb>
    <v>1</v>
  </rv>
  <rv s="0">
    <fb>42958</fb>
    <v>0</v>
  </rv>
  <rv s="0">
    <fb>80.89</fb>
    <v>1</v>
  </rv>
  <rv s="0">
    <fb>244.12</fb>
    <v>1</v>
  </rv>
  <rv s="0">
    <fb>42961</fb>
    <v>0</v>
  </rv>
  <rv s="0">
    <fb>82.05</fb>
    <v>1</v>
  </rv>
  <rv s="0">
    <fb>246.54</fb>
    <v>1</v>
  </rv>
  <rv s="0">
    <fb>42962</fb>
    <v>0</v>
  </rv>
  <rv s="0">
    <fb>81.95</fb>
    <v>1</v>
  </rv>
  <rv s="0">
    <fb>246.51</fb>
    <v>1</v>
  </rv>
  <rv s="0">
    <fb>42963</fb>
    <v>0</v>
  </rv>
  <rv s="0">
    <fb>82.46</fb>
    <v>1</v>
  </rv>
  <rv s="0">
    <fb>246.94</fb>
    <v>1</v>
  </rv>
  <rv s="0">
    <fb>42964</fb>
    <v>0</v>
  </rv>
  <rv s="0">
    <fb>80.150000000000006</fb>
    <v>1</v>
  </rv>
  <rv s="0">
    <fb>243.09</fb>
    <v>1</v>
  </rv>
  <rv s="0">
    <fb>42965</fb>
    <v>0</v>
  </rv>
  <rv s="0">
    <fb>79.97</fb>
    <v>1</v>
  </rv>
  <rv s="0">
    <fb>242.71</fb>
    <v>1</v>
  </rv>
  <rv s="0">
    <fb>42968</fb>
    <v>0</v>
  </rv>
  <rv s="0">
    <fb>79.89</fb>
    <v>1</v>
  </rv>
  <rv s="0">
    <fb>242.9</fb>
    <v>1</v>
  </rv>
  <rv s="0">
    <fb>42969</fb>
    <v>0</v>
  </rv>
  <rv s="0">
    <fb>80.75</fb>
    <v>1</v>
  </rv>
  <rv s="0">
    <fb>245.44</fb>
    <v>1</v>
  </rv>
  <rv s="0">
    <fb>42970</fb>
    <v>0</v>
  </rv>
  <rv s="0">
    <fb>244.56</fb>
    <v>1</v>
  </rv>
  <rv s="0">
    <fb>42971</fb>
    <v>0</v>
  </rv>
  <rv s="0">
    <fb>81.25</fb>
    <v>1</v>
  </rv>
  <rv s="0">
    <fb>42972</fb>
    <v>0</v>
  </rv>
  <rv s="0">
    <fb>80.98</fb>
    <v>1</v>
  </rv>
  <rv s="0">
    <fb>42975</fb>
    <v>0</v>
  </rv>
  <rv s="0">
    <fb>244.57</fb>
    <v>1</v>
  </rv>
  <rv s="0">
    <fb>42976</fb>
    <v>0</v>
  </rv>
  <rv s="0">
    <fb>81.03</fb>
    <v>1</v>
  </rv>
  <rv s="0">
    <fb>244.85</fb>
    <v>1</v>
  </rv>
  <rv s="0">
    <fb>42977</fb>
    <v>0</v>
  </rv>
  <rv s="0">
    <fb>82.31</fb>
    <v>1</v>
  </rv>
  <rv s="0">
    <fb>246.01</fb>
    <v>1</v>
  </rv>
  <rv s="0">
    <fb>42978</fb>
    <v>0</v>
  </rv>
  <rv s="0">
    <fb>82.82</fb>
    <v>1</v>
  </rv>
  <rv s="0">
    <fb>247.49</fb>
    <v>1</v>
  </rv>
  <rv s="0">
    <fb>42979</fb>
    <v>0</v>
  </rv>
  <rv s="0">
    <fb>82.54</fb>
    <v>1</v>
  </rv>
  <rv s="0">
    <fb>247.84</fb>
    <v>1</v>
  </rv>
  <rv s="0">
    <fb>42983</fb>
    <v>0</v>
  </rv>
  <rv s="0">
    <fb>81.849999999999994</fb>
    <v>1</v>
  </rv>
  <rv s="0">
    <fb>246.06</fb>
    <v>1</v>
  </rv>
  <rv s="0">
    <fb>42984</fb>
    <v>0</v>
  </rv>
  <rv s="0">
    <fb>82.07</fb>
    <v>1</v>
  </rv>
  <rv s="0">
    <fb>246.9</fb>
    <v>1</v>
  </rv>
  <rv s="0">
    <fb>42985</fb>
    <v>0</v>
  </rv>
  <rv s="0">
    <fb>246.87</fb>
    <v>1</v>
  </rv>
  <rv s="0">
    <fb>42986</fb>
    <v>0</v>
  </rv>
  <rv s="0">
    <fb>246.58</fb>
    <v>1</v>
  </rv>
  <rv s="0">
    <fb>42989</fb>
    <v>0</v>
  </rv>
  <rv s="0">
    <fb>249.21</fb>
    <v>1</v>
  </rv>
  <rv s="0">
    <fb>42990</fb>
    <v>0</v>
  </rv>
  <rv s="0">
    <fb>250.05</fb>
    <v>1</v>
  </rv>
  <rv s="0">
    <fb>42991</fb>
    <v>0</v>
  </rv>
  <rv s="0">
    <fb>82.7</fb>
    <v>1</v>
  </rv>
  <rv s="0">
    <fb>250.17</fb>
    <v>1</v>
  </rv>
  <rv s="0">
    <fb>42992</fb>
    <v>0</v>
  </rv>
  <rv s="0">
    <fb>83.29</fb>
    <v>1</v>
  </rv>
  <rv s="0">
    <fb>250.09</fb>
    <v>1</v>
  </rv>
  <rv s="0">
    <fb>42993</fb>
    <v>0</v>
  </rv>
  <rv s="0">
    <fb>84.84</fb>
    <v>1</v>
  </rv>
  <rv s="0">
    <fb>249.19</fb>
    <v>1</v>
  </rv>
  <rv s="0">
    <fb>42996</fb>
    <v>0</v>
  </rv>
  <rv s="0">
    <fb>86.14</fb>
    <v>1</v>
  </rv>
  <rv s="0">
    <fb>249.72</fb>
    <v>1</v>
  </rv>
  <rv s="0">
    <fb>42997</fb>
    <v>0</v>
  </rv>
  <rv s="0">
    <fb>86.81</fb>
    <v>1</v>
  </rv>
  <rv s="0">
    <fb>249.97</fb>
    <v>1</v>
  </rv>
  <rv s="0">
    <fb>42998</fb>
    <v>0</v>
  </rv>
  <rv s="0">
    <fb>250.06</fb>
    <v>1</v>
  </rv>
  <rv s="0">
    <fb>42999</fb>
    <v>0</v>
  </rv>
  <rv s="0">
    <fb>86.05</fb>
    <v>1</v>
  </rv>
  <rv s="0">
    <fb>249.39</fb>
    <v>1</v>
  </rv>
  <rv s="0">
    <fb>43000</fb>
    <v>0</v>
  </rv>
  <rv s="0">
    <fb>88.27</fb>
    <v>1</v>
  </rv>
  <rv s="0">
    <fb>249.44</fb>
    <v>1</v>
  </rv>
  <rv s="0">
    <fb>43003</fb>
    <v>0</v>
  </rv>
  <rv s="0">
    <fb>87.5</fb>
    <v>1</v>
  </rv>
  <rv s="0">
    <fb>248.93</fb>
    <v>1</v>
  </rv>
  <rv s="0">
    <fb>43004</fb>
    <v>0</v>
  </rv>
  <rv s="0">
    <fb>87.7</fb>
    <v>1</v>
  </rv>
  <rv s="0">
    <fb>249.08</fb>
    <v>1</v>
  </rv>
  <rv s="0">
    <fb>43005</fb>
    <v>0</v>
  </rv>
  <rv s="0">
    <fb>88.81</fb>
    <v>1</v>
  </rv>
  <rv s="0">
    <fb>43006</fb>
    <v>0</v>
  </rv>
  <rv s="0">
    <fb>89.65</fb>
    <v>1</v>
  </rv>
  <rv s="0">
    <fb>250.35</fb>
    <v>1</v>
  </rv>
  <rv s="0">
    <fb>43007</fb>
    <v>0</v>
  </rv>
  <rv s="0">
    <fb>89.64</fb>
    <v>1</v>
  </rv>
  <rv s="0">
    <fb>251.23</fb>
    <v>1</v>
  </rv>
  <rv s="0">
    <fb>43010</fb>
    <v>0</v>
  </rv>
  <rv s="0">
    <fb>252.32</fb>
    <v>1</v>
  </rv>
  <rv s="0">
    <fb>43011</fb>
    <v>0</v>
  </rv>
  <rv s="0">
    <fb>89.94</fb>
    <v>1</v>
  </rv>
  <rv s="0">
    <fb>252.86</fb>
    <v>1</v>
  </rv>
  <rv s="0">
    <fb>43012</fb>
    <v>0</v>
  </rv>
  <rv s="0">
    <fb>90.49</fb>
    <v>1</v>
  </rv>
  <rv s="0">
    <fb>253.16</fb>
    <v>1</v>
  </rv>
  <rv s="0">
    <fb>43013</fb>
    <v>0</v>
  </rv>
  <rv s="0">
    <fb>91.14</fb>
    <v>1</v>
  </rv>
  <rv s="0">
    <fb>254.66</fb>
    <v>1</v>
  </rv>
  <rv s="0">
    <fb>43014</fb>
    <v>0</v>
  </rv>
  <rv s="0">
    <fb>91.35</fb>
    <v>1</v>
  </rv>
  <rv s="0">
    <fb>254.37</fb>
    <v>1</v>
  </rv>
  <rv s="0">
    <fb>43017</fb>
    <v>0</v>
  </rv>
  <rv s="0">
    <fb>91.58</fb>
    <v>1</v>
  </rv>
  <rv s="0">
    <fb>253.95</fb>
    <v>1</v>
  </rv>
  <rv s="0">
    <fb>43018</fb>
    <v>0</v>
  </rv>
  <rv s="0">
    <fb>92.38</fb>
    <v>1</v>
  </rv>
  <rv s="0">
    <fb>254.62</fb>
    <v>1</v>
  </rv>
  <rv s="0">
    <fb>43019</fb>
    <v>0</v>
  </rv>
  <rv s="0">
    <fb>92.87</fb>
    <v>1</v>
  </rv>
  <rv s="0">
    <fb>255.02</fb>
    <v>1</v>
  </rv>
  <rv s="0">
    <fb>43020</fb>
    <v>0</v>
  </rv>
  <rv s="0">
    <fb>92.62</fb>
    <v>1</v>
  </rv>
  <rv s="0">
    <fb>254.64</fb>
    <v>1</v>
  </rv>
  <rv s="0">
    <fb>43021</fb>
    <v>0</v>
  </rv>
  <rv s="0">
    <fb>93.59</fb>
    <v>1</v>
  </rv>
  <rv s="0">
    <fb>254.95</fb>
    <v>1</v>
  </rv>
  <rv s="0">
    <fb>43024</fb>
    <v>0</v>
  </rv>
  <rv s="0">
    <fb>94.23</fb>
    <v>1</v>
  </rv>
  <rv s="0">
    <fb>255.29</fb>
    <v>1</v>
  </rv>
  <rv s="0">
    <fb>43025</fb>
    <v>0</v>
  </rv>
  <rv s="0">
    <fb>94.27</fb>
    <v>1</v>
  </rv>
  <rv s="0">
    <fb>255.47</fb>
    <v>1</v>
  </rv>
  <rv s="0">
    <fb>43026</fb>
    <v>0</v>
  </rv>
  <rv s="0">
    <fb>93.43</fb>
    <v>1</v>
  </rv>
  <rv s="0">
    <fb>255.72</fb>
    <v>1</v>
  </rv>
  <rv s="0">
    <fb>43027</fb>
    <v>0</v>
  </rv>
  <rv s="0">
    <fb>93.45</fb>
    <v>1</v>
  </rv>
  <rv s="0">
    <fb>255.79</fb>
    <v>1</v>
  </rv>
  <rv s="0">
    <fb>43028</fb>
    <v>0</v>
  </rv>
  <rv s="0">
    <fb>95.18</fb>
    <v>1</v>
  </rv>
  <rv s="0">
    <fb>257.11</fb>
    <v>1</v>
  </rv>
  <rv s="0">
    <fb>43031</fb>
    <v>0</v>
  </rv>
  <rv s="0">
    <fb>96.21</fb>
    <v>1</v>
  </rv>
  <rv s="0">
    <fb>256.11</fb>
    <v>1</v>
  </rv>
  <rv s="0">
    <fb>43032</fb>
    <v>0</v>
  </rv>
  <rv s="0">
    <fb>96.44</fb>
    <v>1</v>
  </rv>
  <rv s="0">
    <fb>256.56</fb>
    <v>1</v>
  </rv>
  <rv s="0">
    <fb>43033</fb>
    <v>0</v>
  </rv>
  <rv s="0">
    <fb>95.82</fb>
    <v>1</v>
  </rv>
  <rv s="0">
    <fb>43034</fb>
    <v>0</v>
  </rv>
  <rv s="0">
    <fb>96.15</fb>
    <v>1</v>
  </rv>
  <rv s="0">
    <fb>255.62</fb>
    <v>1</v>
  </rv>
  <rv s="0">
    <fb>43035</fb>
    <v>0</v>
  </rv>
  <rv s="0">
    <fb>97.5</fb>
    <v>1</v>
  </rv>
  <rv s="0">
    <fb>257.70999999999998</fb>
    <v>1</v>
  </rv>
  <rv s="0">
    <fb>43038</fb>
    <v>0</v>
  </rv>
  <rv s="0">
    <fb>96.06</fb>
    <v>1</v>
  </rv>
  <rv s="0">
    <fb>256.75</fb>
    <v>1</v>
  </rv>
  <rv s="0">
    <fb>43039</fb>
    <v>0</v>
  </rv>
  <rv s="0">
    <fb>96.69</fb>
    <v>1</v>
  </rv>
  <rv s="0">
    <fb>257.14999999999998</fb>
    <v>1</v>
  </rv>
  <rv s="0">
    <fb>43040</fb>
    <v>0</v>
  </rv>
  <rv s="0">
    <fb>96.35</fb>
    <v>1</v>
  </rv>
  <rv s="0">
    <fb>257.49</fb>
    <v>1</v>
  </rv>
  <rv s="0">
    <fb>43041</fb>
    <v>0</v>
  </rv>
  <rv s="0">
    <fb>96.79</fb>
    <v>1</v>
  </rv>
  <rv s="0">
    <fb>257.58999999999997</fb>
    <v>1</v>
  </rv>
  <rv s="0">
    <fb>43042</fb>
    <v>0</v>
  </rv>
  <rv s="0">
    <fb>97.98</fb>
    <v>1</v>
  </rv>
  <rv s="0">
    <fb>258.45</fb>
    <v>1</v>
  </rv>
  <rv s="0">
    <fb>43045</fb>
    <v>0</v>
  </rv>
  <rv s="0">
    <fb>98.54</fb>
    <v>1</v>
  </rv>
  <rv s="0">
    <fb>258.85000000000002</fb>
    <v>1</v>
  </rv>
  <rv s="0">
    <fb>43046</fb>
    <v>0</v>
  </rv>
  <rv s="0">
    <fb>98.4</fb>
    <v>1</v>
  </rv>
  <rv s="0">
    <fb>258.67</fb>
    <v>1</v>
  </rv>
  <rv s="0">
    <fb>43047</fb>
    <v>0</v>
  </rv>
  <rv s="0">
    <fb>98.44</fb>
    <v>1</v>
  </rv>
  <rv s="0">
    <fb>259.11</fb>
    <v>1</v>
  </rv>
  <rv s="0">
    <fb>43048</fb>
    <v>0</v>
  </rv>
  <rv s="0">
    <fb>97.05</fb>
    <v>1</v>
  </rv>
  <rv s="0">
    <fb>258.17</fb>
    <v>1</v>
  </rv>
  <rv s="0">
    <fb>43049</fb>
    <v>0</v>
  </rv>
  <rv s="0">
    <fb>96.94</fb>
    <v>1</v>
  </rv>
  <rv s="0">
    <fb>258.08999999999997</fb>
    <v>1</v>
  </rv>
  <rv s="0">
    <fb>43052</fb>
    <v>0</v>
  </rv>
  <rv s="0">
    <fb>97.03</fb>
    <v>1</v>
  </rv>
  <rv s="0">
    <fb>258.33</fb>
    <v>1</v>
  </rv>
  <rv s="0">
    <fb>43053</fb>
    <v>0</v>
  </rv>
  <rv s="0">
    <fb>96.96</fb>
    <v>1</v>
  </rv>
  <rv s="0">
    <fb>257.73</fb>
    <v>1</v>
  </rv>
  <rv s="0">
    <fb>43054</fb>
    <v>0</v>
  </rv>
  <rv s="0">
    <fb>96.77</fb>
    <v>1</v>
  </rv>
  <rv s="0">
    <fb>256.44</fb>
    <v>1</v>
  </rv>
  <rv s="0">
    <fb>43055</fb>
    <v>0</v>
  </rv>
  <rv s="0">
    <fb>98.32</fb>
    <v>1</v>
  </rv>
  <rv s="0">
    <fb>258.62</fb>
    <v>1</v>
  </rv>
  <rv s="0">
    <fb>43056</fb>
    <v>0</v>
  </rv>
  <rv s="0">
    <fb>97.74</fb>
    <v>1</v>
  </rv>
  <rv s="0">
    <fb>257.86</fb>
    <v>1</v>
  </rv>
  <rv s="0">
    <fb>43059</fb>
    <v>0</v>
  </rv>
  <rv s="0">
    <fb>98.28</fb>
    <v>1</v>
  </rv>
  <rv s="0">
    <fb>258.3</fb>
    <v>1</v>
  </rv>
  <rv s="0">
    <fb>43060</fb>
    <v>0</v>
  </rv>
  <rv s="0">
    <fb>99.19</fb>
    <v>1</v>
  </rv>
  <rv s="0">
    <fb>259.99</fb>
    <v>1</v>
  </rv>
  <rv s="0">
    <fb>43061</fb>
    <v>0</v>
  </rv>
  <rv s="0">
    <fb>98.08</fb>
    <v>1</v>
  </rv>
  <rv s="0">
    <fb>259.76</fb>
    <v>1</v>
  </rv>
  <rv s="0">
    <fb>43063</fb>
    <v>0</v>
  </rv>
  <rv s="0">
    <fb>99.3</fb>
    <v>1</v>
  </rv>
  <rv s="0">
    <fb>260.36</fb>
    <v>1</v>
  </rv>
  <rv s="0">
    <fb>43066</fb>
    <v>0</v>
  </rv>
  <rv s="0">
    <fb>98.63</fb>
    <v>1</v>
  </rv>
  <rv s="0">
    <fb>260.23</fb>
    <v>1</v>
  </rv>
  <rv s="0">
    <fb>43067</fb>
    <v>0</v>
  </rv>
  <rv s="0">
    <fb>99.48</fb>
    <v>1</v>
  </rv>
  <rv s="0">
    <fb>262.87</fb>
    <v>1</v>
  </rv>
  <rv s="0">
    <fb>43068</fb>
    <v>0</v>
  </rv>
  <rv s="0">
    <fb>96.88</fb>
    <v>1</v>
  </rv>
  <rv s="0">
    <fb>262.70999999999998</fb>
    <v>1</v>
  </rv>
  <rv s="0">
    <fb>43069</fb>
    <v>0</v>
  </rv>
  <rv s="0">
    <fb>97.29</fb>
    <v>1</v>
  </rv>
  <rv s="0">
    <fb>265.01</fb>
    <v>1</v>
  </rv>
  <rv s="0">
    <fb>43070</fb>
    <v>0</v>
  </rv>
  <rv s="0">
    <fb>97.18</fb>
    <v>1</v>
  </rv>
  <rv s="0">
    <fb>264.45999999999998</fb>
    <v>1</v>
  </rv>
  <rv s="0">
    <fb>43073</fb>
    <v>0</v>
  </rv>
  <rv s="0">
    <fb>95.97</fb>
    <v>1</v>
  </rv>
  <rv s="0">
    <fb>264.14</fb>
    <v>1</v>
  </rv>
  <rv s="0">
    <fb>43074</fb>
    <v>0</v>
  </rv>
  <rv s="0">
    <fb>96.9</fb>
    <v>1</v>
  </rv>
  <rv s="0">
    <fb>263.19</fb>
    <v>1</v>
  </rv>
  <rv s="0">
    <fb>43075</fb>
    <v>0</v>
  </rv>
  <rv s="0">
    <fb>97.02</fb>
    <v>1</v>
  </rv>
  <rv s="0">
    <fb>263.24</fb>
    <v>1</v>
  </rv>
  <rv s="0">
    <fb>43076</fb>
    <v>0</v>
  </rv>
  <rv s="0">
    <fb>97.78</fb>
    <v>1</v>
  </rv>
  <rv s="0">
    <fb>264.07</fb>
    <v>1</v>
  </rv>
  <rv s="0">
    <fb>43077</fb>
    <v>0</v>
  </rv>
  <rv s="0">
    <fb>98.02</fb>
    <v>1</v>
  </rv>
  <rv s="0">
    <fb>265.51</fb>
    <v>1</v>
  </rv>
  <rv s="0">
    <fb>43080</fb>
    <v>0</v>
  </rv>
  <rv s="0">
    <fb>98.83</fb>
    <v>1</v>
  </rv>
  <rv s="0">
    <fb>266.31</fb>
    <v>1</v>
  </rv>
  <rv s="0">
    <fb>43081</fb>
    <v>0</v>
  </rv>
  <rv s="0">
    <fb>98.43</fb>
    <v>1</v>
  </rv>
  <rv s="0">
    <fb>266.77999999999997</fb>
    <v>1</v>
  </rv>
  <rv s="0">
    <fb>43082</fb>
    <v>0</v>
  </rv>
  <rv s="0">
    <fb>98.86</fb>
    <v>1</v>
  </rv>
  <rv s="0">
    <fb>266.75</fb>
    <v>1</v>
  </rv>
  <rv s="0">
    <fb>43083</fb>
    <v>0</v>
  </rv>
  <rv s="0">
    <fb>100.25</fb>
    <v>1</v>
  </rv>
  <rv s="0">
    <fb>265.66000000000003</fb>
    <v>1</v>
  </rv>
  <rv s="0">
    <fb>43084</fb>
    <v>0</v>
  </rv>
  <rv s="0">
    <fb>101.22</fb>
    <v>1</v>
  </rv>
  <rv s="0">
    <fb>266.51</fb>
    <v>1</v>
  </rv>
  <rv s="0">
    <fb>43087</fb>
    <v>0</v>
  </rv>
  <rv s="0">
    <fb>103.27</fb>
    <v>1</v>
  </rv>
  <rv s="0">
    <fb>268.2</fb>
    <v>1</v>
  </rv>
  <rv s="0">
    <fb>43088</fb>
    <v>0</v>
  </rv>
  <rv s="0">
    <fb>104.1</fb>
    <v>1</v>
  </rv>
  <rv s="0">
    <fb>267.17</fb>
    <v>1</v>
  </rv>
  <rv s="0">
    <fb>43089</fb>
    <v>0</v>
  </rv>
  <rv s="0">
    <fb>104.8</fb>
    <v>1</v>
  </rv>
  <rv s="0">
    <fb>267.02999999999997</fb>
    <v>1</v>
  </rv>
  <rv s="0">
    <fb>43090</fb>
    <v>0</v>
  </rv>
  <rv s="0">
    <fb>104.07</fb>
    <v>1</v>
  </rv>
  <rv s="0">
    <fb>267.58</fb>
    <v>1</v>
  </rv>
  <rv s="0">
    <fb>43091</fb>
    <v>0</v>
  </rv>
  <rv s="0">
    <fb>104.13</fb>
    <v>1</v>
  </rv>
  <rv s="0">
    <fb>267.51</fb>
    <v>1</v>
  </rv>
  <rv s="0">
    <fb>43095</fb>
    <v>0</v>
  </rv>
  <rv s="0">
    <fb>104.15</fb>
    <v>1</v>
  </rv>
  <rv s="0">
    <fb>267.19</fb>
    <v>1</v>
  </rv>
  <rv s="0">
    <fb>43096</fb>
    <v>0</v>
  </rv>
  <rv s="0">
    <fb>104.53</fb>
    <v>1</v>
  </rv>
  <rv s="0">
    <fb>267.32</fb>
    <v>1</v>
  </rv>
  <rv s="0">
    <fb>43097</fb>
    <v>0</v>
  </rv>
  <rv s="0">
    <fb>104.82</fb>
    <v>1</v>
  </rv>
  <rv s="0">
    <fb>267.87</fb>
    <v>1</v>
  </rv>
  <rv s="0">
    <fb>43098</fb>
    <v>0</v>
  </rv>
  <rv s="0">
    <fb>104.44</fb>
    <v>1</v>
  </rv>
  <rv s="0">
    <fb>266.86</fb>
    <v>1</v>
  </rv>
  <rv s="0">
    <fb>43102</fb>
    <v>0</v>
  </rv>
  <rv s="0">
    <fb>105.57</fb>
    <v>1</v>
  </rv>
  <rv s="0">
    <fb>268.77</fb>
    <v>1</v>
  </rv>
  <rv s="0">
    <fb>43103</fb>
    <v>0</v>
  </rv>
  <rv s="0">
    <fb>108.43</fb>
    <v>1</v>
  </rv>
  <rv s="0">
    <fb>270.47000000000003</fb>
    <v>1</v>
  </rv>
  <rv s="0">
    <fb>43104</fb>
    <v>0</v>
  </rv>
  <rv s="0">
    <fb>108.29</fb>
    <v>1</v>
  </rv>
  <rv s="0">
    <fb>271.61</fb>
    <v>1</v>
  </rv>
  <rv s="0">
    <fb>43105</fb>
    <v>0</v>
  </rv>
  <rv s="0">
    <fb>109.12</fb>
    <v>1</v>
  </rv>
  <rv s="0">
    <fb>273.42</fb>
    <v>1</v>
  </rv>
  <rv s="0">
    <fb>43108</fb>
    <v>0</v>
  </rv>
  <rv s="0">
    <fb>273.92</fb>
    <v>1</v>
  </rv>
  <rv s="0">
    <fb>43109</fb>
    <v>0</v>
  </rv>
  <rv s="0">
    <fb>110.39</fb>
    <v>1</v>
  </rv>
  <rv s="0">
    <fb>274.54000000000002</fb>
    <v>1</v>
  </rv>
  <rv s="0">
    <fb>43110</fb>
    <v>0</v>
  </rv>
  <rv s="0">
    <fb>109.7</fb>
    <v>1</v>
  </rv>
  <rv s="0">
    <fb>274.12</fb>
    <v>1</v>
  </rv>
  <rv s="0">
    <fb>43111</fb>
    <v>0</v>
  </rv>
  <rv s="0">
    <fb>276.12</fb>
    <v>1</v>
  </rv>
  <rv s="0">
    <fb>43112</fb>
    <v>0</v>
  </rv>
  <rv s="0">
    <fb>277.92</fb>
    <v>1</v>
  </rv>
  <rv s="0">
    <fb>43116</fb>
    <v>0</v>
  </rv>
  <rv s="0">
    <fb>112.92</fb>
    <v>1</v>
  </rv>
  <rv s="0">
    <fb>276.97000000000003</fb>
    <v>1</v>
  </rv>
  <rv s="0">
    <fb>43117</fb>
    <v>0</v>
  </rv>
  <rv s="0">
    <fb>119.16</fb>
    <v>1</v>
  </rv>
  <rv s="0">
    <fb>279.61</fb>
    <v>1</v>
  </rv>
  <rv s="0">
    <fb>43118</fb>
    <v>0</v>
  </rv>
  <rv s="0">
    <fb>279.14</fb>
    <v>1</v>
  </rv>
  <rv s="0">
    <fb>43119</fb>
    <v>0</v>
  </rv>
  <rv s="0">
    <fb>116.83</fb>
    <v>1</v>
  </rv>
  <rv s="0">
    <fb>280.41000000000003</fb>
    <v>1</v>
  </rv>
  <rv s="0">
    <fb>43122</fb>
    <v>0</v>
  </rv>
  <rv s="0">
    <fb>119.44</fb>
    <v>1</v>
  </rv>
  <rv s="0">
    <fb>282.69</fb>
    <v>1</v>
  </rv>
  <rv s="0">
    <fb>43123</fb>
    <v>0</v>
  </rv>
  <rv s="0">
    <fb>119.89</fb>
    <v>1</v>
  </rv>
  <rv s="0">
    <fb>283.29000000000002</fb>
    <v>1</v>
  </rv>
  <rv s="0">
    <fb>43124</fb>
    <v>0</v>
  </rv>
  <rv s="0">
    <fb>283.18</fb>
    <v>1</v>
  </rv>
  <rv s="0">
    <fb>43125</fb>
    <v>0</v>
  </rv>
  <rv s="0">
    <fb>283.3</fb>
    <v>1</v>
  </rv>
  <rv s="0">
    <fb>43126</fb>
    <v>0</v>
  </rv>
  <rv s="0">
    <fb>113.69</fb>
    <v>1</v>
  </rv>
  <rv s="0">
    <fb>286.58</fb>
    <v>1</v>
  </rv>
  <rv s="0">
    <fb>43129</fb>
    <v>0</v>
  </rv>
  <rv s="0">
    <fb>284.68</fb>
    <v>1</v>
  </rv>
  <rv s="0">
    <fb>43130</fb>
    <v>0</v>
  </rv>
  <rv s="0">
    <fb>109.89</fb>
    <v>1</v>
  </rv>
  <rv s="0">
    <fb>281.76</fb>
    <v>1</v>
  </rv>
  <rv s="0">
    <fb>43131</fb>
    <v>0</v>
  </rv>
  <rv s="0">
    <fb>109.67</fb>
    <v>1</v>
  </rv>
  <rv s="0">
    <fb>281.89999999999998</fb>
    <v>1</v>
  </rv>
  <rv s="0">
    <fb>43132</fb>
    <v>0</v>
  </rv>
  <rv s="0">
    <fb>110.08</fb>
    <v>1</v>
  </rv>
  <rv s="0">
    <fb>281.58</fb>
    <v>1</v>
  </rv>
  <rv s="0">
    <fb>43133</fb>
    <v>0</v>
  </rv>
  <rv s="0">
    <fb>107.66</fb>
    <v>1</v>
  </rv>
  <rv s="0">
    <fb>275.45</fb>
    <v>1</v>
  </rv>
  <rv s="0">
    <fb>43136</fb>
    <v>0</v>
  </rv>
  <rv s="0">
    <fb>263.93</fb>
    <v>1</v>
  </rv>
  <rv s="0">
    <fb>43137</fb>
    <v>0</v>
  </rv>
  <rv s="0">
    <fb>105.87</fb>
    <v>1</v>
  </rv>
  <rv s="0">
    <fb>269.13</fb>
    <v>1</v>
  </rv>
  <rv s="0">
    <fb>43138</fb>
    <v>0</v>
  </rv>
  <rv s="0">
    <fb>101.98</fb>
    <v>1</v>
  </rv>
  <rv s="0">
    <fb>267.67</fb>
    <v>1</v>
  </rv>
  <rv s="0">
    <fb>43139</fb>
    <v>0</v>
  </rv>
  <rv s="0">
    <fb>97.66</fb>
    <v>1</v>
  </rv>
  <rv s="0">
    <fb>257.63</fb>
    <v>1</v>
  </rv>
  <rv s="0">
    <fb>43140</fb>
    <v>0</v>
  </rv>
  <rv s="0">
    <fb>100.49</fb>
    <v>1</v>
  </rv>
  <rv s="0">
    <fb>261.5</fb>
    <v>1</v>
  </rv>
  <rv s="0">
    <fb>43143</fb>
    <v>0</v>
  </rv>
  <rv s="0">
    <fb>101.94</fb>
    <v>1</v>
  </rv>
  <rv s="0">
    <fb>265.33999999999997</fb>
    <v>1</v>
  </rv>
  <rv s="0">
    <fb>43144</fb>
    <v>0</v>
  </rv>
  <rv s="0">
    <fb>100.98</fb>
    <v>1</v>
  </rv>
  <rv s="0">
    <fb>266</fb>
    <v>1</v>
  </rv>
  <rv s="0">
    <fb>43145</fb>
    <v>0</v>
  </rv>
  <rv s="0">
    <fb>102.68</fb>
    <v>1</v>
  </rv>
  <rv s="0">
    <fb>269.58999999999997</fb>
    <v>1</v>
  </rv>
  <rv s="0">
    <fb>43146</fb>
    <v>0</v>
  </rv>
  <rv s="0">
    <fb>104.57</fb>
    <v>1</v>
  </rv>
  <rv s="0">
    <fb>273.02999999999997</fb>
    <v>1</v>
  </rv>
  <rv s="0">
    <fb>43147</fb>
    <v>0</v>
  </rv>
  <rv s="0">
    <fb>104.47</fb>
    <v>1</v>
  </rv>
  <rv s="0">
    <fb>273.11</fb>
    <v>1</v>
  </rv>
  <rv s="0">
    <fb>43151</fb>
    <v>0</v>
  </rv>
  <rv s="0">
    <fb>105.29</fb>
    <v>1</v>
  </rv>
  <rv s="0">
    <fb>271.39999999999998</fb>
    <v>1</v>
  </rv>
  <rv s="0">
    <fb>43152</fb>
    <v>0</v>
  </rv>
  <rv s="0">
    <fb>103.66</fb>
    <v>1</v>
  </rv>
  <rv s="0">
    <fb>270.05</fb>
    <v>1</v>
  </rv>
  <rv s="0">
    <fb>43153</fb>
    <v>0</v>
  </rv>
  <rv s="0">
    <fb>103.93</fb>
    <v>1</v>
  </rv>
  <rv s="0">
    <fb>270.39999999999998</fb>
    <v>1</v>
  </rv>
  <rv s="0">
    <fb>43154</fb>
    <v>0</v>
  </rv>
  <rv s="0">
    <fb>107.04</fb>
    <v>1</v>
  </rv>
  <rv s="0">
    <fb>274.70999999999998</fb>
    <v>1</v>
  </rv>
  <rv s="0">
    <fb>43157</fb>
    <v>0</v>
  </rv>
  <rv s="0">
    <fb>109.63</fb>
    <v>1</v>
  </rv>
  <rv s="0">
    <fb>277.89999999999998</fb>
    <v>1</v>
  </rv>
  <rv s="0">
    <fb>43158</fb>
    <v>0</v>
  </rv>
  <rv s="0">
    <fb>108.34</fb>
    <v>1</v>
  </rv>
  <rv s="0">
    <fb>274.43</fb>
    <v>1</v>
  </rv>
  <rv s="0">
    <fb>43159</fb>
    <v>0</v>
  </rv>
  <rv s="0">
    <fb>108.35</fb>
    <v>1</v>
  </rv>
  <rv s="0">
    <fb>271.64999999999998</fb>
    <v>1</v>
  </rv>
  <rv s="0">
    <fb>43160</fb>
    <v>0</v>
  </rv>
  <rv s="0">
    <fb>106.53</fb>
    <v>1</v>
  </rv>
  <rv s="0">
    <fb>267.7</fb>
    <v>1</v>
  </rv>
  <rv s="0">
    <fb>43161</fb>
    <v>0</v>
  </rv>
  <rv s="0">
    <fb>108.22</fb>
    <v>1</v>
  </rv>
  <rv s="0">
    <fb>269.08</fb>
    <v>1</v>
  </rv>
  <rv s="0">
    <fb>43164</fb>
    <v>0</v>
  </rv>
  <rv s="0">
    <fb>109.01</fb>
    <v>1</v>
  </rv>
  <rv s="0">
    <fb>272.19</fb>
    <v>1</v>
  </rv>
  <rv s="0">
    <fb>43165</fb>
    <v>0</v>
  </rv>
  <rv s="0">
    <fb>109.69</fb>
    <v>1</v>
  </rv>
  <rv s="0">
    <fb>272.88</fb>
    <v>1</v>
  </rv>
  <rv s="0">
    <fb>43166</fb>
    <v>0</v>
  </rv>
  <rv s="0">
    <fb>108.56</fb>
    <v>1</v>
  </rv>
  <rv s="0">
    <fb>272.77999999999997</fb>
    <v>1</v>
  </rv>
  <rv s="0">
    <fb>43167</fb>
    <v>0</v>
  </rv>
  <rv s="0">
    <fb>109.49</fb>
    <v>1</v>
  </rv>
  <rv s="0">
    <fb>274.10000000000002</fb>
    <v>1</v>
  </rv>
  <rv s="0">
    <fb>43168</fb>
    <v>0</v>
  </rv>
  <rv s="0">
    <fb>111.53</fb>
    <v>1</v>
  </rv>
  <rv s="0">
    <fb>278.87</fb>
    <v>1</v>
  </rv>
  <rv s="0">
    <fb>43171</fb>
    <v>0</v>
  </rv>
  <rv s="0">
    <fb>111.63</fb>
    <v>1</v>
  </rv>
  <rv s="0">
    <fb>278.52</fb>
    <v>1</v>
  </rv>
  <rv s="0">
    <fb>43172</fb>
    <v>0</v>
  </rv>
  <rv s="0">
    <fb>110.59</fb>
    <v>1</v>
  </rv>
  <rv s="0">
    <fb>276.72000000000003</fb>
    <v>1</v>
  </rv>
  <rv s="0">
    <fb>43173</fb>
    <v>0</v>
  </rv>
  <rv s="0">
    <fb>109.97</fb>
    <v>1</v>
  </rv>
  <rv s="0">
    <fb>275.3</fb>
    <v>1</v>
  </rv>
  <rv s="0">
    <fb>43174</fb>
    <v>0</v>
  </rv>
  <rv s="0">
    <fb>275</fb>
    <v>1</v>
  </rv>
  <rv s="0">
    <fb>43175</fb>
    <v>0</v>
  </rv>
  <rv s="0">
    <fb>274.2</fb>
    <v>1</v>
  </rv>
  <rv s="0">
    <fb>43178</fb>
    <v>0</v>
  </rv>
  <rv s="0">
    <fb>107.86</fb>
    <v>1</v>
  </rv>
  <rv s="0">
    <fb>270.49</fb>
    <v>1</v>
  </rv>
  <rv s="0">
    <fb>43179</fb>
    <v>0</v>
  </rv>
  <rv s="0">
    <fb>109.46</fb>
    <v>1</v>
  </rv>
  <rv s="0">
    <fb>270.95</fb>
    <v>1</v>
  </rv>
  <rv s="0">
    <fb>43180</fb>
    <v>0</v>
  </rv>
  <rv s="0">
    <fb>108.64</fb>
    <v>1</v>
  </rv>
  <rv s="0">
    <fb>270.43</fb>
    <v>1</v>
  </rv>
  <rv s="0">
    <fb>43181</fb>
    <v>0</v>
  </rv>
  <rv s="0">
    <fb>103.9</fb>
    <v>1</v>
  </rv>
  <rv s="0">
    <fb>263.67</fb>
    <v>1</v>
  </rv>
  <rv s="0">
    <fb>43182</fb>
    <v>0</v>
  </rv>
  <rv s="0">
    <fb>101.36</fb>
    <v>1</v>
  </rv>
  <rv s="0">
    <fb>258.05</fb>
    <v>1</v>
  </rv>
  <rv s="0">
    <fb>43185</fb>
    <v>0</v>
  </rv>
  <rv s="0">
    <fb>106.6</fb>
    <v>1</v>
  </rv>
  <rv s="0">
    <fb>265.11</fb>
    <v>1</v>
  </rv>
  <rv s="0">
    <fb>43186</fb>
    <v>0</v>
  </rv>
  <rv s="0">
    <fb>102.56</fb>
    <v>1</v>
  </rv>
  <rv s="0">
    <fb>260.60000000000002</fb>
    <v>1</v>
  </rv>
  <rv s="0">
    <fb>43187</fb>
    <v>0</v>
  </rv>
  <rv s="0">
    <fb>101.91</fb>
    <v>1</v>
  </rv>
  <rv s="0">
    <fb>259.83</fb>
    <v>1</v>
  </rv>
  <rv s="0">
    <fb>43188</fb>
    <v>0</v>
  </rv>
  <rv s="0">
    <fb>103.89</fb>
    <v>1</v>
  </rv>
  <rv s="0">
    <fb>263.14999999999998</fb>
    <v>1</v>
  </rv>
  <rv s="0">
    <fb>43192</fb>
    <v>0</v>
  </rv>
  <rv s="0">
    <fb>257.47000000000003</fb>
    <v>1</v>
  </rv>
  <rv s="0">
    <fb>43193</fb>
    <v>0</v>
  </rv>
  <rv s="0">
    <fb>102.18</fb>
    <v>1</v>
  </rv>
  <rv s="0">
    <fb>260.77</fb>
    <v>1</v>
  </rv>
  <rv s="0">
    <fb>43194</fb>
    <v>0</v>
  </rv>
  <rv s="0">
    <fb>263.56</fb>
    <v>1</v>
  </rv>
  <rv s="0">
    <fb>43195</fb>
    <v>0</v>
  </rv>
  <rv s="0">
    <fb>102.24</fb>
    <v>1</v>
  </rv>
  <rv s="0">
    <fb>265.64</fb>
    <v>1</v>
  </rv>
  <rv s="0">
    <fb>43196</fb>
    <v>0</v>
  </rv>
  <rv s="0">
    <fb>99.46</fb>
    <v>1</v>
  </rv>
  <rv s="0">
    <fb>259.72000000000003</fb>
    <v>1</v>
  </rv>
  <rv s="0">
    <fb>43199</fb>
    <v>0</v>
  </rv>
  <rv s="0">
    <fb>99.81</fb>
    <v>1</v>
  </rv>
  <rv s="0">
    <fb>261</fb>
    <v>1</v>
  </rv>
  <rv s="0">
    <fb>43200</fb>
    <v>0</v>
  </rv>
  <rv s="0">
    <fb>102.36</fb>
    <v>1</v>
  </rv>
  <rv s="0">
    <fb>265.14999999999998</fb>
    <v>1</v>
  </rv>
  <rv s="0">
    <fb>43201</fb>
    <v>0</v>
  </rv>
  <rv s="0">
    <fb>102.34</fb>
    <v>1</v>
  </rv>
  <rv s="0">
    <fb>263.76</fb>
    <v>1</v>
  </rv>
  <rv s="0">
    <fb>43202</fb>
    <v>0</v>
  </rv>
  <rv s="0">
    <fb>104.24</fb>
    <v>1</v>
  </rv>
  <rv s="0">
    <fb>265.93</fb>
    <v>1</v>
  </rv>
  <rv s="0">
    <fb>43203</fb>
    <v>0</v>
  </rv>
  <rv s="0">
    <fb>102.16</fb>
    <v>1</v>
  </rv>
  <rv s="0">
    <fb>43206</fb>
    <v>0</v>
  </rv>
  <rv s="0">
    <fb>103.5</fb>
    <v>1</v>
  </rv>
  <rv s="0">
    <fb>267.33</fb>
    <v>1</v>
  </rv>
  <rv s="0">
    <fb>43207</fb>
    <v>0</v>
  </rv>
  <rv s="0">
    <fb>105.39</fb>
    <v>1</v>
  </rv>
  <rv s="0">
    <fb>270.19</fb>
    <v>1</v>
  </rv>
  <rv s="0">
    <fb>43208</fb>
    <v>0</v>
  </rv>
  <rv s="0">
    <fb>105.35</fb>
    <v>1</v>
  </rv>
  <rv s="0">
    <fb>270.39</fb>
    <v>1</v>
  </rv>
  <rv s="0">
    <fb>43209</fb>
    <v>0</v>
  </rv>
  <rv s="0">
    <fb>101.29</fb>
    <v>1</v>
  </rv>
  <rv s="0">
    <fb>268.89</fb>
    <v>1</v>
  </rv>
  <rv s="0">
    <fb>43210</fb>
    <v>0</v>
  </rv>
  <rv s="0">
    <fb>266.61</fb>
    <v>1</v>
  </rv>
  <rv s="0">
    <fb>43213</fb>
    <v>0</v>
  </rv>
  <rv s="0">
    <fb>98.09</fb>
    <v>1</v>
  </rv>
  <rv s="0">
    <fb>266.57</fb>
    <v>1</v>
  </rv>
  <rv s="0">
    <fb>43214</fb>
    <v>0</v>
  </rv>
  <rv s="0">
    <fb>98.42</fb>
    <v>1</v>
  </rv>
  <rv s="0">
    <fb>262.98</fb>
    <v>1</v>
  </rv>
  <rv s="0">
    <fb>43215</fb>
    <v>0</v>
  </rv>
  <rv s="0">
    <fb>263.63</fb>
    <v>1</v>
  </rv>
  <rv s="0">
    <fb>43216</fb>
    <v>0</v>
  </rv>
  <rv s="0">
    <fb>102.72</fb>
    <v>1</v>
  </rv>
  <rv s="0">
    <fb>43217</fb>
    <v>0</v>
  </rv>
  <rv s="0">
    <fb>102.51</fb>
    <v>1</v>
  </rv>
  <rv s="0">
    <fb>266.56</fb>
    <v>1</v>
  </rv>
  <rv s="0">
    <fb>43220</fb>
    <v>0</v>
  </rv>
  <rv s="0">
    <fb>101.43</fb>
    <v>1</v>
  </rv>
  <rv s="0">
    <fb>264.51</fb>
    <v>1</v>
  </rv>
  <rv s="0">
    <fb>43221</fb>
    <v>0</v>
  </rv>
  <rv s="0">
    <fb>264.98</fb>
    <v>1</v>
  </rv>
  <rv s="0">
    <fb>43222</fb>
    <v>0</v>
  </rv>
  <rv s="0">
    <fb>263.2</fb>
    <v>1</v>
  </rv>
  <rv s="0">
    <fb>43223</fb>
    <v>0</v>
  </rv>
  <rv s="0">
    <fb>103.6</fb>
    <v>1</v>
  </rv>
  <rv s="0">
    <fb>262.62</fb>
    <v>1</v>
  </rv>
  <rv s="0">
    <fb>43224</fb>
    <v>0</v>
  </rv>
  <rv s="0">
    <fb>104.69</fb>
    <v>1</v>
  </rv>
  <rv s="0">
    <fb>266.02</fb>
    <v>1</v>
  </rv>
  <rv s="0">
    <fb>43227</fb>
    <v>0</v>
  </rv>
  <rv s="0">
    <fb>104.51</fb>
    <v>1</v>
  </rv>
  <rv s="0">
    <fb>266.92</fb>
    <v>1</v>
  </rv>
  <rv s="0">
    <fb>43228</fb>
    <v>0</v>
  </rv>
  <rv s="0">
    <fb>105.46</fb>
    <v>1</v>
  </rv>
  <rv s="0">
    <fb>43229</fb>
    <v>0</v>
  </rv>
  <rv s="0">
    <fb>269.5</fb>
    <v>1</v>
  </rv>
  <rv s="0">
    <fb>43230</fb>
    <v>0</v>
  </rv>
  <rv s="0">
    <fb>272.02</fb>
    <v>1</v>
  </rv>
  <rv s="0">
    <fb>43231</fb>
    <v>0</v>
  </rv>
  <rv s="0">
    <fb>109.25</fb>
    <v>1</v>
  </rv>
  <rv s="0">
    <fb>272.85000000000002</fb>
    <v>1</v>
  </rv>
  <rv s="0">
    <fb>43234</fb>
    <v>0</v>
  </rv>
  <rv s="0">
    <fb>272.98</fb>
    <v>1</v>
  </rv>
  <rv s="0">
    <fb>43235</fb>
    <v>0</v>
  </rv>
  <rv s="0">
    <fb>271.10000000000002</fb>
    <v>1</v>
  </rv>
  <rv s="0">
    <fb>43236</fb>
    <v>0</v>
  </rv>
  <rv s="0">
    <fb>111.4</fb>
    <v>1</v>
  </rv>
  <rv s="0">
    <fb>272.24</fb>
    <v>1</v>
  </rv>
  <rv s="0">
    <fb>43237</fb>
    <v>0</v>
  </rv>
  <rv s="0">
    <fb>272.01</fb>
    <v>1</v>
  </rv>
  <rv s="0">
    <fb>43238</fb>
    <v>0</v>
  </rv>
  <rv s="0">
    <fb>110.54</fb>
    <v>1</v>
  </rv>
  <rv s="0">
    <fb>271.33</fb>
    <v>1</v>
  </rv>
  <rv s="0">
    <fb>43241</fb>
    <v>0</v>
  </rv>
  <rv s="0">
    <fb>273.37</fb>
    <v>1</v>
  </rv>
  <rv s="0">
    <fb>43242</fb>
    <v>0</v>
  </rv>
  <rv s="0">
    <fb>110.86</fb>
    <v>1</v>
  </rv>
  <rv s="0">
    <fb>272.61</fb>
    <v>1</v>
  </rv>
  <rv s="0">
    <fb>43243</fb>
    <v>0</v>
  </rv>
  <rv s="0">
    <fb>111.07</fb>
    <v>1</v>
  </rv>
  <rv s="0">
    <fb>273.36</fb>
    <v>1</v>
  </rv>
  <rv s="0">
    <fb>43244</fb>
    <v>0</v>
  </rv>
  <rv s="0">
    <fb>110.75</fb>
    <v>1</v>
  </rv>
  <rv s="0">
    <fb>272.8</fb>
    <v>1</v>
  </rv>
  <rv s="0">
    <fb>43245</fb>
    <v>0</v>
  </rv>
  <rv s="0">
    <fb>272.14999999999998</fb>
    <v>1</v>
  </rv>
  <rv s="0">
    <fb>43249</fb>
    <v>0</v>
  </rv>
  <rv s="0">
    <fb>110.94</fb>
    <v>1</v>
  </rv>
  <rv s="0">
    <fb>269.02</fb>
    <v>1</v>
  </rv>
  <rv s="0">
    <fb>43250</fb>
    <v>0</v>
  </rv>
  <rv s="0">
    <fb>111.85</fb>
    <v>1</v>
  </rv>
  <rv s="0">
    <fb>43251</fb>
    <v>0</v>
  </rv>
  <rv s="0">
    <fb>111.91</fb>
    <v>1</v>
  </rv>
  <rv s="0">
    <fb>270.94</fb>
    <v>1</v>
  </rv>
  <rv s="0">
    <fb>43252</fb>
    <v>0</v>
  </rv>
  <rv s="0">
    <fb>114.8</fb>
    <v>1</v>
  </rv>
  <rv s="0">
    <fb>273.60000000000002</fb>
    <v>1</v>
  </rv>
  <rv s="0">
    <fb>43255</fb>
    <v>0</v>
  </rv>
  <rv s="0">
    <fb>115.74</fb>
    <v>1</v>
  </rv>
  <rv s="0">
    <fb>274.89999999999998</fb>
    <v>1</v>
  </rv>
  <rv s="0">
    <fb>43256</fb>
    <v>0</v>
  </rv>
  <rv s="0">
    <fb>117.66</fb>
    <v>1</v>
  </rv>
  <rv s="0">
    <fb>275.10000000000002</fb>
    <v>1</v>
  </rv>
  <rv s="0">
    <fb>43257</fb>
    <v>0</v>
  </rv>
  <rv s="0">
    <fb>118.11</fb>
    <v>1</v>
  </rv>
  <rv s="0">
    <fb>277.39999999999998</fb>
    <v>1</v>
  </rv>
  <rv s="0">
    <fb>43258</fb>
    <v>0</v>
  </rv>
  <rv s="0">
    <fb>117.24</fb>
    <v>1</v>
  </rv>
  <rv s="0">
    <fb>277.37</fb>
    <v>1</v>
  </rv>
  <rv s="0">
    <fb>43259</fb>
    <v>0</v>
  </rv>
  <rv s="0">
    <fb>278.19</fb>
    <v>1</v>
  </rv>
  <rv s="0">
    <fb>43262</fb>
    <v>0</v>
  </rv>
  <rv s="0">
    <fb>115.28</fb>
    <v>1</v>
  </rv>
  <rv s="0">
    <fb>278.56</fb>
    <v>1</v>
  </rv>
  <rv s="0">
    <fb>43263</fb>
    <v>0</v>
  </rv>
  <rv s="0">
    <fb>115.41</fb>
    <v>1</v>
  </rv>
  <rv s="0">
    <fb>278.92</fb>
    <v>1</v>
  </rv>
  <rv s="0">
    <fb>43264</fb>
    <v>0</v>
  </rv>
  <rv s="0">
    <fb>114</fb>
    <v>1</v>
  </rv>
  <rv s="0">
    <fb>278.02999999999997</fb>
    <v>1</v>
  </rv>
  <rv s="0">
    <fb>43265</fb>
    <v>0</v>
  </rv>
  <rv s="0">
    <fb>114.72</fb>
    <v>1</v>
  </rv>
  <rv s="0">
    <fb>278.73</fb>
    <v>1</v>
  </rv>
  <rv s="0">
    <fb>43266</fb>
    <v>0</v>
  </rv>
  <rv s="0">
    <fb>277.13</fb>
    <v>1</v>
  </rv>
  <rv s="0">
    <fb>43269</fb>
    <v>0</v>
  </rv>
  <rv s="0">
    <fb>114.39</fb>
    <v>1</v>
  </rv>
  <rv s="0">
    <fb>276.56</fb>
    <v>1</v>
  </rv>
  <rv s="0">
    <fb>43270</fb>
    <v>0</v>
  </rv>
  <rv s="0">
    <fb>275.5</fb>
    <v>1</v>
  </rv>
  <rv s="0">
    <fb>43271</fb>
    <v>0</v>
  </rv>
  <rv s="0">
    <fb>114.24</fb>
    <v>1</v>
  </rv>
  <rv s="0">
    <fb>275.97000000000003</fb>
    <v>1</v>
  </rv>
  <rv s="0">
    <fb>43272</fb>
    <v>0</v>
  </rv>
  <rv s="0">
    <fb>112.11</fb>
    <v>1</v>
  </rv>
  <rv s="0">
    <fb>274.24</fb>
    <v>1</v>
  </rv>
  <rv s="0">
    <fb>43273</fb>
    <v>0</v>
  </rv>
  <rv s="0">
    <fb>112.38</fb>
    <v>1</v>
  </rv>
  <rv s="0">
    <fb>274.74</fb>
    <v>1</v>
  </rv>
  <rv s="0">
    <fb>43276</fb>
    <v>0</v>
  </rv>
  <rv s="0">
    <fb>110.19</fb>
    <v>1</v>
  </rv>
  <rv s="0">
    <fb>271</fb>
    <v>1</v>
  </rv>
  <rv s="0">
    <fb>43277</fb>
    <v>0</v>
  </rv>
  <rv s="0">
    <fb>111.51</fb>
    <v>1</v>
  </rv>
  <rv s="0">
    <fb>271.60000000000002</fb>
    <v>1</v>
  </rv>
  <rv s="0">
    <fb>43278</fb>
    <v>0</v>
  </rv>
  <rv s="0">
    <fb>108.78</fb>
    <v>1</v>
  </rv>
  <rv s="0">
    <fb>269.35000000000002</fb>
    <v>1</v>
  </rv>
  <rv s="0">
    <fb>43279</fb>
    <v>0</v>
  </rv>
  <rv s="0">
    <fb>109.1</fb>
    <v>1</v>
  </rv>
  <rv s="0">
    <fb>270.89</fb>
    <v>1</v>
  </rv>
  <rv s="0">
    <fb>43280</fb>
    <v>0</v>
  </rv>
  <rv s="0">
    <fb>110.25</fb>
    <v>1</v>
  </rv>
  <rv s="0">
    <fb>271.27999999999997</fb>
    <v>1</v>
  </rv>
  <rv s="0">
    <fb>43283</fb>
    <v>0</v>
  </rv>
  <rv s="0">
    <fb>110.24</fb>
    <v>1</v>
  </rv>
  <rv s="0">
    <fb>271.86</fb>
    <v>1</v>
  </rv>
  <rv s="0">
    <fb>43284</fb>
    <v>0</v>
  </rv>
  <rv s="0">
    <fb>108.91</fb>
    <v>1</v>
  </rv>
  <rv s="0">
    <fb>270.89999999999998</fb>
    <v>1</v>
  </rv>
  <rv s="0">
    <fb>43286</fb>
    <v>0</v>
  </rv>
  <rv s="0">
    <fb>43287</fb>
    <v>0</v>
  </rv>
  <rv s="0">
    <fb>112.71</fb>
    <v>1</v>
  </rv>
  <rv s="0">
    <fb>275.42</fb>
    <v>1</v>
  </rv>
  <rv s="0">
    <fb>43290</fb>
    <v>0</v>
  </rv>
  <rv s="0">
    <fb>112.09</fb>
    <v>1</v>
  </rv>
  <rv s="0">
    <fb>43291</fb>
    <v>0</v>
  </rv>
  <rv s="0">
    <fb>113.73</fb>
    <v>1</v>
  </rv>
  <rv s="0">
    <fb>278.89999999999998</fb>
    <v>1</v>
  </rv>
  <rv s="0">
    <fb>43292</fb>
    <v>0</v>
  </rv>
  <rv s="0">
    <fb>276.86</fb>
    <v>1</v>
  </rv>
  <rv s="0">
    <fb>43293</fb>
    <v>0</v>
  </rv>
  <rv s="0">
    <fb>115.84</fb>
    <v>1</v>
  </rv>
  <rv s="0">
    <fb>279.37</fb>
    <v>1</v>
  </rv>
  <rv s="0">
    <fb>43294</fb>
    <v>0</v>
  </rv>
  <rv s="0">
    <fb>115.14</fb>
    <v>1</v>
  </rv>
  <rv s="0">
    <fb>279.58999999999997</fb>
    <v>1</v>
  </rv>
  <rv s="0">
    <fb>43297</fb>
    <v>0</v>
  </rv>
  <rv s="0">
    <fb>114.56</fb>
    <v>1</v>
  </rv>
  <rv s="0">
    <fb>279.33999999999997</fb>
    <v>1</v>
  </rv>
  <rv s="0">
    <fb>43298</fb>
    <v>0</v>
  </rv>
  <rv s="0">
    <fb>115.8</fb>
    <v>1</v>
  </rv>
  <rv s="0">
    <fb>280.47000000000003</fb>
    <v>1</v>
  </rv>
  <rv s="0">
    <fb>43299</fb>
    <v>0</v>
  </rv>
  <rv s="0">
    <fb>115.68</fb>
    <v>1</v>
  </rv>
  <rv s="0">
    <fb>281.06</fb>
    <v>1</v>
  </rv>
  <rv s="0">
    <fb>43300</fb>
    <v>0</v>
  </rv>
  <rv s="0">
    <fb>114.59</fb>
    <v>1</v>
  </rv>
  <rv s="0">
    <fb>280</fb>
    <v>1</v>
  </rv>
  <rv s="0">
    <fb>43301</fb>
    <v>0</v>
  </rv>
  <rv s="0">
    <fb>115</fb>
    <v>1</v>
  </rv>
  <rv s="0">
    <fb>279.68</fb>
    <v>1</v>
  </rv>
  <rv s="0">
    <fb>43304</fb>
    <v>0</v>
  </rv>
  <rv s="0">
    <fb>280.2</fb>
    <v>1</v>
  </rv>
  <rv s="0">
    <fb>43305</fb>
    <v>0</v>
  </rv>
  <rv s="0">
    <fb>113.8</fb>
    <v>1</v>
  </rv>
  <rv s="0">
    <fb>281.61</fb>
    <v>1</v>
  </rv>
  <rv s="0">
    <fb>43306</fb>
    <v>0</v>
  </rv>
  <rv s="0">
    <fb>113.22</fb>
    <v>1</v>
  </rv>
  <rv s="0">
    <fb>284.01</fb>
    <v>1</v>
  </rv>
  <rv s="0">
    <fb>43307</fb>
    <v>0</v>
  </rv>
  <rv s="0">
    <fb>113.3</fb>
    <v>1</v>
  </rv>
  <rv s="0">
    <fb>283.33999999999997</fb>
    <v>1</v>
  </rv>
  <rv s="0">
    <fb>43308</fb>
    <v>0</v>
  </rv>
  <rv s="0">
    <fb>112.6</fb>
    <v>1</v>
  </rv>
  <rv s="0">
    <fb>281.42</fb>
    <v>1</v>
  </rv>
  <rv s="0">
    <fb>43311</fb>
    <v>0</v>
  </rv>
  <rv s="0">
    <fb>279.95</fb>
    <v>1</v>
  </rv>
  <rv s="0">
    <fb>43312</fb>
    <v>0</v>
  </rv>
  <rv s="0">
    <fb>111.32</fb>
    <v>1</v>
  </rv>
  <rv s="0">
    <fb>281.33</fb>
    <v>1</v>
  </rv>
  <rv s="0">
    <fb>43313</fb>
    <v>0</v>
  </rv>
  <rv s="0">
    <fb>111</fb>
    <v>1</v>
  </rv>
  <rv s="0">
    <fb>280.86</fb>
    <v>1</v>
  </rv>
  <rv s="0">
    <fb>43314</fb>
    <v>0</v>
  </rv>
  <rv s="0">
    <fb>112.21</fb>
    <v>1</v>
  </rv>
  <rv s="0">
    <fb>282.39</fb>
    <v>1</v>
  </rv>
  <rv s="0">
    <fb>43315</fb>
    <v>0</v>
  </rv>
  <rv s="0">
    <fb>112.84</fb>
    <v>1</v>
  </rv>
  <rv s="0">
    <fb>283.60000000000002</fb>
    <v>1</v>
  </rv>
  <rv s="0">
    <fb>43318</fb>
    <v>0</v>
  </rv>
  <rv s="0">
    <fb>113.11</fb>
    <v>1</v>
  </rv>
  <rv s="0">
    <fb>284.64</fb>
    <v>1</v>
  </rv>
  <rv s="0">
    <fb>43319</fb>
    <v>0</v>
  </rv>
  <rv s="0">
    <fb>115.76</fb>
    <v>1</v>
  </rv>
  <rv s="0">
    <fb>285.58</fb>
    <v>1</v>
  </rv>
  <rv s="0">
    <fb>43320</fb>
    <v>0</v>
  </rv>
  <rv s="0">
    <fb>285.45999999999998</fb>
    <v>1</v>
  </rv>
  <rv s="0">
    <fb>43321</fb>
    <v>0</v>
  </rv>
  <rv s="0">
    <fb>114.34</fb>
    <v>1</v>
  </rv>
  <rv s="0">
    <fb>285.07</fb>
    <v>1</v>
  </rv>
  <rv s="0">
    <fb>43322</fb>
    <v>0</v>
  </rv>
  <rv s="0">
    <fb>110.09</fb>
    <v>1</v>
  </rv>
  <rv s="0">
    <fb>283.16000000000003</fb>
    <v>1</v>
  </rv>
  <rv s="0">
    <fb>43325</fb>
    <v>0</v>
  </rv>
  <rv s="0">
    <fb>282.10000000000002</fb>
    <v>1</v>
  </rv>
  <rv s="0">
    <fb>43326</fb>
    <v>0</v>
  </rv>
  <rv s="0">
    <fb>110.34</fb>
    <v>1</v>
  </rv>
  <rv s="0">
    <fb>283.89999999999998</fb>
    <v>1</v>
  </rv>
  <rv s="0">
    <fb>43327</fb>
    <v>0</v>
  </rv>
  <rv s="0">
    <fb>109.6</fb>
    <v>1</v>
  </rv>
  <rv s="0">
    <fb>281.77999999999997</fb>
    <v>1</v>
  </rv>
  <rv s="0">
    <fb>43328</fb>
    <v>0</v>
  </rv>
  <rv s="0">
    <fb>109.4</fb>
    <v>1</v>
  </rv>
  <rv s="0">
    <fb>284.06</fb>
    <v>1</v>
  </rv>
  <rv s="0">
    <fb>43329</fb>
    <v>0</v>
  </rv>
  <rv s="0">
    <fb>285.06</fb>
    <v>1</v>
  </rv>
  <rv s="0">
    <fb>43332</fb>
    <v>0</v>
  </rv>
  <rv s="0">
    <fb>285.67</fb>
    <v>1</v>
  </rv>
  <rv s="0">
    <fb>43333</fb>
    <v>0</v>
  </rv>
  <rv s="0">
    <fb>286.33999999999997</fb>
    <v>1</v>
  </rv>
  <rv s="0">
    <fb>43334</fb>
    <v>0</v>
  </rv>
  <rv s="0">
    <fb>112.19</fb>
    <v>1</v>
  </rv>
  <rv s="0">
    <fb>286.17</fb>
    <v>1</v>
  </rv>
  <rv s="0">
    <fb>43335</fb>
    <v>0</v>
  </rv>
  <rv s="0">
    <fb>285.79000000000002</fb>
    <v>1</v>
  </rv>
  <rv s="0">
    <fb>43336</fb>
    <v>0</v>
  </rv>
  <rv s="0">
    <fb>287.51</fb>
    <v>1</v>
  </rv>
  <rv s="0">
    <fb>43339</fb>
    <v>0</v>
  </rv>
  <rv s="0">
    <fb>115.25</fb>
    <v>1</v>
  </rv>
  <rv s="0">
    <fb>289.77999999999997</fb>
    <v>1</v>
  </rv>
  <rv s="0">
    <fb>43340</fb>
    <v>0</v>
  </rv>
  <rv s="0">
    <fb>115.02</fb>
    <v>1</v>
  </rv>
  <rv s="0">
    <fb>289.92</fb>
    <v>1</v>
  </rv>
  <rv s="0">
    <fb>43341</fb>
    <v>0</v>
  </rv>
  <rv s="0">
    <fb>115.47</fb>
    <v>1</v>
  </rv>
  <rv s="0">
    <fb>291.48</fb>
    <v>1</v>
  </rv>
  <rv s="0">
    <fb>43342</fb>
    <v>0</v>
  </rv>
  <rv s="0">
    <fb>112.58</fb>
    <v>1</v>
  </rv>
  <rv s="0">
    <fb>290.3</fb>
    <v>1</v>
  </rv>
  <rv s="0">
    <fb>43343</fb>
    <v>0</v>
  </rv>
  <rv s="0">
    <fb>290.31</fb>
    <v>1</v>
  </rv>
  <rv s="0">
    <fb>43347</fb>
    <v>0</v>
  </rv>
  <rv s="0">
    <fb>112.54</fb>
    <v>1</v>
  </rv>
  <rv s="0">
    <fb>289.81</fb>
    <v>1</v>
  </rv>
  <rv s="0">
    <fb>43348</fb>
    <v>0</v>
  </rv>
  <rv s="0">
    <fb>111.13</fb>
    <v>1</v>
  </rv>
  <rv s="0">
    <fb>289.02999999999997</fb>
    <v>1</v>
  </rv>
  <rv s="0">
    <fb>43349</fb>
    <v>0</v>
  </rv>
  <rv s="0">
    <fb>288.16000000000003</fb>
    <v>1</v>
  </rv>
  <rv s="0">
    <fb>43350</fb>
    <v>0</v>
  </rv>
  <rv s="0">
    <fb>287.60000000000002</fb>
    <v>1</v>
  </rv>
  <rv s="0">
    <fb>43353</fb>
    <v>0</v>
  </rv>
  <rv s="0">
    <fb>108.32</fb>
    <v>1</v>
  </rv>
  <rv s="0">
    <fb>288.10000000000002</fb>
    <v>1</v>
  </rv>
  <rv s="0">
    <fb>43354</fb>
    <v>0</v>
  </rv>
  <rv s="0">
    <fb>289.05</fb>
    <v>1</v>
  </rv>
  <rv s="0">
    <fb>43355</fb>
    <v>0</v>
  </rv>
  <rv s="0">
    <fb>104.54</fb>
    <v>1</v>
  </rv>
  <rv s="0">
    <fb>289.12</fb>
    <v>1</v>
  </rv>
  <rv s="0">
    <fb>43356</fb>
    <v>0</v>
  </rv>
  <rv s="0">
    <fb>290.83</fb>
    <v>1</v>
  </rv>
  <rv s="0">
    <fb>43357</fb>
    <v>0</v>
  </rv>
  <rv s="0">
    <fb>105.36</fb>
    <v>1</v>
  </rv>
  <rv s="0">
    <fb>290.88</fb>
    <v>1</v>
  </rv>
  <rv s="0">
    <fb>43360</fb>
    <v>0</v>
  </rv>
  <rv s="0">
    <fb>103.7</fb>
    <v>1</v>
  </rv>
  <rv s="0">
    <fb>289.33999999999997</fb>
    <v>1</v>
  </rv>
  <rv s="0">
    <fb>43361</fb>
    <v>0</v>
  </rv>
  <rv s="0">
    <fb>104.91</fb>
    <v>1</v>
  </rv>
  <rv s="0">
    <fb>290.91000000000003</fb>
    <v>1</v>
  </rv>
  <rv s="0">
    <fb>43362</fb>
    <v>0</v>
  </rv>
  <rv s="0">
    <fb>107.37</fb>
    <v>1</v>
  </rv>
  <rv s="0">
    <fb>291.22000000000003</fb>
    <v>1</v>
  </rv>
  <rv s="0">
    <fb>43363</fb>
    <v>0</v>
  </rv>
  <rv s="0">
    <fb>108.49</fb>
    <v>1</v>
  </rv>
  <rv s="0">
    <fb>293.58</fb>
    <v>1</v>
  </rv>
  <rv s="0">
    <fb>43364</fb>
    <v>0</v>
  </rv>
  <rv s="0">
    <fb>110.05</fb>
    <v>1</v>
  </rv>
  <rv s="0">
    <fb>291.99</fb>
    <v>1</v>
  </rv>
  <rv s="0">
    <fb>43367</fb>
    <v>0</v>
  </rv>
  <rv s="0">
    <fb>109.8</fb>
    <v>1</v>
  </rv>
  <rv s="0">
    <fb>291.02</fb>
    <v>1</v>
  </rv>
  <rv s="0">
    <fb>43368</fb>
    <v>0</v>
  </rv>
  <rv s="0">
    <fb>107.55</fb>
    <v>1</v>
  </rv>
  <rv s="0">
    <fb>290.75</fb>
    <v>1</v>
  </rv>
  <rv s="0">
    <fb>43369</fb>
    <v>0</v>
  </rv>
  <rv s="0">
    <fb>106.22</fb>
    <v>1</v>
  </rv>
  <rv s="0">
    <fb>289.88</fb>
    <v>1</v>
  </rv>
  <rv s="0">
    <fb>43370</fb>
    <v>0</v>
  </rv>
  <rv s="0">
    <fb>290.69</fb>
    <v>1</v>
  </rv>
  <rv s="0">
    <fb>43371</fb>
    <v>0</v>
  </rv>
  <rv s="0">
    <fb>290.72000000000003</fb>
    <v>1</v>
  </rv>
  <rv s="0">
    <fb>43374</fb>
    <v>0</v>
  </rv>
  <rv s="0">
    <fb>107.74</fb>
    <v>1</v>
  </rv>
  <rv s="0">
    <fb>291.73</fb>
    <v>1</v>
  </rv>
  <rv s="0">
    <fb>43375</fb>
    <v>0</v>
  </rv>
  <rv s="0">
    <fb>291.56</fb>
    <v>1</v>
  </rv>
  <rv s="0">
    <fb>43376</fb>
    <v>0</v>
  </rv>
  <rv s="0">
    <fb>108.18</fb>
    <v>1</v>
  </rv>
  <rv s="0">
    <fb>291.72000000000003</fb>
    <v>1</v>
  </rv>
  <rv s="0">
    <fb>43377</fb>
    <v>0</v>
  </rv>
  <rv s="0">
    <fb>289.44</fb>
    <v>1</v>
  </rv>
  <rv s="0">
    <fb>43378</fb>
    <v>0</v>
  </rv>
  <rv s="0">
    <fb>103.28</fb>
    <v>1</v>
  </rv>
  <rv s="0">
    <fb>287.82</fb>
    <v>1</v>
  </rv>
  <rv s="0">
    <fb>43381</fb>
    <v>0</v>
  </rv>
  <rv s="0">
    <fb>101.93</fb>
    <v>1</v>
  </rv>
  <rv s="0">
    <fb>43382</fb>
    <v>0</v>
  </rv>
  <rv s="0">
    <fb>287.39999999999998</fb>
    <v>1</v>
  </rv>
  <rv s="0">
    <fb>43383</fb>
    <v>0</v>
  </rv>
  <rv s="0">
    <fb>99.24</fb>
    <v>1</v>
  </rv>
  <rv s="0">
    <fb>278.3</fb>
    <v>1</v>
  </rv>
  <rv s="0">
    <fb>43384</fb>
    <v>0</v>
  </rv>
  <rv s="0">
    <fb>99.53</fb>
    <v>1</v>
  </rv>
  <rv s="0">
    <fb>272.17</fb>
    <v>1</v>
  </rv>
  <rv s="0">
    <fb>43385</fb>
    <v>0</v>
  </rv>
  <rv s="0">
    <fb>101.09</fb>
    <v>1</v>
  </rv>
  <rv s="0">
    <fb>275.95</fb>
    <v>1</v>
  </rv>
  <rv s="0">
    <fb>43388</fb>
    <v>0</v>
  </rv>
  <rv s="0">
    <fb>99.43</fb>
    <v>1</v>
  </rv>
  <rv s="0">
    <fb>274.39999999999998</fb>
    <v>1</v>
  </rv>
  <rv s="0">
    <fb>43389</fb>
    <v>0</v>
  </rv>
  <rv s="0">
    <fb>102.15</fb>
    <v>1</v>
  </rv>
  <rv s="0">
    <fb>280.39999999999998</fb>
    <v>1</v>
  </rv>
  <rv s="0">
    <fb>43390</fb>
    <v>0</v>
  </rv>
  <rv s="0">
    <fb>101.54</fb>
    <v>1</v>
  </rv>
  <rv s="0">
    <fb>280.45</fb>
    <v>1</v>
  </rv>
  <rv s="0">
    <fb>43391</fb>
    <v>0</v>
  </rv>
  <rv s="0">
    <fb>99.54</fb>
    <v>1</v>
  </rv>
  <rv s="0">
    <fb>276.39999999999998</fb>
    <v>1</v>
  </rv>
  <rv s="0">
    <fb>43392</fb>
    <v>0</v>
  </rv>
  <rv s="0">
    <fb>98.26</fb>
    <v>1</v>
  </rv>
  <rv s="0">
    <fb>276.25</fb>
    <v>1</v>
  </rv>
  <rv s="0">
    <fb>43395</fb>
    <v>0</v>
  </rv>
  <rv s="0">
    <fb>99.72</fb>
    <v>1</v>
  </rv>
  <rv s="0">
    <fb>275.01</fb>
    <v>1</v>
  </rv>
  <rv s="0">
    <fb>43396</fb>
    <v>0</v>
  </rv>
  <rv s="0">
    <fb>273.61</fb>
    <v>1</v>
  </rv>
  <rv s="0">
    <fb>43397</fb>
    <v>0</v>
  </rv>
  <rv s="0">
    <fb>92.01</fb>
    <v>1</v>
  </rv>
  <rv s="0">
    <fb>265.32</fb>
    <v>1</v>
  </rv>
  <rv s="0">
    <fb>43398</fb>
    <v>0</v>
  </rv>
  <rv s="0">
    <fb>91.77</fb>
    <v>1</v>
  </rv>
  <rv s="0">
    <fb>270.08</fb>
    <v>1</v>
  </rv>
  <rv s="0">
    <fb>43399</fb>
    <v>0</v>
  </rv>
  <rv s="0">
    <fb>90.56</fb>
    <v>1</v>
  </rv>
  <rv s="0">
    <fb>265.33</fb>
    <v>1</v>
  </rv>
  <rv s="0">
    <fb>43402</fb>
    <v>0</v>
  </rv>
  <rv s="0">
    <fb>90.18</fb>
    <v>1</v>
  </rv>
  <rv s="0">
    <fb>263.86</fb>
    <v>1</v>
  </rv>
  <rv s="0">
    <fb>43403</fb>
    <v>0</v>
  </rv>
  <rv s="0">
    <fb>92.99</fb>
    <v>1</v>
  </rv>
  <rv s="0">
    <fb>267.77</fb>
    <v>1</v>
  </rv>
  <rv s="0">
    <fb>43404</fb>
    <v>0</v>
  </rv>
  <rv s="0">
    <fb>92.83</fb>
    <v>1</v>
  </rv>
  <rv s="0">
    <fb>270.63</fb>
    <v>1</v>
  </rv>
  <rv s="0">
    <fb>43405</fb>
    <v>0</v>
  </rv>
  <rv s="0">
    <fb>97.6</fb>
    <v>1</v>
  </rv>
  <rv s="0">
    <fb>273.51</fb>
    <v>1</v>
  </rv>
  <rv s="0">
    <fb>43406</fb>
    <v>0</v>
  </rv>
  <rv s="0">
    <fb>95.06</fb>
    <v>1</v>
  </rv>
  <rv s="0">
    <fb>271.89</fb>
    <v>1</v>
  </rv>
  <rv s="0">
    <fb>43409</fb>
    <v>0</v>
  </rv>
  <rv s="0">
    <fb>95.66</fb>
    <v>1</v>
  </rv>
  <rv s="0">
    <fb>273.39</fb>
    <v>1</v>
  </rv>
  <rv s="0">
    <fb>43410</fb>
    <v>0</v>
  </rv>
  <rv s="0">
    <fb>97.14</fb>
    <v>1</v>
  </rv>
  <rv s="0">
    <fb>275.12</fb>
    <v>1</v>
  </rv>
  <rv s="0">
    <fb>43411</fb>
    <v>0</v>
  </rv>
  <rv s="0">
    <fb>97.2</fb>
    <v>1</v>
  </rv>
  <rv s="0">
    <fb>281.01</fb>
    <v>1</v>
  </rv>
  <rv s="0">
    <fb>43412</fb>
    <v>0</v>
  </rv>
  <rv s="0">
    <fb>98.48</fb>
    <v>1</v>
  </rv>
  <rv s="0">
    <fb>280.5</fb>
    <v>1</v>
  </rv>
  <rv s="0">
    <fb>43413</fb>
    <v>0</v>
  </rv>
  <rv s="0">
    <fb>96.1</fb>
    <v>1</v>
  </rv>
  <rv s="0">
    <fb>277.76</fb>
    <v>1</v>
  </rv>
  <rv s="0">
    <fb>43416</fb>
    <v>0</v>
  </rv>
  <rv s="0">
    <fb>272.57</fb>
    <v>1</v>
  </rv>
  <rv s="0">
    <fb>43417</fb>
    <v>0</v>
  </rv>
  <rv s="0">
    <fb>94.48</fb>
    <v>1</v>
  </rv>
  <rv s="0">
    <fb>272.06</fb>
    <v>1</v>
  </rv>
  <rv s="0">
    <fb>43418</fb>
    <v>0</v>
  </rv>
  <rv s="0">
    <fb>94.7</fb>
    <v>1</v>
  </rv>
  <rv s="0">
    <fb>270.2</fb>
    <v>1</v>
  </rv>
  <rv s="0">
    <fb>43419</fb>
    <v>0</v>
  </rv>
  <rv s="0">
    <fb>97.96</fb>
    <v>1</v>
  </rv>
  <rv s="0">
    <fb>273.02</fb>
    <v>1</v>
  </rv>
  <rv s="0">
    <fb>43420</fb>
    <v>0</v>
  </rv>
  <rv s="0">
    <fb>97.85</fb>
    <v>1</v>
  </rv>
  <rv s="0">
    <fb>273.73</fb>
    <v>1</v>
  </rv>
  <rv s="0">
    <fb>43423</fb>
    <v>0</v>
  </rv>
  <rv s="0">
    <fb>94.62</fb>
    <v>1</v>
  </rv>
  <rv s="0">
    <fb>269.10000000000002</fb>
    <v>1</v>
  </rv>
  <rv s="0">
    <fb>43424</fb>
    <v>0</v>
  </rv>
  <rv s="0">
    <fb>96.84</fb>
    <v>1</v>
  </rv>
  <rv s="0">
    <fb>264.12</fb>
    <v>1</v>
  </rv>
  <rv s="0">
    <fb>43425</fb>
    <v>0</v>
  </rv>
  <rv s="0">
    <fb>96.13</fb>
    <v>1</v>
  </rv>
  <rv s="0">
    <fb>265.02</fb>
    <v>1</v>
  </rv>
  <rv s="0">
    <fb>43427</fb>
    <v>0</v>
  </rv>
  <rv s="0">
    <fb>95.1</fb>
    <v>1</v>
  </rv>
  <rv s="0">
    <fb>263.25</fb>
    <v>1</v>
  </rv>
  <rv s="0">
    <fb>43430</fb>
    <v>0</v>
  </rv>
  <rv s="0">
    <fb>96.38</fb>
    <v>1</v>
  </rv>
  <rv s="0">
    <fb>267.5</fb>
    <v>1</v>
  </rv>
  <rv s="0">
    <fb>43431</fb>
    <v>0</v>
  </rv>
  <rv s="0">
    <fb>96.28</fb>
    <v>1</v>
  </rv>
  <rv s="0">
    <fb>268.39999999999998</fb>
    <v>1</v>
  </rv>
  <rv s="0">
    <fb>43432</fb>
    <v>0</v>
  </rv>
  <rv s="0">
    <fb>274.58</fb>
    <v>1</v>
  </rv>
  <rv s="0">
    <fb>43433</fb>
    <v>0</v>
  </rv>
  <rv s="0">
    <fb>97.43</fb>
    <v>1</v>
  </rv>
  <rv s="0">
    <fb>273.98</fb>
    <v>1</v>
  </rv>
  <rv s="0">
    <fb>43434</fb>
    <v>0</v>
  </rv>
  <rv s="0">
    <fb>99.85</fb>
    <v>1</v>
  </rv>
  <rv s="0">
    <fb>275.64999999999998</fb>
    <v>1</v>
  </rv>
  <rv s="0">
    <fb>43437</fb>
    <v>0</v>
  </rv>
  <rv s="0">
    <fb>101.17</fb>
    <v>1</v>
  </rv>
  <rv s="0">
    <fb>279.3</fb>
    <v>1</v>
  </rv>
  <rv s="0">
    <fb>43438</fb>
    <v>0</v>
  </rv>
  <rv s="0">
    <fb>96.11</fb>
    <v>1</v>
  </rv>
  <rv s="0">
    <fb>270.25</fb>
    <v>1</v>
  </rv>
  <rv s="0">
    <fb>43440</fb>
    <v>0</v>
  </rv>
  <rv s="0">
    <fb>97.32</fb>
    <v>1</v>
  </rv>
  <rv s="0">
    <fb>269.83999999999997</fb>
    <v>1</v>
  </rv>
  <rv s="0">
    <fb>43441</fb>
    <v>0</v>
  </rv>
  <rv s="0">
    <fb>263.57</fb>
    <v>1</v>
  </rv>
  <rv s="0">
    <fb>43444</fb>
    <v>0</v>
  </rv>
  <rv s="0">
    <fb>93.8</fb>
    <v>1</v>
  </rv>
  <rv s="0">
    <fb>43445</fb>
    <v>0</v>
  </rv>
  <rv s="0">
    <fb>94.54</fb>
    <v>1</v>
  </rv>
  <rv s="0">
    <fb>264.13</fb>
    <v>1</v>
  </rv>
  <rv s="0">
    <fb>43446</fb>
    <v>0</v>
  </rv>
  <rv s="0">
    <fb>95.81</fb>
    <v>1</v>
  </rv>
  <rv s="0">
    <fb>265.45999999999998</fb>
    <v>1</v>
  </rv>
  <rv s="0">
    <fb>43447</fb>
    <v>0</v>
  </rv>
  <rv s="0">
    <fb>95.84</fb>
    <v>1</v>
  </rv>
  <rv s="0">
    <fb>265.37</fb>
    <v>1</v>
  </rv>
  <rv s="0">
    <fb>43448</fb>
    <v>0</v>
  </rv>
  <rv s="0">
    <fb>94.26</fb>
    <v>1</v>
  </rv>
  <rv s="0">
    <fb>260.47000000000003</fb>
    <v>1</v>
  </rv>
  <rv s="0">
    <fb>43451</fb>
    <v>0</v>
  </rv>
  <rv s="0">
    <fb>91.92</fb>
    <v>1</v>
  </rv>
  <rv s="0">
    <fb>255.36</fb>
    <v>1</v>
  </rv>
  <rv s="0">
    <fb>43452</fb>
    <v>0</v>
  </rv>
  <rv s="0">
    <fb>255.08</fb>
    <v>1</v>
  </rv>
  <rv s="0">
    <fb>43453</fb>
    <v>0</v>
  </rv>
  <rv s="0">
    <fb>90.53</fb>
    <v>1</v>
  </rv>
  <rv s="0">
    <fb>251.26</fb>
    <v>1</v>
  </rv>
  <rv s="0">
    <fb>43454</fb>
    <v>0</v>
  </rv>
  <rv s="0">
    <fb>247.17</fb>
    <v>1</v>
  </rv>
  <rv s="0">
    <fb>43455</fb>
    <v>0</v>
  </rv>
  <rv s="0">
    <fb>90.41</fb>
    <v>1</v>
  </rv>
  <rv s="0">
    <fb>240.7</fb>
    <v>1</v>
  </rv>
  <rv s="0">
    <fb>43458</fb>
    <v>0</v>
  </rv>
  <rv s="0">
    <fb>87.8</fb>
    <v>1</v>
  </rv>
  <rv s="0">
    <fb>234.34</fb>
    <v>1</v>
  </rv>
  <rv s="0">
    <fb>43460</fb>
    <v>0</v>
  </rv>
  <rv s="0">
    <fb>246.18</fb>
    <v>1</v>
  </rv>
  <rv s="0">
    <fb>43461</fb>
    <v>0</v>
  </rv>
  <rv s="0">
    <fb>93.81</fb>
    <v>1</v>
  </rv>
  <rv s="0">
    <fb>248.07</fb>
    <v>1</v>
  </rv>
  <rv s="0">
    <fb>43462</fb>
    <v>0</v>
  </rv>
  <rv s="0">
    <fb>247.75</fb>
    <v>1</v>
  </rv>
  <rv s="0">
    <fb>43465</fb>
    <v>0</v>
  </rv>
  <rv s="0">
    <fb>94.5</fb>
    <v>1</v>
  </rv>
  <rv s="0">
    <fb>249.92</fb>
    <v>1</v>
  </rv>
  <rv s="0">
    <fb>43467</fb>
    <v>0</v>
  </rv>
  <rv s="0">
    <fb>94.45</fb>
    <v>1</v>
  </rv>
  <rv s="0">
    <fb>250.18</fb>
    <v>1</v>
  </rv>
  <rv s="0">
    <fb>43468</fb>
    <v>0</v>
  </rv>
  <rv s="0">
    <fb>88.88</fb>
    <v>1</v>
  </rv>
  <rv s="0">
    <fb>244.21</fb>
    <v>1</v>
  </rv>
  <rv s="0">
    <fb>43469</fb>
    <v>0</v>
  </rv>
  <rv s="0">
    <fb>252.39</fb>
    <v>1</v>
  </rv>
  <rv s="0">
    <fb>43472</fb>
    <v>0</v>
  </rv>
  <rv s="0">
    <fb>254.38</fb>
    <v>1</v>
  </rv>
  <rv s="0">
    <fb>43473</fb>
    <v>0</v>
  </rv>
  <rv s="0">
    <fb>94.38</fb>
    <v>1</v>
  </rv>
  <rv s="0">
    <fb>256.77</fb>
    <v>1</v>
  </rv>
  <rv s="0">
    <fb>43474</fb>
    <v>0</v>
  </rv>
  <rv s="0">
    <fb>96.24</fb>
    <v>1</v>
  </rv>
  <rv s="0">
    <fb>257.97000000000003</fb>
    <v>1</v>
  </rv>
  <rv s="0">
    <fb>43475</fb>
    <v>0</v>
  </rv>
  <rv s="0">
    <fb>97.72</fb>
    <v>1</v>
  </rv>
  <rv s="0">
    <fb>258.88</fb>
    <v>1</v>
  </rv>
  <rv s="0">
    <fb>43476</fb>
    <v>0</v>
  </rv>
  <rv s="0">
    <fb>98.59</fb>
    <v>1</v>
  </rv>
  <rv s="0">
    <fb>258.98</fb>
    <v>1</v>
  </rv>
  <rv s="0">
    <fb>43479</fb>
    <v>0</v>
  </rv>
  <rv s="0">
    <fb>96.33</fb>
    <v>1</v>
  </rv>
  <rv s="0">
    <fb>257.39999999999998</fb>
    <v>1</v>
  </rv>
  <rv s="0">
    <fb>43480</fb>
    <v>0</v>
  </rv>
  <rv s="0">
    <fb>97.63</fb>
    <v>1</v>
  </rv>
  <rv s="0">
    <fb>260.35000000000002</fb>
    <v>1</v>
  </rv>
  <rv s="0">
    <fb>43481</fb>
    <v>0</v>
  </rv>
  <rv s="0">
    <fb>97.17</fb>
    <v>1</v>
  </rv>
  <rv s="0">
    <fb>260.98</fb>
    <v>1</v>
  </rv>
  <rv s="0">
    <fb>43482</fb>
    <v>0</v>
  </rv>
  <rv s="0">
    <fb>97.54</fb>
    <v>1</v>
  </rv>
  <rv s="0">
    <fb>262.95999999999998</fb>
    <v>1</v>
  </rv>
  <rv s="0">
    <fb>43483</fb>
    <v>0</v>
  </rv>
  <rv s="0">
    <fb>99.42</fb>
    <v>1</v>
  </rv>
  <rv s="0">
    <fb>266.45999999999998</fb>
    <v>1</v>
  </rv>
  <rv s="0">
    <fb>43487</fb>
    <v>0</v>
  </rv>
  <rv s="0">
    <fb>96.62</fb>
    <v>1</v>
  </rv>
  <rv s="0">
    <fb>262.86</fb>
    <v>1</v>
  </rv>
  <rv s="0">
    <fb>43488</fb>
    <v>0</v>
  </rv>
  <rv s="0">
    <fb>95.49</fb>
    <v>1</v>
  </rv>
  <rv s="0">
    <fb>263.41000000000003</fb>
    <v>1</v>
  </rv>
  <rv s="0">
    <fb>43489</fb>
    <v>0</v>
  </rv>
  <rv s="0">
    <fb>102.09</fb>
    <v>1</v>
  </rv>
  <rv s="0">
    <fb>263.55</fb>
    <v>1</v>
  </rv>
  <rv s="0">
    <fb>43490</fb>
    <v>0</v>
  </rv>
  <rv s="0">
    <fb>265.77999999999997</fb>
    <v>1</v>
  </rv>
  <rv s="0">
    <fb>43493</fb>
    <v>0</v>
  </rv>
  <rv s="0">
    <fb>43494</fb>
    <v>0</v>
  </rv>
  <rv s="0">
    <fb>101.35</fb>
    <v>1</v>
  </rv>
  <rv s="0">
    <fb>43495</fb>
    <v>0</v>
  </rv>
  <rv s="0">
    <fb>102.14</fb>
    <v>1</v>
  </rv>
  <rv s="0">
    <fb>43496</fb>
    <v>0</v>
  </rv>
  <rv s="0">
    <fb>100.68</fb>
    <v>1</v>
  </rv>
  <rv s="0">
    <fb>269.93</fb>
    <v>1</v>
  </rv>
  <rv s="0">
    <fb>43497</fb>
    <v>0</v>
  </rv>
  <rv s="0">
    <fb>101.99</fb>
    <v>1</v>
  </rv>
  <rv s="0">
    <fb>270.06</fb>
    <v>1</v>
  </rv>
  <rv s="0">
    <fb>43500</fb>
    <v>0</v>
  </rv>
  <rv s="0">
    <fb>101.8</fb>
    <v>1</v>
  </rv>
  <rv s="0">
    <fb>271.95999999999998</fb>
    <v>1</v>
  </rv>
  <rv s="0">
    <fb>43501</fb>
    <v>0</v>
  </rv>
  <rv s="0">
    <fb>102.32</fb>
    <v>1</v>
  </rv>
  <rv s="0">
    <fb>273.10000000000002</fb>
    <v>1</v>
  </rv>
  <rv s="0">
    <fb>43502</fb>
    <v>0</v>
  </rv>
  <rv s="0">
    <fb>106.48</fb>
    <v>1</v>
  </rv>
  <rv s="0">
    <fb>272.74</fb>
    <v>1</v>
  </rv>
  <rv s="0">
    <fb>43503</fb>
    <v>0</v>
  </rv>
  <rv s="0">
    <fb>103.86</fb>
    <v>1</v>
  </rv>
  <rv s="0">
    <fb>270.14</fb>
    <v>1</v>
  </rv>
  <rv s="0">
    <fb>43504</fb>
    <v>0</v>
  </rv>
  <rv s="0">
    <fb>104.55</fb>
    <v>1</v>
  </rv>
  <rv s="0">
    <fb>43507</fb>
    <v>0</v>
  </rv>
  <rv s="0">
    <fb>104.76</fb>
    <v>1</v>
  </rv>
  <rv s="0">
    <fb>270.62</fb>
    <v>1</v>
  </rv>
  <rv s="0">
    <fb>43508</fb>
    <v>0</v>
  </rv>
  <rv s="0">
    <fb>43509</fb>
    <v>0</v>
  </rv>
  <rv s="0">
    <fb>107.15</fb>
    <v>1</v>
  </rv>
  <rv s="0">
    <fb>274.99</fb>
    <v>1</v>
  </rv>
  <rv s="0">
    <fb>43510</fb>
    <v>0</v>
  </rv>
  <rv s="0">
    <fb>106.97</fb>
    <v>1</v>
  </rv>
  <rv s="0">
    <fb>274.38</fb>
    <v>1</v>
  </rv>
  <rv s="0">
    <fb>43511</fb>
    <v>0</v>
  </rv>
  <rv s="0">
    <fb>107.57</fb>
    <v>1</v>
  </rv>
  <rv s="0">
    <fb>43515</fb>
    <v>0</v>
  </rv>
  <rv s="0">
    <fb>107.28</fb>
    <v>1</v>
  </rv>
  <rv s="0">
    <fb>277.85000000000002</fb>
    <v>1</v>
  </rv>
  <rv s="0">
    <fb>43516</fb>
    <v>0</v>
  </rv>
  <rv s="0">
    <fb>107.94</fb>
    <v>1</v>
  </rv>
  <rv s="0">
    <fb>278.41000000000003</fb>
    <v>1</v>
  </rv>
  <rv s="0">
    <fb>43517</fb>
    <v>0</v>
  </rv>
  <rv s="0">
    <fb>106.64</fb>
    <v>1</v>
  </rv>
  <rv s="0">
    <fb>277.42</fb>
    <v>1</v>
  </rv>
  <rv s="0">
    <fb>43518</fb>
    <v>0</v>
  </rv>
  <rv s="0">
    <fb>107.31</fb>
    <v>1</v>
  </rv>
  <rv s="0">
    <fb>43521</fb>
    <v>0</v>
  </rv>
  <rv s="0">
    <fb>108.19</fb>
    <v>1</v>
  </rv>
  <rv s="0">
    <fb>279.52</fb>
    <v>1</v>
  </rv>
  <rv s="0">
    <fb>43522</fb>
    <v>0</v>
  </rv>
  <rv s="0">
    <fb>107.27</fb>
    <v>1</v>
  </rv>
  <rv s="0">
    <fb>279.32</fb>
    <v>1</v>
  </rv>
  <rv s="0">
    <fb>43523</fb>
    <v>0</v>
  </rv>
  <rv s="0">
    <fb>105.71</fb>
    <v>1</v>
  </rv>
  <rv s="0">
    <fb>279.2</fb>
    <v>1</v>
  </rv>
  <rv s="0">
    <fb>43524</fb>
    <v>0</v>
  </rv>
  <rv s="0">
    <fb>105.78</fb>
    <v>1</v>
  </rv>
  <rv s="0">
    <fb>278.68</fb>
    <v>1</v>
  </rv>
  <rv s="0">
    <fb>43525</fb>
    <v>0</v>
  </rv>
  <rv s="0">
    <fb>106.76</fb>
    <v>1</v>
  </rv>
  <rv s="0">
    <fb>280.42</fb>
    <v>1</v>
  </rv>
  <rv s="0">
    <fb>43528</fb>
    <v>0</v>
  </rv>
  <rv s="0">
    <fb>107.4</fb>
    <v>1</v>
  </rv>
  <rv s="0">
    <fb>279.39999999999998</fb>
    <v>1</v>
  </rv>
  <rv s="0">
    <fb>43529</fb>
    <v>0</v>
  </rv>
  <rv s="0">
    <fb>106.57</fb>
    <v>1</v>
  </rv>
  <rv s="0">
    <fb>279.02</fb>
    <v>1</v>
  </rv>
  <rv s="0">
    <fb>43530</fb>
    <v>0</v>
  </rv>
  <rv s="0">
    <fb>105.42</fb>
    <v>1</v>
  </rv>
  <rv s="0">
    <fb>277.33</fb>
    <v>1</v>
  </rv>
  <rv s="0">
    <fb>43531</fb>
    <v>0</v>
  </rv>
  <rv s="0">
    <fb>104.95</fb>
    <v>1</v>
  </rv>
  <rv s="0">
    <fb>43532</fb>
    <v>0</v>
  </rv>
  <rv s="0">
    <fb>104.86</fb>
    <v>1</v>
  </rv>
  <rv s="0">
    <fb>274.45999999999998</fb>
    <v>1</v>
  </rv>
  <rv s="0">
    <fb>43535</fb>
    <v>0</v>
  </rv>
  <rv s="0">
    <fb>278.44</fb>
    <v>1</v>
  </rv>
  <rv s="0">
    <fb>43536</fb>
    <v>0</v>
  </rv>
  <rv s="0">
    <fb>106.52</fb>
    <v>1</v>
  </rv>
  <rv s="0">
    <fb>279.49</fb>
    <v>1</v>
  </rv>
  <rv s="0">
    <fb>43537</fb>
    <v>0</v>
  </rv>
  <rv s="0">
    <fb>107.58</fb>
    <v>1</v>
  </rv>
  <rv s="0">
    <fb>281.33999999999997</fb>
    <v>1</v>
  </rv>
  <rv s="0">
    <fb>43538</fb>
    <v>0</v>
  </rv>
  <rv s="0">
    <fb>107.1</fb>
    <v>1</v>
  </rv>
  <rv s="0">
    <fb>281.16000000000003</fb>
    <v>1</v>
  </rv>
  <rv s="0">
    <fb>43539</fb>
    <v>0</v>
  </rv>
  <rv s="0">
    <fb>281.31</fb>
    <v>1</v>
  </rv>
  <rv s="0">
    <fb>43542</fb>
    <v>0</v>
  </rv>
  <rv s="0">
    <fb>282.33</fb>
    <v>1</v>
  </rv>
  <rv s="0">
    <fb>43543</fb>
    <v>0</v>
  </rv>
  <rv s="0">
    <fb>110.02</fb>
    <v>1</v>
  </rv>
  <rv s="0">
    <fb>282.39999999999998</fb>
    <v>1</v>
  </rv>
  <rv s="0">
    <fb>43544</fb>
    <v>0</v>
  </rv>
  <rv s="0">
    <fb>281.55</fb>
    <v>1</v>
  </rv>
  <rv s="0">
    <fb>43545</fb>
    <v>0</v>
  </rv>
  <rv s="0">
    <fb>284.73</fb>
    <v>1</v>
  </rv>
  <rv s="0">
    <fb>43546</fb>
    <v>0</v>
  </rv>
  <rv s="0">
    <fb>279.25</fb>
    <v>1</v>
  </rv>
  <rv s="0">
    <fb>43549</fb>
    <v>0</v>
  </rv>
  <rv s="0">
    <fb>107.11</fb>
    <v>1</v>
  </rv>
  <rv s="0">
    <fb>279.04000000000002</fb>
    <v>1</v>
  </rv>
  <rv s="0">
    <fb>43550</fb>
    <v>0</v>
  </rv>
  <rv s="0">
    <fb>108.33</fb>
    <v>1</v>
  </rv>
  <rv s="0">
    <fb>281.12</fb>
    <v>1</v>
  </rv>
  <rv s="0">
    <fb>43551</fb>
    <v>0</v>
  </rv>
  <rv s="0">
    <fb>105.97</fb>
    <v>1</v>
  </rv>
  <rv s="0">
    <fb>279.64999999999998</fb>
    <v>1</v>
  </rv>
  <rv s="0">
    <fb>43552</fb>
    <v>0</v>
  </rv>
  <rv s="0">
    <fb>280.70999999999998</fb>
    <v>1</v>
  </rv>
  <rv s="0">
    <fb>43553</fb>
    <v>0</v>
  </rv>
  <rv s="0">
    <fb>106.07</fb>
    <v>1</v>
  </rv>
  <rv s="0">
    <fb>282.48</fb>
    <v>1</v>
  </rv>
  <rv s="0">
    <fb>43556</fb>
    <v>0</v>
  </rv>
  <rv s="0">
    <fb>285.83</fb>
    <v>1</v>
  </rv>
  <rv s="0">
    <fb>43557</fb>
    <v>0</v>
  </rv>
  <rv s="0">
    <fb>110.28</fb>
    <v>1</v>
  </rv>
  <rv s="0">
    <fb>285.97000000000003</fb>
    <v>1</v>
  </rv>
  <rv s="0">
    <fb>43558</fb>
    <v>0</v>
  </rv>
  <rv s="0">
    <fb>112.75</fb>
    <v>1</v>
  </rv>
  <rv s="0">
    <fb>286.42</fb>
    <v>1</v>
  </rv>
  <rv s="0">
    <fb>43559</fb>
    <v>0</v>
  </rv>
  <rv s="0">
    <fb>113.24</fb>
    <v>1</v>
  </rv>
  <rv s="0">
    <fb>287.18</fb>
    <v>1</v>
  </rv>
  <rv s="0">
    <fb>43560</fb>
    <v>0</v>
  </rv>
  <rv s="0">
    <fb>288.57</fb>
    <v>1</v>
  </rv>
  <rv s="0">
    <fb>43563</fb>
    <v>0</v>
  </rv>
  <rv s="0">
    <fb>115.22</fb>
    <v>1</v>
  </rv>
  <rv s="0">
    <fb>288.79000000000002</fb>
    <v>1</v>
  </rv>
  <rv s="0">
    <fb>43564</fb>
    <v>0</v>
  </rv>
  <rv s="0">
    <fb>113.94</fb>
    <v>1</v>
  </rv>
  <rv s="0">
    <fb>287.31</fb>
    <v>1</v>
  </rv>
  <rv s="0">
    <fb>43565</fb>
    <v>0</v>
  </rv>
  <rv s="0">
    <fb>114.92</fb>
    <v>1</v>
  </rv>
  <rv s="0">
    <fb>288.29000000000002</fb>
    <v>1</v>
  </rv>
  <rv s="0">
    <fb>43566</fb>
    <v>0</v>
  </rv>
  <rv s="0">
    <fb>114.88</fb>
    <v>1</v>
  </rv>
  <rv s="0">
    <fb>288.20999999999998</fb>
    <v>1</v>
  </rv>
  <rv s="0">
    <fb>43567</fb>
    <v>0</v>
  </rv>
  <rv s="0">
    <fb>116.76</fb>
    <v>1</v>
  </rv>
  <rv s="0">
    <fb>290.16000000000003</fb>
    <v>1</v>
  </rv>
  <rv s="0">
    <fb>43570</fb>
    <v>0</v>
  </rv>
  <rv s="0">
    <fb>115.09</fb>
    <v>1</v>
  </rv>
  <rv s="0">
    <fb>289.97000000000003</fb>
    <v>1</v>
  </rv>
  <rv s="0">
    <fb>43571</fb>
    <v>0</v>
  </rv>
  <rv s="0">
    <fb>116.37</fb>
    <v>1</v>
  </rv>
  <rv s="0">
    <fb>43572</fb>
    <v>0</v>
  </rv>
  <rv s="0">
    <fb>115.6</fb>
    <v>1</v>
  </rv>
  <rv s="0">
    <fb>289.45</fb>
    <v>1</v>
  </rv>
  <rv s="0">
    <fb>43573</fb>
    <v>0</v>
  </rv>
  <rv s="0">
    <fb>115.51</fb>
    <v>1</v>
  </rv>
  <rv s="0">
    <fb>290.02</fb>
    <v>1</v>
  </rv>
  <rv s="0">
    <fb>43577</fb>
    <v>0</v>
  </rv>
  <rv s="0">
    <fb>114.95</fb>
    <v>1</v>
  </rv>
  <rv s="0">
    <fb>290.27</fb>
    <v>1</v>
  </rv>
  <rv s="0">
    <fb>43578</fb>
    <v>0</v>
  </rv>
  <rv s="0">
    <fb>116.38</fb>
    <v>1</v>
  </rv>
  <rv s="0">
    <fb>292.88</fb>
    <v>1</v>
  </rv>
  <rv s="0">
    <fb>43579</fb>
    <v>0</v>
  </rv>
  <rv s="0">
    <fb>118.43</fb>
    <v>1</v>
  </rv>
  <rv s="0">
    <fb>292.23</fb>
    <v>1</v>
  </rv>
  <rv s="0">
    <fb>43580</fb>
    <v>0</v>
  </rv>
  <rv s="0">
    <fb>117.17</fb>
    <v>1</v>
  </rv>
  <rv s="0">
    <fb>292.05</fb>
    <v>1</v>
  </rv>
  <rv s="0">
    <fb>43581</fb>
    <v>0</v>
  </rv>
  <rv s="0">
    <fb>117.21</fb>
    <v>1</v>
  </rv>
  <rv s="0">
    <fb>293.41000000000003</fb>
    <v>1</v>
  </rv>
  <rv s="0">
    <fb>43584</fb>
    <v>0</v>
  </rv>
  <rv s="0">
    <fb>116.7</fb>
    <v>1</v>
  </rv>
  <rv s="0">
    <fb>293.87</fb>
    <v>1</v>
  </rv>
  <rv s="0">
    <fb>43585</fb>
    <v>0</v>
  </rv>
  <rv s="0">
    <fb>117.83</fb>
    <v>1</v>
  </rv>
  <rv s="0">
    <fb>294.02</fb>
    <v>1</v>
  </rv>
  <rv s="0">
    <fb>43586</fb>
    <v>0</v>
  </rv>
  <rv s="0">
    <fb>116.29</fb>
    <v>1</v>
  </rv>
  <rv s="0">
    <fb>291.81</fb>
    <v>1</v>
  </rv>
  <rv s="0">
    <fb>43587</fb>
    <v>0</v>
  </rv>
  <rv s="0">
    <fb>291.18</fb>
    <v>1</v>
  </rv>
  <rv s="0">
    <fb>43588</fb>
    <v>0</v>
  </rv>
  <rv s="0">
    <fb>117.47</fb>
    <v>1</v>
  </rv>
  <rv s="0">
    <fb>294.02999999999997</fb>
    <v>1</v>
  </rv>
  <rv s="0">
    <fb>43591</fb>
    <v>0</v>
  </rv>
  <rv s="0">
    <fb>115.86</fb>
    <v>1</v>
  </rv>
  <rv s="0">
    <fb>292.82</fb>
    <v>1</v>
  </rv>
  <rv s="0">
    <fb>43592</fb>
    <v>0</v>
  </rv>
  <rv s="0">
    <fb>113.93</fb>
    <v>1</v>
  </rv>
  <rv s="0">
    <fb>287.93</fb>
    <v>1</v>
  </rv>
  <rv s="0">
    <fb>43593</fb>
    <v>0</v>
  </rv>
  <rv s="0">
    <fb>112.56</fb>
    <v>1</v>
  </rv>
  <rv s="0">
    <fb>287.52999999999997</fb>
    <v>1</v>
  </rv>
  <rv s="0">
    <fb>43594</fb>
    <v>0</v>
  </rv>
  <rv s="0">
    <fb>112.15</fb>
    <v>1</v>
  </rv>
  <rv s="0">
    <fb>286.66000000000003</fb>
    <v>1</v>
  </rv>
  <rv s="0">
    <fb>43595</fb>
    <v>0</v>
  </rv>
  <rv s="0">
    <fb>43598</fb>
    <v>0</v>
  </rv>
  <rv s="0">
    <fb>43599</fb>
    <v>0</v>
  </rv>
  <rv s="0">
    <fb>109.04</fb>
    <v>1</v>
  </rv>
  <rv s="0">
    <fb>283.39999999999998</fb>
    <v>1</v>
  </rv>
  <rv s="0">
    <fb>43600</fb>
    <v>0</v>
  </rv>
  <rv s="0">
    <fb>43601</fb>
    <v>0</v>
  </rv>
  <rv s="0">
    <fb>287.7</fb>
    <v>1</v>
  </rv>
  <rv s="0">
    <fb>43602</fb>
    <v>0</v>
  </rv>
  <rv s="0">
    <fb>106.79</fb>
    <v>1</v>
  </rv>
  <rv s="0">
    <fb>285.83999999999997</fb>
    <v>1</v>
  </rv>
  <rv s="0">
    <fb>43605</fb>
    <v>0</v>
  </rv>
  <rv s="0">
    <fb>104.73</fb>
    <v>1</v>
  </rv>
  <rv s="0">
    <fb>283.95</fb>
    <v>1</v>
  </rv>
  <rv s="0">
    <fb>43606</fb>
    <v>0</v>
  </rv>
  <rv s="0">
    <fb>107</fb>
    <v>1</v>
  </rv>
  <rv s="0">
    <fb>286.51</fb>
    <v>1</v>
  </rv>
  <rv s="0">
    <fb>43607</fb>
    <v>0</v>
  </rv>
  <rv s="0">
    <fb>106.78</fb>
    <v>1</v>
  </rv>
  <rv s="0">
    <fb>285.63</fb>
    <v>1</v>
  </rv>
  <rv s="0">
    <fb>43608</fb>
    <v>0</v>
  </rv>
  <rv s="0">
    <fb>105.83</fb>
    <v>1</v>
  </rv>
  <rv s="0">
    <fb>282.14</fb>
    <v>1</v>
  </rv>
  <rv s="0">
    <fb>43609</fb>
    <v>0</v>
  </rv>
  <rv s="0">
    <fb>105.06</fb>
    <v>1</v>
  </rv>
  <rv s="0">
    <fb>282.77999999999997</fb>
    <v>1</v>
  </rv>
  <rv s="0">
    <fb>43613</fb>
    <v>0</v>
  </rv>
  <rv s="0">
    <fb>103.21</fb>
    <v>1</v>
  </rv>
  <rv s="0">
    <fb>280.14999999999998</fb>
    <v>1</v>
  </rv>
  <rv s="0">
    <fb>43614</fb>
    <v>0</v>
  </rv>
  <rv s="0">
    <fb>278.27</fb>
    <v>1</v>
  </rv>
  <rv s="0">
    <fb>43615</fb>
    <v>0</v>
  </rv>
  <rv s="0">
    <fb>105.44</fb>
    <v>1</v>
  </rv>
  <rv s="0">
    <fb>279.02999999999997</fb>
    <v>1</v>
  </rv>
  <rv s="0">
    <fb>43616</fb>
    <v>0</v>
  </rv>
  <rv s="0">
    <fb>104.31</fb>
    <v>1</v>
  </rv>
  <rv s="0">
    <fb>275.27</fb>
    <v>1</v>
  </rv>
  <rv s="0">
    <fb>43619</fb>
    <v>0</v>
  </rv>
  <rv s="0">
    <fb>105.17</fb>
    <v>1</v>
  </rv>
  <rv s="0">
    <fb>274.57</fb>
    <v>1</v>
  </rv>
  <rv s="0">
    <fb>43620</fb>
    <v>0</v>
  </rv>
  <rv s="0">
    <fb>280.52999999999997</fb>
    <v>1</v>
  </rv>
  <rv s="0">
    <fb>43621</fb>
    <v>0</v>
  </rv>
  <rv s="0">
    <fb>109.48</fb>
    <v>1</v>
  </rv>
  <rv s="0">
    <fb>282.95999999999998</fb>
    <v>1</v>
  </rv>
  <rv s="0">
    <fb>43622</fb>
    <v>0</v>
  </rv>
  <rv s="0">
    <fb>284.8</fb>
    <v>1</v>
  </rv>
  <rv s="0">
    <fb>43623</fb>
    <v>0</v>
  </rv>
  <rv s="0">
    <fb>111.17</fb>
    <v>1</v>
  </rv>
  <rv s="0">
    <fb>287.64999999999998</fb>
    <v>1</v>
  </rv>
  <rv s="0">
    <fb>43626</fb>
    <v>0</v>
  </rv>
  <rv s="0">
    <fb>112.63</fb>
    <v>1</v>
  </rv>
  <rv s="0">
    <fb>288.97000000000003</fb>
    <v>1</v>
  </rv>
  <rv s="0">
    <fb>43627</fb>
    <v>0</v>
  </rv>
  <rv s="0">
    <fb>112.93</fb>
    <v>1</v>
  </rv>
  <rv s="0">
    <fb>288.89999999999998</fb>
    <v>1</v>
  </rv>
  <rv s="0">
    <fb>43628</fb>
    <v>0</v>
  </rv>
  <rv s="0">
    <fb>288.39</fb>
    <v>1</v>
  </rv>
  <rv s="0">
    <fb>43629</fb>
    <v>0</v>
  </rv>
  <rv s="0">
    <fb>111.18</fb>
    <v>1</v>
  </rv>
  <rv s="0">
    <fb>289.58</fb>
    <v>1</v>
  </rv>
  <rv s="0">
    <fb>43630</fb>
    <v>0</v>
  </rv>
  <rv s="0">
    <fb>289.26</fb>
    <v>1</v>
  </rv>
  <rv s="0">
    <fb>43633</fb>
    <v>0</v>
  </rv>
  <rv s="0">
    <fb>289.37</fb>
    <v>1</v>
  </rv>
  <rv s="0">
    <fb>43634</fb>
    <v>0</v>
  </rv>
  <rv s="0">
    <fb>111.04</fb>
    <v>1</v>
  </rv>
  <rv s="0">
    <fb>292.39999999999998</fb>
    <v>1</v>
  </rv>
  <rv s="0">
    <fb>43635</fb>
    <v>0</v>
  </rv>
  <rv s="0">
    <fb>293.06</fb>
    <v>1</v>
  </rv>
  <rv s="0">
    <fb>43636</fb>
    <v>0</v>
  </rv>
  <rv s="0">
    <fb>295.86</fb>
    <v>1</v>
  </rv>
  <rv s="0">
    <fb>43637</fb>
    <v>0</v>
  </rv>
  <rv s="0">
    <fb>112.32</fb>
    <v>1</v>
  </rv>
  <rv s="0">
    <fb>294</fb>
    <v>1</v>
  </rv>
  <rv s="0">
    <fb>43640</fb>
    <v>0</v>
  </rv>
  <rv s="0">
    <fb>293.64</fb>
    <v>1</v>
  </rv>
  <rv s="0">
    <fb>43641</fb>
    <v>0</v>
  </rv>
  <rv s="0">
    <fb>111.48</fb>
    <v>1</v>
  </rv>
  <rv s="0">
    <fb>290.76</fb>
    <v>1</v>
  </rv>
  <rv s="0">
    <fb>43642</fb>
    <v>0</v>
  </rv>
  <rv s="0">
    <fb>114.43</fb>
    <v>1</v>
  </rv>
  <rv s="0">
    <fb>290.47000000000003</fb>
    <v>1</v>
  </rv>
  <rv s="0">
    <fb>43643</fb>
    <v>0</v>
  </rv>
  <rv s="0">
    <fb>291.5</fb>
    <v>1</v>
  </rv>
  <rv s="0">
    <fb>43644</fb>
    <v>0</v>
  </rv>
  <rv s="0">
    <fb>114.76</fb>
    <v>1</v>
  </rv>
  <rv s="0">
    <fb>293</fb>
    <v>1</v>
  </rv>
  <rv s="0">
    <fb>43647</fb>
    <v>0</v>
  </rv>
  <rv s="0">
    <fb>117.19</fb>
    <v>1</v>
  </rv>
  <rv s="0">
    <fb>295.66000000000003</fb>
    <v>1</v>
  </rv>
  <rv s="0">
    <fb>43648</fb>
    <v>0</v>
  </rv>
  <rv s="0">
    <fb>116.06</fb>
    <v>1</v>
  </rv>
  <rv s="0">
    <fb>296.43</fb>
    <v>1</v>
  </rv>
  <rv s="0">
    <fb>43649</fb>
    <v>0</v>
  </rv>
  <rv s="0">
    <fb>115.94</fb>
    <v>1</v>
  </rv>
  <rv s="0">
    <fb>298.8</fb>
    <v>1</v>
  </rv>
  <rv s="0">
    <fb>43651</fb>
    <v>0</v>
  </rv>
  <rv s="0">
    <fb>115.75</fb>
    <v>1</v>
  </rv>
  <rv s="0">
    <fb>298.45999999999998</fb>
    <v>1</v>
  </rv>
  <rv s="0">
    <fb>43654</fb>
    <v>0</v>
  </rv>
  <rv s="0">
    <fb>296.82</fb>
    <v>1</v>
  </rv>
  <rv s="0">
    <fb>43655</fb>
    <v>0</v>
  </rv>
  <rv s="0">
    <fb>115.78</fb>
    <v>1</v>
  </rv>
  <rv s="0">
    <fb>297.19</fb>
    <v>1</v>
  </rv>
  <rv s="0">
    <fb>43656</fb>
    <v>0</v>
  </rv>
  <rv s="0">
    <fb>116.64</fb>
    <v>1</v>
  </rv>
  <rv s="0">
    <fb>298.61</fb>
    <v>1</v>
  </rv>
  <rv s="0">
    <fb>43657</fb>
    <v>0</v>
  </rv>
  <rv s="0">
    <fb>116.72</fb>
    <v>1</v>
  </rv>
  <rv s="0">
    <fb>299.31</fb>
    <v>1</v>
  </rv>
  <rv s="0">
    <fb>43658</fb>
    <v>0</v>
  </rv>
  <rv s="0">
    <fb>118.32</fb>
    <v>1</v>
  </rv>
  <rv s="0">
    <fb>300.64999999999998</fb>
    <v>1</v>
  </rv>
  <rv s="0">
    <fb>43661</fb>
    <v>0</v>
  </rv>
  <rv s="0">
    <fb>119.84</fb>
    <v>1</v>
  </rv>
  <rv s="0">
    <fb>300.75</fb>
    <v>1</v>
  </rv>
  <rv s="0">
    <fb>43662</fb>
    <v>0</v>
  </rv>
  <rv s="0">
    <fb>118.68</fb>
    <v>1</v>
  </rv>
  <rv s="0">
    <fb>299.70999999999998</fb>
    <v>1</v>
  </rv>
  <rv s="0">
    <fb>43663</fb>
    <v>0</v>
  </rv>
  <rv s="0">
    <fb>117.18</fb>
    <v>1</v>
  </rv>
  <rv s="0">
    <fb>297.74</fb>
    <v>1</v>
  </rv>
  <rv s="0">
    <fb>43664</fb>
    <v>0</v>
  </rv>
  <rv s="0">
    <fb>118.57</fb>
    <v>1</v>
  </rv>
  <rv s="0">
    <fb>298.83</fb>
    <v>1</v>
  </rv>
  <rv s="0">
    <fb>43665</fb>
    <v>0</v>
  </rv>
  <rv s="0">
    <fb>117.26</fb>
    <v>1</v>
  </rv>
  <rv s="0">
    <fb>297.17</fb>
    <v>1</v>
  </rv>
  <rv s="0">
    <fb>43668</fb>
    <v>0</v>
  </rv>
  <rv s="0">
    <fb>118.18</fb>
    <v>1</v>
  </rv>
  <rv s="0">
    <fb>297.89999999999998</fb>
    <v>1</v>
  </rv>
  <rv s="0">
    <fb>43669</fb>
    <v>0</v>
  </rv>
  <rv s="0">
    <fb>120.07</fb>
    <v>1</v>
  </rv>
  <rv s="0">
    <fb>300.02999999999997</fb>
    <v>1</v>
  </rv>
  <rv s="0">
    <fb>43670</fb>
    <v>0</v>
  </rv>
  <rv s="0">
    <fb>129</fb>
    <v>1</v>
  </rv>
  <rv s="0">
    <fb>301.44</fb>
    <v>1</v>
  </rv>
  <rv s="0">
    <fb>43671</fb>
    <v>0</v>
  </rv>
  <rv s="0">
    <fb>127.35</fb>
    <v>1</v>
  </rv>
  <rv s="0">
    <fb>300</fb>
    <v>1</v>
  </rv>
  <rv s="0">
    <fb>43672</fb>
    <v>0</v>
  </rv>
  <rv s="0">
    <fb>302.01</fb>
    <v>1</v>
  </rv>
  <rv s="0">
    <fb>43675</fb>
    <v>0</v>
  </rv>
  <rv s="0">
    <fb>129.97</fb>
    <v>1</v>
  </rv>
  <rv s="0">
    <fb>301.45999999999998</fb>
    <v>1</v>
  </rv>
  <rv s="0">
    <fb>43676</fb>
    <v>0</v>
  </rv>
  <rv s="0">
    <fb>128.54</fb>
    <v>1</v>
  </rv>
  <rv s="0">
    <fb>300.72000000000003</fb>
    <v>1</v>
  </rv>
  <rv s="0">
    <fb>43677</fb>
    <v>0</v>
  </rv>
  <rv s="0">
    <fb>125.01</fb>
    <v>1</v>
  </rv>
  <rv s="0">
    <fb>297.43</fb>
    <v>1</v>
  </rv>
  <rv s="0">
    <fb>43678</fb>
    <v>0</v>
  </rv>
  <rv s="0">
    <fb>123.45</fb>
    <v>1</v>
  </rv>
  <rv s="0">
    <fb>294.83999999999997</fb>
    <v>1</v>
  </rv>
  <rv s="0">
    <fb>43679</fb>
    <v>0</v>
  </rv>
  <rv s="0">
    <fb>121.82</fb>
    <v>1</v>
  </rv>
  <rv s="0">
    <fb>292.62</fb>
    <v>1</v>
  </rv>
  <rv s="0">
    <fb>43682</fb>
    <v>0</v>
  </rv>
  <rv s="0">
    <fb>116.93</fb>
    <v>1</v>
  </rv>
  <rv s="0">
    <fb>283.82</fb>
    <v>1</v>
  </rv>
  <rv s="0">
    <fb>43683</fb>
    <v>0</v>
  </rv>
  <rv s="0">
    <fb>119</fb>
    <v>1</v>
  </rv>
  <rv s="0">
    <fb>287.8</fb>
    <v>1</v>
  </rv>
  <rv s="0">
    <fb>43684</fb>
    <v>0</v>
  </rv>
  <rv s="0">
    <fb>120.72</fb>
    <v>1</v>
  </rv>
  <rv s="0">
    <fb>287.97000000000003</fb>
    <v>1</v>
  </rv>
  <rv s="0">
    <fb>43685</fb>
    <v>0</v>
  </rv>
  <rv s="0">
    <fb>124.31</fb>
    <v>1</v>
  </rv>
  <rv s="0">
    <fb>293.62</fb>
    <v>1</v>
  </rv>
  <rv s="0">
    <fb>43686</fb>
    <v>0</v>
  </rv>
  <rv s="0">
    <fb>120.61</fb>
    <v>1</v>
  </rv>
  <rv s="0">
    <fb>291.62</fb>
    <v>1</v>
  </rv>
  <rv s="0">
    <fb>43689</fb>
    <v>0</v>
  </rv>
  <rv s="0">
    <fb>288.07</fb>
    <v>1</v>
  </rv>
  <rv s="0">
    <fb>43690</fb>
    <v>0</v>
  </rv>
  <rv s="0">
    <fb>123.34</fb>
    <v>1</v>
  </rv>
  <rv s="0">
    <fb>292.55</fb>
    <v>1</v>
  </rv>
  <rv s="0">
    <fb>43691</fb>
    <v>0</v>
  </rv>
  <rv s="0">
    <fb>120.6</fb>
    <v>1</v>
  </rv>
  <rv s="0">
    <fb>43692</fb>
    <v>0</v>
  </rv>
  <rv s="0">
    <fb>119.85</fb>
    <v>1</v>
  </rv>
  <rv s="0">
    <fb>284.64999999999998</fb>
    <v>1</v>
  </rv>
  <rv s="0">
    <fb>43693</fb>
    <v>0</v>
  </rv>
  <rv s="0">
    <fb>122.82</fb>
    <v>1</v>
  </rv>
  <rv s="0">
    <fb>288.85000000000002</fb>
    <v>1</v>
  </rv>
  <rv s="0">
    <fb>43696</fb>
    <v>0</v>
  </rv>
  <rv s="0">
    <fb>292.33</fb>
    <v>1</v>
  </rv>
  <rv s="0">
    <fb>43697</fb>
    <v>0</v>
  </rv>
  <rv s="0">
    <fb>290.08999999999997</fb>
    <v>1</v>
  </rv>
  <rv s="0">
    <fb>43698</fb>
    <v>0</v>
  </rv>
  <rv s="0">
    <fb>126.04</fb>
    <v>1</v>
  </rv>
  <rv s="0">
    <fb>292.45</fb>
    <v>1</v>
  </rv>
  <rv s="0">
    <fb>43699</fb>
    <v>0</v>
  </rv>
  <rv s="0">
    <fb>125.21</fb>
    <v>1</v>
  </rv>
  <rv s="0">
    <fb>292.36</fb>
    <v>1</v>
  </rv>
  <rv s="0">
    <fb>43700</fb>
    <v>0</v>
  </rv>
  <rv s="0">
    <fb>284.85000000000002</fb>
    <v>1</v>
  </rv>
  <rv s="0">
    <fb>43703</fb>
    <v>0</v>
  </rv>
  <rv s="0">
    <fb>121.67</fb>
    <v>1</v>
  </rv>
  <rv s="0">
    <fb>288</fb>
    <v>1</v>
  </rv>
  <rv s="0">
    <fb>43704</fb>
    <v>0</v>
  </rv>
  <rv s="0">
    <fb>122.18</fb>
    <v>1</v>
  </rv>
  <rv s="0">
    <fb>286.87</fb>
    <v>1</v>
  </rv>
  <rv s="0">
    <fb>43705</fb>
    <v>0</v>
  </rv>
  <rv s="0">
    <fb>122.74</fb>
    <v>1</v>
  </rv>
  <rv s="0">
    <fb>288.89</fb>
    <v>1</v>
  </rv>
  <rv s="0">
    <fb>43706</fb>
    <v>0</v>
  </rv>
  <rv s="0">
    <fb>123.57</fb>
    <v>1</v>
  </rv>
  <rv s="0">
    <fb>292.58</fb>
    <v>1</v>
  </rv>
  <rv s="0">
    <fb>43707</fb>
    <v>0</v>
  </rv>
  <rv s="0">
    <fb>123.75</fb>
    <v>1</v>
  </rv>
  <rv s="0">
    <fb>43711</fb>
    <v>0</v>
  </rv>
  <rv s="0">
    <fb>290.74</fb>
    <v>1</v>
  </rv>
  <rv s="0">
    <fb>43712</fb>
    <v>0</v>
  </rv>
  <rv s="0">
    <fb>124.59</fb>
    <v>1</v>
  </rv>
  <rv s="0">
    <fb>294.04000000000002</fb>
    <v>1</v>
  </rv>
  <rv s="0">
    <fb>43713</fb>
    <v>0</v>
  </rv>
  <rv s="0">
    <fb>297.82</fb>
    <v>1</v>
  </rv>
  <rv s="0">
    <fb>43714</fb>
    <v>0</v>
  </rv>
  <rv s="0">
    <fb>127.09</fb>
    <v>1</v>
  </rv>
  <rv s="0">
    <fb>298.05</fb>
    <v>1</v>
  </rv>
  <rv s="0">
    <fb>43717</fb>
    <v>0</v>
  </rv>
  <rv s="0">
    <fb>127.1</fb>
    <v>1</v>
  </rv>
  <rv s="0">
    <fb>298.2</fb>
    <v>1</v>
  </rv>
  <rv s="0">
    <fb>43718</fb>
    <v>0</v>
  </rv>
  <rv s="0">
    <fb>127.04</fb>
    <v>1</v>
  </rv>
  <rv s="0">
    <fb>298.13</fb>
    <v>1</v>
  </rv>
  <rv s="0">
    <fb>43719</fb>
    <v>0</v>
  </rv>
  <rv s="0">
    <fb>300.25</fb>
    <v>1</v>
  </rv>
  <rv s="0">
    <fb>43720</fb>
    <v>0</v>
  </rv>
  <rv s="0">
    <fb>301.29000000000002</fb>
    <v>1</v>
  </rv>
  <rv s="0">
    <fb>43721</fb>
    <v>0</v>
  </rv>
  <rv s="0">
    <fb>301.08999999999997</fb>
    <v>1</v>
  </rv>
  <rv s="0">
    <fb>43724</fb>
    <v>0</v>
  </rv>
  <rv s="0">
    <fb>128.36000000000001</fb>
    <v>1</v>
  </rv>
  <rv s="0">
    <fb>300.16000000000003</fb>
    <v>1</v>
  </rv>
  <rv s="0">
    <fb>43725</fb>
    <v>0</v>
  </rv>
  <rv s="0">
    <fb>129.56</fb>
    <v>1</v>
  </rv>
  <rv s="0">
    <fb>300.92</fb>
    <v>1</v>
  </rv>
  <rv s="0">
    <fb>43726</fb>
    <v>0</v>
  </rv>
  <rv s="0">
    <fb>129.31</fb>
    <v>1</v>
  </rv>
  <rv s="0">
    <fb>301.10000000000002</fb>
    <v>1</v>
  </rv>
  <rv s="0">
    <fb>43727</fb>
    <v>0</v>
  </rv>
  <rv s="0">
    <fb>128.83000000000001</fb>
    <v>1</v>
  </rv>
  <rv s="0">
    <fb>301.08</fb>
    <v>1</v>
  </rv>
  <rv s="0">
    <fb>43728</fb>
    <v>0</v>
  </rv>
  <rv s="0">
    <fb>126.67</fb>
    <v>1</v>
  </rv>
  <rv s="0">
    <fb>298.27999999999997</fb>
    <v>1</v>
  </rv>
  <rv s="0">
    <fb>43731</fb>
    <v>0</v>
  </rv>
  <rv s="0">
    <fb>127.77</fb>
    <v>1</v>
  </rv>
  <rv s="0">
    <fb>298.20999999999998</fb>
    <v>1</v>
  </rv>
  <rv s="0">
    <fb>43732</fb>
    <v>0</v>
  </rv>
  <rv s="0">
    <fb>125.81</fb>
    <v>1</v>
  </rv>
  <rv s="0">
    <fb>295.87</fb>
    <v>1</v>
  </rv>
  <rv s="0">
    <fb>43733</fb>
    <v>0</v>
  </rv>
  <rv s="0">
    <fb>127.74</fb>
    <v>1</v>
  </rv>
  <rv s="0">
    <fb>297.62</fb>
    <v>1</v>
  </rv>
  <rv s="0">
    <fb>43734</fb>
    <v>0</v>
  </rv>
  <rv s="0">
    <fb>128.11000000000001</fb>
    <v>1</v>
  </rv>
  <rv s="0">
    <fb>297</fb>
    <v>1</v>
  </rv>
  <rv s="0">
    <fb>43735</fb>
    <v>0</v>
  </rv>
  <rv s="0">
    <fb>295.39999999999998</fb>
    <v>1</v>
  </rv>
  <rv s="0">
    <fb>43738</fb>
    <v>0</v>
  </rv>
  <rv s="0">
    <fb>129.24</fb>
    <v>1</v>
  </rv>
  <rv s="0">
    <fb>296.77</fb>
    <v>1</v>
  </rv>
  <rv s="0">
    <fb>43739</fb>
    <v>0</v>
  </rv>
  <rv s="0">
    <fb>128.59</fb>
    <v>1</v>
  </rv>
  <rv s="0">
    <fb>293.24</fb>
    <v>1</v>
  </rv>
  <rv s="0">
    <fb>43740</fb>
    <v>0</v>
  </rv>
  <rv s="0">
    <fb>126.84</fb>
    <v>1</v>
  </rv>
  <rv s="0">
    <fb>288.06</fb>
    <v>1</v>
  </rv>
  <rv s="0">
    <fb>43741</fb>
    <v>0</v>
  </rv>
  <rv s="0">
    <fb>128.69999999999999</fb>
    <v>1</v>
  </rv>
  <rv s="0">
    <fb>290.42</fb>
    <v>1</v>
  </rv>
  <rv s="0">
    <fb>43742</fb>
    <v>0</v>
  </rv>
  <rv s="0">
    <fb>130.13999999999999</fb>
    <v>1</v>
  </rv>
  <rv s="0">
    <fb>294.35000000000002</fb>
    <v>1</v>
  </rv>
  <rv s="0">
    <fb>43745</fb>
    <v>0</v>
  </rv>
  <rv s="0">
    <fb>128.85</fb>
    <v>1</v>
  </rv>
  <rv s="0">
    <fb>293.08</fb>
    <v>1</v>
  </rv>
  <rv s="0">
    <fb>43746</fb>
    <v>0</v>
  </rv>
  <rv s="0">
    <fb>124.98</fb>
    <v>1</v>
  </rv>
  <rv s="0">
    <fb>288.52999999999997</fb>
    <v>1</v>
  </rv>
  <rv s="0">
    <fb>43747</fb>
    <v>0</v>
  </rv>
  <rv s="0">
    <fb>127.44</fb>
    <v>1</v>
  </rv>
  <rv s="0">
    <fb>291.27</fb>
    <v>1</v>
  </rv>
  <rv s="0">
    <fb>43748</fb>
    <v>0</v>
  </rv>
  <rv s="0">
    <fb>127.73</fb>
    <v>1</v>
  </rv>
  <rv s="0">
    <fb>43749</fb>
    <v>0</v>
  </rv>
  <rv s="0">
    <fb>130.09</fb>
    <v>1</v>
  </rv>
  <rv s="0">
    <fb>296.27999999999997</fb>
    <v>1</v>
  </rv>
  <rv s="0">
    <fb>43752</fb>
    <v>0</v>
  </rv>
  <rv s="0">
    <fb>129.75</fb>
    <v>1</v>
  </rv>
  <rv s="0">
    <fb>295.95</fb>
    <v>1</v>
  </rv>
  <rv s="0">
    <fb>43753</fb>
    <v>0</v>
  </rv>
  <rv s="0">
    <fb>298.88</fb>
    <v>1</v>
  </rv>
  <rv s="0">
    <fb>43754</fb>
    <v>0</v>
  </rv>
  <rv s="0">
    <fb>129.5</fb>
    <v>1</v>
  </rv>
  <rv s="0">
    <fb>298.39999999999998</fb>
    <v>1</v>
  </rv>
  <rv s="0">
    <fb>43755</fb>
    <v>0</v>
  </rv>
  <rv s="0">
    <fb>130.13</fb>
    <v>1</v>
  </rv>
  <rv s="0">
    <fb>299.27999999999997</fb>
    <v>1</v>
  </rv>
  <rv s="0">
    <fb>43756</fb>
    <v>0</v>
  </rv>
  <rv s="0">
    <fb>129.46</fb>
    <v>1</v>
  </rv>
  <rv s="0">
    <fb>297.97000000000003</fb>
    <v>1</v>
  </rv>
  <rv s="0">
    <fb>43759</fb>
    <v>0</v>
  </rv>
  <rv s="0">
    <fb>299.99</fb>
    <v>1</v>
  </rv>
  <rv s="0">
    <fb>43760</fb>
    <v>0</v>
  </rv>
  <rv s="0">
    <fb>128.57</fb>
    <v>1</v>
  </rv>
  <rv s="0">
    <fb>299.01</fb>
    <v>1</v>
  </rv>
  <rv s="0">
    <fb>43761</fb>
    <v>0</v>
  </rv>
  <rv s="0">
    <fb>118.95</fb>
    <v>1</v>
  </rv>
  <rv s="0">
    <fb>299.88</fb>
    <v>1</v>
  </rv>
  <rv s="0">
    <fb>43762</fb>
    <v>0</v>
  </rv>
  <rv s="0">
    <fb>118.41</fb>
    <v>1</v>
  </rv>
  <rv s="0">
    <fb>300.37</fb>
    <v>1</v>
  </rv>
  <rv s="0">
    <fb>43763</fb>
    <v>0</v>
  </rv>
  <rv s="0">
    <fb>301.60000000000002</fb>
    <v>1</v>
  </rv>
  <rv s="0">
    <fb>43766</fb>
    <v>0</v>
  </rv>
  <rv s="0">
    <fb>120</fb>
    <v>1</v>
  </rv>
  <rv s="0">
    <fb>303.3</fb>
    <v>1</v>
  </rv>
  <rv s="0">
    <fb>43767</fb>
    <v>0</v>
  </rv>
  <rv s="0">
    <fb>303.20999999999998</fb>
    <v>1</v>
  </rv>
  <rv s="0">
    <fb>43768</fb>
    <v>0</v>
  </rv>
  <rv s="0">
    <fb>117.79</fb>
    <v>1</v>
  </rv>
  <rv s="0">
    <fb>304.14</fb>
    <v>1</v>
  </rv>
  <rv s="0">
    <fb>43769</fb>
    <v>0</v>
  </rv>
  <rv s="0">
    <fb>117.99</fb>
    <v>1</v>
  </rv>
  <rv s="0">
    <fb>303.33</fb>
    <v>1</v>
  </rv>
  <rv s="0">
    <fb>43770</fb>
    <v>0</v>
  </rv>
  <rv s="0">
    <fb>118.04</fb>
    <v>1</v>
  </rv>
  <rv s="0">
    <fb>306.14</fb>
    <v>1</v>
  </rv>
  <rv s="0">
    <fb>43773</fb>
    <v>0</v>
  </rv>
  <rv s="0">
    <fb>120.97</fb>
    <v>1</v>
  </rv>
  <rv s="0">
    <fb>307.37</fb>
    <v>1</v>
  </rv>
  <rv s="0">
    <fb>43774</fb>
    <v>0</v>
  </rv>
  <rv s="0">
    <fb>119.86</fb>
    <v>1</v>
  </rv>
  <rv s="0">
    <fb>307.02999999999997</fb>
    <v>1</v>
  </rv>
  <rv s="0">
    <fb>43775</fb>
    <v>0</v>
  </rv>
  <rv s="0">
    <fb>120.36</fb>
    <v>1</v>
  </rv>
  <rv s="0">
    <fb>307.10000000000002</fb>
    <v>1</v>
  </rv>
  <rv s="0">
    <fb>43776</fb>
    <v>0</v>
  </rv>
  <rv s="0">
    <fb>119.92</fb>
    <v>1</v>
  </rv>
  <rv s="0">
    <fb>308.18</fb>
    <v>1</v>
  </rv>
  <rv s="0">
    <fb>43777</fb>
    <v>0</v>
  </rv>
  <rv s="0">
    <fb>120.11</fb>
    <v>1</v>
  </rv>
  <rv s="0">
    <fb>308.94</fb>
    <v>1</v>
  </rv>
  <rv s="0">
    <fb>43780</fb>
    <v>0</v>
  </rv>
  <rv s="0">
    <fb>118.075</fb>
    <v>1</v>
  </rv>
  <rv s="0">
    <fb>308.35000000000002</fb>
    <v>1</v>
  </rv>
  <rv s="0">
    <fb>43781</fb>
    <v>0</v>
  </rv>
  <rv s="0">
    <fb>119.02</fb>
    <v>1</v>
  </rv>
  <rv s="0">
    <fb>309</fb>
    <v>1</v>
  </rv>
  <rv s="0">
    <fb>43782</fb>
    <v>0</v>
  </rv>
  <rv s="0">
    <fb>118.42</fb>
    <v>1</v>
  </rv>
  <rv s="0">
    <fb>309.10000000000002</fb>
    <v>1</v>
  </rv>
  <rv s="0">
    <fb>43783</fb>
    <v>0</v>
  </rv>
  <rv s="0">
    <fb>117.57</fb>
    <v>1</v>
  </rv>
  <rv s="0">
    <fb>309.55</fb>
    <v>1</v>
  </rv>
  <rv s="0">
    <fb>43784</fb>
    <v>0</v>
  </rv>
  <rv s="0">
    <fb>118</fb>
    <v>1</v>
  </rv>
  <rv s="0">
    <fb>311.79000000000002</fb>
    <v>1</v>
  </rv>
  <rv s="0">
    <fb>43787</fb>
    <v>0</v>
  </rv>
  <rv s="0">
    <fb>117.89</fb>
    <v>1</v>
  </rv>
  <rv s="0">
    <fb>312.02</fb>
    <v>1</v>
  </rv>
  <rv s="0">
    <fb>43788</fb>
    <v>0</v>
  </rv>
  <rv s="0">
    <fb>117.84</fb>
    <v>1</v>
  </rv>
  <rv s="0">
    <fb>311.93</fb>
    <v>1</v>
  </rv>
  <rv s="0">
    <fb>43789</fb>
    <v>0</v>
  </rv>
  <rv s="0">
    <fb>116.23</fb>
    <v>1</v>
  </rv>
  <rv s="0">
    <fb>310.77</fb>
    <v>1</v>
  </rv>
  <rv s="0">
    <fb>43790</fb>
    <v>0</v>
  </rv>
  <rv s="0">
    <fb>116.1</fb>
    <v>1</v>
  </rv>
  <rv s="0">
    <fb>310.27</fb>
    <v>1</v>
  </rv>
  <rv s="0">
    <fb>43791</fb>
    <v>0</v>
  </rv>
  <rv s="0">
    <fb>310.95999999999998</fb>
    <v>1</v>
  </rv>
  <rv s="0">
    <fb>43794</fb>
    <v>0</v>
  </rv>
  <rv s="0">
    <fb>119.01</fb>
    <v>1</v>
  </rv>
  <rv s="0">
    <fb>313.37</fb>
    <v>1</v>
  </rv>
  <rv s="0">
    <fb>43795</fb>
    <v>0</v>
  </rv>
  <rv s="0">
    <fb>119.13</fb>
    <v>1</v>
  </rv>
  <rv s="0">
    <fb>314.08</fb>
    <v>1</v>
  </rv>
  <rv s="0">
    <fb>43796</fb>
    <v>0</v>
  </rv>
  <rv s="0">
    <fb>121.73</fb>
    <v>1</v>
  </rv>
  <rv s="0">
    <fb>315.48</fb>
    <v>1</v>
  </rv>
  <rv s="0">
    <fb>43798</fb>
    <v>0</v>
  </rv>
  <rv s="0">
    <fb>120.21</fb>
    <v>1</v>
  </rv>
  <rv s="0">
    <fb>314.31</fb>
    <v>1</v>
  </rv>
  <rv s="0">
    <fb>43801</fb>
    <v>0</v>
  </rv>
  <rv s="0">
    <fb>118.79</fb>
    <v>1</v>
  </rv>
  <rv s="0">
    <fb>311.64</fb>
    <v>1</v>
  </rv>
  <rv s="0">
    <fb>43802</fb>
    <v>0</v>
  </rv>
  <rv s="0">
    <fb>117.75</fb>
    <v>1</v>
  </rv>
  <rv s="0">
    <fb>43803</fb>
    <v>0</v>
  </rv>
  <rv s="0">
    <fb>120.28</fb>
    <v>1</v>
  </rv>
  <rv s="0">
    <fb>311.45999999999998</fb>
    <v>1</v>
  </rv>
  <rv s="0">
    <fb>43804</fb>
    <v>0</v>
  </rv>
  <rv s="0">
    <fb>120.74</fb>
    <v>1</v>
  </rv>
  <rv s="0">
    <fb>43805</fb>
    <v>0</v>
  </rv>
  <rv s="0">
    <fb>122.37</fb>
    <v>1</v>
  </rv>
  <rv s="0">
    <fb>314.87</fb>
    <v>1</v>
  </rv>
  <rv s="0">
    <fb>43808</fb>
    <v>0</v>
  </rv>
  <rv s="0">
    <fb>122</fb>
    <v>1</v>
  </rv>
  <rv s="0">
    <fb>313.88</fb>
    <v>1</v>
  </rv>
  <rv s="0">
    <fb>43809</fb>
    <v>0</v>
  </rv>
  <rv s="0">
    <fb>121.37</fb>
    <v>1</v>
  </rv>
  <rv s="0">
    <fb>313.52999999999997</fb>
    <v>1</v>
  </rv>
  <rv s="0">
    <fb>43810</fb>
    <v>0</v>
  </rv>
  <rv s="0">
    <fb>123.72</fb>
    <v>1</v>
  </rv>
  <rv s="0">
    <fb>314.42</fb>
    <v>1</v>
  </rv>
  <rv s="0">
    <fb>43811</fb>
    <v>0</v>
  </rv>
  <rv s="0">
    <fb>126.07</fb>
    <v>1</v>
  </rv>
  <rv s="0">
    <fb>317.13</fb>
    <v>1</v>
  </rv>
  <rv s="0">
    <fb>43812</fb>
    <v>0</v>
  </rv>
  <rv s="0">
    <fb>126.64</fb>
    <v>1</v>
  </rv>
  <rv s="0">
    <fb>317.32</fb>
    <v>1</v>
  </rv>
  <rv s="0">
    <fb>43815</fb>
    <v>0</v>
  </rv>
  <rv s="0">
    <fb>127.07</fb>
    <v>1</v>
  </rv>
  <rv s="0">
    <fb>319.5</fb>
    <v>1</v>
  </rv>
  <rv s="0">
    <fb>43816</fb>
    <v>0</v>
  </rv>
  <rv s="0">
    <fb>319.57</fb>
    <v>1</v>
  </rv>
  <rv s="0">
    <fb>43817</fb>
    <v>0</v>
  </rv>
  <rv s="0">
    <fb>126.35</fb>
    <v>1</v>
  </rv>
  <rv s="0">
    <fb>319.58999999999997</fb>
    <v>1</v>
  </rv>
  <rv s="0">
    <fb>43818</fb>
    <v>0</v>
  </rv>
  <rv s="0">
    <fb>126.4</fb>
    <v>1</v>
  </rv>
  <rv s="0">
    <fb>320.89999999999998</fb>
    <v>1</v>
  </rv>
  <rv s="0">
    <fb>43819</fb>
    <v>0</v>
  </rv>
  <rv s="0">
    <fb>128.94999999999999</fb>
    <v>1</v>
  </rv>
  <rv s="0">
    <fb>320.73</fb>
    <v>1</v>
  </rv>
  <rv s="0">
    <fb>43822</fb>
    <v>0</v>
  </rv>
  <rv s="0">
    <fb>128.55000000000001</fb>
    <v>1</v>
  </rv>
  <rv s="0">
    <fb>321.22000000000003</fb>
    <v>1</v>
  </rv>
  <rv s="0">
    <fb>43823</fb>
    <v>0</v>
  </rv>
  <rv s="0">
    <fb>128.53</fb>
    <v>1</v>
  </rv>
  <rv s="0">
    <fb>321.23</fb>
    <v>1</v>
  </rv>
  <rv s="0">
    <fb>43825</fb>
    <v>0</v>
  </rv>
  <rv s="0">
    <fb>128.47999999999999</fb>
    <v>1</v>
  </rv>
  <rv s="0">
    <fb>322.94</fb>
    <v>1</v>
  </rv>
  <rv s="0">
    <fb>43826</fb>
    <v>0</v>
  </rv>
  <rv s="0">
    <fb>322.86</fb>
    <v>1</v>
  </rv>
  <rv s="0">
    <fb>43829</fb>
    <v>0</v>
  </rv>
  <rv s="0">
    <fb>127.66</fb>
    <v>1</v>
  </rv>
  <rv s="0">
    <fb>321.08</fb>
    <v>1</v>
  </rv>
  <rv s="0">
    <fb>43830</fb>
    <v>0</v>
  </rv>
  <rv s="0">
    <fb>128.29</fb>
    <v>1</v>
  </rv>
  <rv s="0">
    <fb>321.86</fb>
    <v>1</v>
  </rv>
  <rv s="0">
    <fb>43832</fb>
    <v>0</v>
  </rv>
  <rv s="0">
    <fb>129.57</fb>
    <v>1</v>
  </rv>
  <rv s="0">
    <fb>324.87</fb>
    <v>1</v>
  </rv>
  <rv s="0">
    <fb>43833</fb>
    <v>0</v>
  </rv>
  <rv s="0">
    <fb>322.41000000000003</fb>
    <v>1</v>
  </rv>
  <rv s="0">
    <fb>43836</fb>
    <v>0</v>
  </rv>
  <rv s="0">
    <fb>126.96</fb>
    <v>1</v>
  </rv>
  <rv s="0">
    <fb>323.64</fb>
    <v>1</v>
  </rv>
  <rv s="0">
    <fb>43837</fb>
    <v>0</v>
  </rv>
  <rv s="0">
    <fb>129.41</fb>
    <v>1</v>
  </rv>
  <rv s="0">
    <fb>322.73</fb>
    <v>1</v>
  </rv>
  <rv s="0">
    <fb>43838</fb>
    <v>0</v>
  </rv>
  <rv s="0">
    <fb>129.76</fb>
    <v>1</v>
  </rv>
  <rv s="0">
    <fb>324.45</fb>
    <v>1</v>
  </rv>
  <rv s="0">
    <fb>43839</fb>
    <v>0</v>
  </rv>
  <rv s="0">
    <fb>131.33000000000001</fb>
    <v>1</v>
  </rv>
  <rv s="0">
    <fb>326.64999999999998</fb>
    <v>1</v>
  </rv>
  <rv s="0">
    <fb>43840</fb>
    <v>0</v>
  </rv>
  <rv s="0">
    <fb>130</fb>
    <v>1</v>
  </rv>
  <rv s="0">
    <fb>325.70999999999998</fb>
    <v>1</v>
  </rv>
  <rv s="0">
    <fb>43843</fb>
    <v>0</v>
  </rv>
  <rv s="0">
    <fb>129.94999999999999</fb>
    <v>1</v>
  </rv>
  <rv s="0">
    <fb>327.95</fb>
    <v>1</v>
  </rv>
  <rv s="0">
    <fb>43844</fb>
    <v>0</v>
  </rv>
  <rv s="0">
    <fb>130.66999999999999</fb>
    <v>1</v>
  </rv>
  <rv s="0">
    <fb>327.45</fb>
    <v>1</v>
  </rv>
  <rv s="0">
    <fb>43845</fb>
    <v>0</v>
  </rv>
  <rv s="0">
    <fb>328.19</fb>
    <v>1</v>
  </rv>
  <rv s="0">
    <fb>43846</fb>
    <v>0</v>
  </rv>
  <rv s="0">
    <fb>130.16</fb>
    <v>1</v>
  </rv>
  <rv s="0">
    <fb>330.92</fb>
    <v>1</v>
  </rv>
  <rv s="0">
    <fb>43847</fb>
    <v>0</v>
  </rv>
  <rv s="0">
    <fb>131.69999999999999</fb>
    <v>1</v>
  </rv>
  <rv s="0">
    <fb>331.95</fb>
    <v>1</v>
  </rv>
  <rv s="0">
    <fb>43851</fb>
    <v>0</v>
  </rv>
  <rv s="0">
    <fb>331.3</fb>
    <v>1</v>
  </rv>
  <rv s="0">
    <fb>43852</fb>
    <v>0</v>
  </rv>
  <rv s="0">
    <fb>331.34</fb>
    <v>1</v>
  </rv>
  <rv s="0">
    <fb>43853</fb>
    <v>0</v>
  </rv>
  <rv s="0">
    <fb>331.72</fb>
    <v>1</v>
  </rv>
  <rv s="0">
    <fb>43854</fb>
    <v>0</v>
  </rv>
  <rv s="0">
    <fb>130.52000000000001</fb>
    <v>1</v>
  </rv>
  <rv s="0">
    <fb>328.77</fb>
    <v>1</v>
  </rv>
  <rv s="0">
    <fb>43857</fb>
    <v>0</v>
  </rv>
  <rv s="0">
    <fb>126.31</fb>
    <v>1</v>
  </rv>
  <rv s="0">
    <fb>323.5</fb>
    <v>1</v>
  </rv>
  <rv s="0">
    <fb>43858</fb>
    <v>0</v>
  </rv>
  <rv s="0">
    <fb>326.89</fb>
    <v>1</v>
  </rv>
  <rv s="0">
    <fb>43859</fb>
    <v>0</v>
  </rv>
  <rv s="0">
    <fb>326.62</fb>
    <v>1</v>
  </rv>
  <rv s="0">
    <fb>43860</fb>
    <v>0</v>
  </rv>
  <rv s="0">
    <fb>124.42</fb>
    <v>1</v>
  </rv>
  <rv s="0">
    <fb>327.68</fb>
    <v>1</v>
  </rv>
  <rv s="0">
    <fb>43861</fb>
    <v>0</v>
  </rv>
  <rv s="0">
    <fb>120.65</fb>
    <v>1</v>
  </rv>
  <rv s="0">
    <fb>321.73</fb>
    <v>1</v>
  </rv>
  <rv s="0">
    <fb>43864</fb>
    <v>0</v>
  </rv>
  <rv s="0">
    <fb>123.4</fb>
    <v>1</v>
  </rv>
  <rv s="0">
    <fb>324.12</fb>
    <v>1</v>
  </rv>
  <rv s="0">
    <fb>43865</fb>
    <v>0</v>
  </rv>
  <rv s="0">
    <fb>126.47</fb>
    <v>1</v>
  </rv>
  <rv s="0">
    <fb>329.06</fb>
    <v>1</v>
  </rv>
  <rv s="0">
    <fb>43866</fb>
    <v>0</v>
  </rv>
  <rv s="0">
    <fb>332.86</fb>
    <v>1</v>
  </rv>
  <rv s="0">
    <fb>43867</fb>
    <v>0</v>
  </rv>
  <rv s="0">
    <fb>132.52000000000001</fb>
    <v>1</v>
  </rv>
  <rv s="0">
    <fb>333.98</fb>
    <v>1</v>
  </rv>
  <rv s="0">
    <fb>43868</fb>
    <v>0</v>
  </rv>
  <rv s="0">
    <fb>332.2</fb>
    <v>1</v>
  </rv>
  <rv s="0">
    <fb>43871</fb>
    <v>0</v>
  </rv>
  <rv s="0">
    <fb>129.65</fb>
    <v>1</v>
  </rv>
  <rv s="0">
    <fb>334.68</fb>
    <v>1</v>
  </rv>
  <rv s="0">
    <fb>43872</fb>
    <v>0</v>
  </rv>
  <rv s="0">
    <fb>130.69999999999999</fb>
    <v>1</v>
  </rv>
  <rv s="0">
    <fb>335.26</fb>
    <v>1</v>
  </rv>
  <rv s="0">
    <fb>43873</fb>
    <v>0</v>
  </rv>
  <rv s="0">
    <fb>132.41999999999999</fb>
    <v>1</v>
  </rv>
  <rv s="0">
    <fb>337.42</fb>
    <v>1</v>
  </rv>
  <rv s="0">
    <fb>43874</fb>
    <v>0</v>
  </rv>
  <rv s="0">
    <fb>132.81</fb>
    <v>1</v>
  </rv>
  <rv s="0">
    <fb>337.06</fb>
    <v>1</v>
  </rv>
  <rv s="0">
    <fb>43875</fb>
    <v>0</v>
  </rv>
  <rv s="0">
    <fb>132.21</fb>
    <v>1</v>
  </rv>
  <rv s="0">
    <fb>337.6</fb>
    <v>1</v>
  </rv>
  <rv s="0">
    <fb>43879</fb>
    <v>0</v>
  </rv>
  <rv s="0">
    <fb>131.24</fb>
    <v>1</v>
  </rv>
  <rv s="0">
    <fb>336.73</fb>
    <v>1</v>
  </rv>
  <rv s="0">
    <fb>43880</fb>
    <v>0</v>
  </rv>
  <rv s="0">
    <fb>133.13</fb>
    <v>1</v>
  </rv>
  <rv s="0">
    <fb>338.34</fb>
    <v>1</v>
  </rv>
  <rv s="0">
    <fb>43881</fb>
    <v>0</v>
  </rv>
  <rv s="0">
    <fb>336.95</fb>
    <v>1</v>
  </rv>
  <rv s="0">
    <fb>43882</fb>
    <v>0</v>
  </rv>
  <rv s="0">
    <fb>128.52000000000001</fb>
    <v>1</v>
  </rv>
  <rv s="0">
    <fb>333.48</fb>
    <v>1</v>
  </rv>
  <rv s="0">
    <fb>43885</fb>
    <v>0</v>
  </rv>
  <rv s="0">
    <fb>121.44</fb>
    <v>1</v>
  </rv>
  <rv s="0">
    <fb>322.42</fb>
    <v>1</v>
  </rv>
  <rv s="0">
    <fb>43886</fb>
    <v>0</v>
  </rv>
  <rv s="0">
    <fb>312.64999999999998</fb>
    <v>1</v>
  </rv>
  <rv s="0">
    <fb>43887</fb>
    <v>0</v>
  </rv>
  <rv s="0">
    <fb>311.5</fb>
    <v>1</v>
  </rv>
  <rv s="0">
    <fb>43888</fb>
    <v>0</v>
  </rv>
  <rv s="0">
    <fb>113.13</fb>
    <v>1</v>
  </rv>
  <rv s="0">
    <fb>297.51</fb>
    <v>1</v>
  </rv>
  <rv s="0">
    <fb>43889</fb>
    <v>0</v>
  </rv>
  <rv s="0">
    <fb>114.14</fb>
    <v>1</v>
  </rv>
  <rv s="0">
    <fb>296.26</fb>
    <v>1</v>
  </rv>
  <rv s="0">
    <fb>43892</fb>
    <v>0</v>
  </rv>
  <rv s="0">
    <fb>118.97</fb>
    <v>1</v>
  </rv>
  <rv s="0">
    <fb>309.08999999999997</fb>
    <v>1</v>
  </rv>
  <rv s="0">
    <fb>43893</fb>
    <v>0</v>
  </rv>
  <rv s="0">
    <fb>113.81</fb>
    <v>1</v>
  </rv>
  <rv s="0">
    <fb>300.24</fb>
    <v>1</v>
  </rv>
  <rv s="0">
    <fb>43894</fb>
    <v>0</v>
  </rv>
  <rv s="0">
    <fb>119.05</fb>
    <v>1</v>
  </rv>
  <rv s="0">
    <fb>312.86</fb>
    <v>1</v>
  </rv>
  <rv s="0">
    <fb>43895</fb>
    <v>0</v>
  </rv>
  <rv s="0">
    <fb>302.45999999999998</fb>
    <v>1</v>
  </rv>
  <rv s="0">
    <fb>43896</fb>
    <v>0</v>
  </rv>
  <rv s="0">
    <fb>113.16</fb>
    <v>1</v>
  </rv>
  <rv s="0">
    <fb>297.45999999999998</fb>
    <v>1</v>
  </rv>
  <rv s="0">
    <fb>43899</fb>
    <v>0</v>
  </rv>
  <rv s="0">
    <fb>105.04</fb>
    <v>1</v>
  </rv>
  <rv s="0">
    <fb>274.23</fb>
    <v>1</v>
  </rv>
  <rv s="0">
    <fb>43900</fb>
    <v>0</v>
  </rv>
  <rv s="0">
    <fb>112.12</fb>
    <v>1</v>
  </rv>
  <rv s="0">
    <fb>288.42</fb>
    <v>1</v>
  </rv>
  <rv s="0">
    <fb>43901</fb>
    <v>0</v>
  </rv>
  <rv s="0">
    <fb>106.5</fb>
    <v>1</v>
  </rv>
  <rv s="0">
    <fb>274.36</fb>
    <v>1</v>
  </rv>
  <rv s="0">
    <fb>43902</fb>
    <v>0</v>
  </rv>
  <rv s="0">
    <fb>97.53</fb>
    <v>1</v>
  </rv>
  <rv s="0">
    <fb>248.11</fb>
    <v>1</v>
  </rv>
  <rv s="0">
    <fb>43903</fb>
    <v>0</v>
  </rv>
  <rv s="0">
    <fb>106.04</fb>
    <v>1</v>
  </rv>
  <rv s="0">
    <fb>269.32</fb>
    <v>1</v>
  </rv>
  <rv s="0">
    <fb>43906</fb>
    <v>0</v>
  </rv>
  <rv s="0">
    <fb>93.5</fb>
    <v>1</v>
  </rv>
  <rv s="0">
    <fb>239.85</fb>
    <v>1</v>
  </rv>
  <rv s="0">
    <fb>43907</fb>
    <v>0</v>
  </rv>
  <rv s="0">
    <fb>106.15</fb>
    <v>1</v>
  </rv>
  <rv s="0">
    <fb>252.8</fb>
    <v>1</v>
  </rv>
  <rv s="0">
    <fb>43908</fb>
    <v>0</v>
  </rv>
  <rv s="0">
    <fb>100</fb>
    <v>1</v>
  </rv>
  <rv s="0">
    <fb>240</fb>
    <v>1</v>
  </rv>
  <rv s="0">
    <fb>43909</fb>
    <v>0</v>
  </rv>
  <rv s="0">
    <fb>240.51</fb>
    <v>1</v>
  </rv>
  <rv s="0">
    <fb>43910</fb>
    <v>0</v>
  </rv>
  <rv s="0">
    <fb>228.8</fb>
    <v>1</v>
  </rv>
  <rv s="0">
    <fb>43913</fb>
    <v>0</v>
  </rv>
  <rv s="0">
    <fb>222.95</fb>
    <v>1</v>
  </rv>
  <rv s="0">
    <fb>43914</fb>
    <v>0</v>
  </rv>
  <rv s="0">
    <fb>243.15</fb>
    <v>1</v>
  </rv>
  <rv s="0">
    <fb>43915</fb>
    <v>0</v>
  </rv>
  <rv s="0">
    <fb>99.16</fb>
    <v>1</v>
  </rv>
  <rv s="0">
    <fb>246.79</fb>
    <v>1</v>
  </rv>
  <rv s="0">
    <fb>43916</fb>
    <v>0</v>
  </rv>
  <rv s="0">
    <fb>107.76</fb>
    <v>1</v>
  </rv>
  <rv s="0">
    <fb>261.2</fb>
    <v>1</v>
  </rv>
  <rv s="0">
    <fb>43917</fb>
    <v>0</v>
  </rv>
  <rv s="0">
    <fb>100.5</fb>
    <v>1</v>
  </rv>
  <rv s="0">
    <fb>253.42</fb>
    <v>1</v>
  </rv>
  <rv s="0">
    <fb>43920</fb>
    <v>0</v>
  </rv>
  <rv s="0">
    <fb>102.02</fb>
    <v>1</v>
  </rv>
  <rv s="0">
    <fb>261.64999999999998</fb>
    <v>1</v>
  </rv>
  <rv s="0">
    <fb>43921</fb>
    <v>0</v>
  </rv>
  <rv s="0">
    <fb>99.93</fb>
    <v>1</v>
  </rv>
  <rv s="0">
    <fb>257.75</fb>
    <v>1</v>
  </rv>
  <rv s="0">
    <fb>43922</fb>
    <v>0</v>
  </rv>
  <rv s="0">
    <fb>96.89</fb>
    <v>1</v>
  </rv>
  <rv s="0">
    <fb>246.15</fb>
    <v>1</v>
  </rv>
  <rv s="0">
    <fb>43923</fb>
    <v>0</v>
  </rv>
  <rv s="0">
    <fb>251.83</fb>
    <v>1</v>
  </rv>
  <rv s="0">
    <fb>43924</fb>
    <v>0</v>
  </rv>
  <rv s="0">
    <fb>99.98</fb>
    <v>1</v>
  </rv>
  <rv s="0">
    <fb>248.19</fb>
    <v>1</v>
  </rv>
  <rv s="0">
    <fb>43927</fb>
    <v>0</v>
  </rv>
  <rv s="0">
    <fb>108.96</fb>
    <v>1</v>
  </rv>
  <rv s="0">
    <fb>264.86</fb>
    <v>1</v>
  </rv>
  <rv s="0">
    <fb>43928</fb>
    <v>0</v>
  </rv>
  <rv s="0">
    <fb>106.26</fb>
    <v>1</v>
  </rv>
  <rv s="0">
    <fb>265.13</fb>
    <v>1</v>
  </rv>
  <rv s="0">
    <fb>43929</fb>
    <v>0</v>
  </rv>
  <rv s="0">
    <fb>110.17</fb>
    <v>1</v>
  </rv>
  <rv s="0">
    <fb>274.02999999999997</fb>
    <v>1</v>
  </rv>
  <rv s="0">
    <fb>43930</fb>
    <v>0</v>
  </rv>
  <rv s="0">
    <fb>107.69</fb>
    <v>1</v>
  </rv>
  <rv s="0">
    <fb>278.2</fb>
    <v>1</v>
  </rv>
  <rv s="0">
    <fb>43934</fb>
    <v>0</v>
  </rv>
  <rv s="0">
    <fb>107.67</fb>
    <v>1</v>
  </rv>
  <rv s="0">
    <fb>275.66000000000003</fb>
    <v>1</v>
  </rv>
  <rv s="0">
    <fb>43935</fb>
    <v>0</v>
  </rv>
  <rv s="0">
    <fb>110.95</fb>
    <v>1</v>
  </rv>
  <rv s="0">
    <fb>283.79000000000002</fb>
    <v>1</v>
  </rv>
  <rv s="0">
    <fb>43936</fb>
    <v>0</v>
  </rv>
  <rv s="0">
    <fb>107.98</fb>
    <v>1</v>
  </rv>
  <rv s="0">
    <fb>43937</fb>
    <v>0</v>
  </rv>
  <rv s="0">
    <fb>111.39</fb>
    <v>1</v>
  </rv>
  <rv s="0">
    <fb>279.10000000000002</fb>
    <v>1</v>
  </rv>
  <rv s="0">
    <fb>43938</fb>
    <v>0</v>
  </rv>
  <rv s="0">
    <fb>113.55</fb>
    <v>1</v>
  </rv>
  <rv s="0">
    <fb>286.64</fb>
    <v>1</v>
  </rv>
  <rv s="0">
    <fb>43941</fb>
    <v>0</v>
  </rv>
  <rv s="0">
    <fb>281.58999999999997</fb>
    <v>1</v>
  </rv>
  <rv s="0">
    <fb>43942</fb>
    <v>0</v>
  </rv>
  <rv s="0">
    <fb>106.84</fb>
    <v>1</v>
  </rv>
  <rv s="0">
    <fb>273.04000000000002</fb>
    <v>1</v>
  </rv>
  <rv s="0">
    <fb>43943</fb>
    <v>0</v>
  </rv>
  <rv s="0">
    <fb>111.98</fb>
    <v>1</v>
  </rv>
  <rv s="0">
    <fb>43944</fb>
    <v>0</v>
  </rv>
  <rv s="0">
    <fb>110.46</fb>
    <v>1</v>
  </rv>
  <rv s="0">
    <fb>279.08</fb>
    <v>1</v>
  </rv>
  <rv s="0">
    <fb>43945</fb>
    <v>0</v>
  </rv>
  <rv s="0">
    <fb>282.97000000000003</fb>
    <v>1</v>
  </rv>
  <rv s="0">
    <fb>43948</fb>
    <v>0</v>
  </rv>
  <rv s="0">
    <fb>287.05</fb>
    <v>1</v>
  </rv>
  <rv s="0">
    <fb>43949</fb>
    <v>0</v>
  </rv>
  <rv s="0">
    <fb>285.73</fb>
    <v>1</v>
  </rv>
  <rv s="0">
    <fb>43950</fb>
    <v>0</v>
  </rv>
  <rv s="0">
    <fb>119.4</fb>
    <v>1</v>
  </rv>
  <rv s="0">
    <fb>293.20999999999998</fb>
    <v>1</v>
  </rv>
  <rv s="0">
    <fb>43951</fb>
    <v>0</v>
  </rv>
  <rv s="0">
    <fb>116.07</fb>
    <v>1</v>
  </rv>
  <rv s="0">
    <fb>290.48</fb>
    <v>1</v>
  </rv>
  <rv s="0">
    <fb>43952</fb>
    <v>0</v>
  </rv>
  <rv s="0">
    <fb>282.79000000000002</fb>
    <v>1</v>
  </rv>
  <rv s="0">
    <fb>43955</fb>
    <v>0</v>
  </rv>
  <rv s="0">
    <fb>110.5</fb>
    <v>1</v>
  </rv>
  <rv s="0">
    <fb>283.57</fb>
    <v>1</v>
  </rv>
  <rv s="0">
    <fb>43956</fb>
    <v>0</v>
  </rv>
  <rv s="0">
    <fb>111.54</fb>
    <v>1</v>
  </rv>
  <rv s="0">
    <fb>286.19</fb>
    <v>1</v>
  </rv>
  <rv s="0">
    <fb>43957</fb>
    <v>0</v>
  </rv>
  <rv s="0">
    <fb>112.42</fb>
    <v>1</v>
  </rv>
  <rv s="0">
    <fb>284.25</fb>
    <v>1</v>
  </rv>
  <rv s="0">
    <fb>43958</fb>
    <v>0</v>
  </rv>
  <rv s="0">
    <fb>113.65</fb>
    <v>1</v>
  </rv>
  <rv s="0">
    <fb>287.68</fb>
    <v>1</v>
  </rv>
  <rv s="0">
    <fb>43959</fb>
    <v>0</v>
  </rv>
  <rv s="0">
    <fb>292.44</fb>
    <v>1</v>
  </rv>
  <rv s="0">
    <fb>43962</fb>
    <v>0</v>
  </rv>
  <rv s="0">
    <fb>292.5</fb>
    <v>1</v>
  </rv>
  <rv s="0">
    <fb>43963</fb>
    <v>0</v>
  </rv>
  <rv s="0">
    <fb>111.69</fb>
    <v>1</v>
  </rv>
  <rv s="0">
    <fb>286.67</fb>
    <v>1</v>
  </rv>
  <rv s="0">
    <fb>43964</fb>
    <v>0</v>
  </rv>
  <rv s="0">
    <fb>109.07</fb>
    <v>1</v>
  </rv>
  <rv s="0">
    <fb>281.60000000000002</fb>
    <v>1</v>
  </rv>
  <rv s="0">
    <fb>43965</fb>
    <v>0</v>
  </rv>
  <rv s="0">
    <fb>110.35</fb>
    <v>1</v>
  </rv>
  <rv s="0">
    <fb>284.97000000000003</fb>
    <v>1</v>
  </rv>
  <rv s="0">
    <fb>43966</fb>
    <v>0</v>
  </rv>
  <rv s="0">
    <fb>108.24</fb>
    <v>1</v>
  </rv>
  <rv s="0">
    <fb>286.27999999999997</fb>
    <v>1</v>
  </rv>
  <rv s="0">
    <fb>43969</fb>
    <v>0</v>
  </rv>
  <rv s="0">
    <fb>295</fb>
    <v>1</v>
  </rv>
  <rv s="0">
    <fb>43970</fb>
    <v>0</v>
  </rv>
  <rv s="0">
    <fb>112.68</fb>
    <v>1</v>
  </rv>
  <rv s="0">
    <fb>291.97000000000003</fb>
    <v>1</v>
  </rv>
  <rv s="0">
    <fb>43971</fb>
    <v>0</v>
  </rv>
  <rv s="0">
    <fb>296.93</fb>
    <v>1</v>
  </rv>
  <rv s="0">
    <fb>43972</fb>
    <v>0</v>
  </rv>
  <rv s="0">
    <fb>113.46</fb>
    <v>1</v>
  </rv>
  <rv s="0">
    <fb>294.88</fb>
    <v>1</v>
  </rv>
  <rv s="0">
    <fb>43973</fb>
    <v>0</v>
  </rv>
  <rv s="0">
    <fb>113.43</fb>
    <v>1</v>
  </rv>
  <rv s="0">
    <fb>295.44</fb>
    <v>1</v>
  </rv>
  <rv s="0">
    <fb>43977</fb>
    <v>0</v>
  </rv>
  <rv s="0">
    <fb>115.73</fb>
    <v>1</v>
  </rv>
  <rv s="0">
    <fb>299.08</fb>
    <v>1</v>
  </rv>
  <rv s="0">
    <fb>43978</fb>
    <v>0</v>
  </rv>
  <rv s="0">
    <fb>117.82</fb>
    <v>1</v>
  </rv>
  <rv s="0">
    <fb>303.52999999999997</fb>
    <v>1</v>
  </rv>
  <rv s="0">
    <fb>43979</fb>
    <v>0</v>
  </rv>
  <rv s="0">
    <fb>115.87</fb>
    <v>1</v>
  </rv>
  <rv s="0">
    <fb>302.97000000000003</fb>
    <v>1</v>
  </rv>
  <rv s="0">
    <fb>43980</fb>
    <v>0</v>
  </rv>
  <rv s="0">
    <fb>118.74</fb>
    <v>1</v>
  </rv>
  <rv s="0">
    <fb>304.32</fb>
    <v>1</v>
  </rv>
  <rv s="0">
    <fb>43983</fb>
    <v>0</v>
  </rv>
  <rv s="0">
    <fb>117.86</fb>
    <v>1</v>
  </rv>
  <rv s="0">
    <fb>305.55</fb>
    <v>1</v>
  </rv>
  <rv s="0">
    <fb>43984</fb>
    <v>0</v>
  </rv>
  <rv s="0">
    <fb>122.67</fb>
    <v>1</v>
  </rv>
  <rv s="0">
    <fb>308.08</fb>
    <v>1</v>
  </rv>
  <rv s="0">
    <fb>43985</fb>
    <v>0</v>
  </rv>
  <rv s="0">
    <fb>127.21</fb>
    <v>1</v>
  </rv>
  <rv s="0">
    <fb>312.18</fb>
    <v>1</v>
  </rv>
  <rv s="0">
    <fb>43986</fb>
    <v>0</v>
  </rv>
  <rv s="0">
    <fb>311.36</fb>
    <v>1</v>
  </rv>
  <rv s="0">
    <fb>43987</fb>
    <v>0</v>
  </rv>
  <rv s="0">
    <fb>131.44</fb>
    <v>1</v>
  </rv>
  <rv s="0">
    <fb>319.33999999999997</fb>
    <v>1</v>
  </rv>
  <rv s="0">
    <fb>43990</fb>
    <v>0</v>
  </rv>
  <rv s="0">
    <fb>323.2</fb>
    <v>1</v>
  </rv>
  <rv s="0">
    <fb>43991</fb>
    <v>0</v>
  </rv>
  <rv s="0">
    <fb>132.12</fb>
    <v>1</v>
  </rv>
  <rv s="0">
    <fb>320.79000000000002</fb>
    <v>1</v>
  </rv>
  <rv s="0">
    <fb>43992</fb>
    <v>0</v>
  </rv>
  <rv s="0">
    <fb>319</fb>
    <v>1</v>
  </rv>
  <rv s="0">
    <fb>43993</fb>
    <v>0</v>
  </rv>
  <rv s="0">
    <fb>124.61</fb>
    <v>1</v>
  </rv>
  <rv s="0">
    <fb>300.61</fb>
    <v>1</v>
  </rv>
  <rv s="0">
    <fb>43994</fb>
    <v>0</v>
  </rv>
  <rv s="0">
    <fb>304.20999999999998</fb>
    <v>1</v>
  </rv>
  <rv s="0">
    <fb>43997</fb>
    <v>0</v>
  </rv>
  <rv s="0">
    <fb>124.23</fb>
    <v>1</v>
  </rv>
  <rv s="0">
    <fb>307.05</fb>
    <v>1</v>
  </rv>
  <rv s="0">
    <fb>43998</fb>
    <v>0</v>
  </rv>
  <rv s="0">
    <fb>126.11</fb>
    <v>1</v>
  </rv>
  <rv s="0">
    <fb>312.95999999999998</fb>
    <v>1</v>
  </rv>
  <rv s="0">
    <fb>43999</fb>
    <v>0</v>
  </rv>
  <rv s="0">
    <fb>311.66000000000003</fb>
    <v>1</v>
  </rv>
  <rv s="0">
    <fb>44000</fb>
    <v>0</v>
  </rv>
  <rv s="0">
    <fb>125.98</fb>
    <v>1</v>
  </rv>
  <rv s="0">
    <fb>311.77999999999997</fb>
    <v>1</v>
  </rv>
  <rv s="0">
    <fb>44001</fb>
    <v>0</v>
  </rv>
  <rv s="0">
    <fb>124.88500000000001</fb>
    <v>1</v>
  </rv>
  <rv s="0">
    <fb>308.64</fb>
    <v>1</v>
  </rv>
  <rv s="0">
    <fb>44004</fb>
    <v>0</v>
  </rv>
  <rv s="0">
    <fb>125.23</fb>
    <v>1</v>
  </rv>
  <rv s="0">
    <fb>310.62</fb>
    <v>1</v>
  </rv>
  <rv s="0">
    <fb>44005</fb>
    <v>0</v>
  </rv>
  <rv s="0">
    <fb>126.62</fb>
    <v>1</v>
  </rv>
  <rv s="0">
    <fb>312.05</fb>
    <v>1</v>
  </rv>
  <rv s="0">
    <fb>44006</fb>
    <v>0</v>
  </rv>
  <rv s="0">
    <fb>304.08999999999997</fb>
    <v>1</v>
  </rv>
  <rv s="0">
    <fb>44007</fb>
    <v>0</v>
  </rv>
  <rv s="0">
    <fb>125.06</fb>
    <v>1</v>
  </rv>
  <rv s="0">
    <fb>307.35000000000002</fb>
    <v>1</v>
  </rv>
  <rv s="0">
    <fb>44008</fb>
    <v>0</v>
  </rv>
  <rv s="0">
    <fb>123.37</fb>
    <v>1</v>
  </rv>
  <rv s="0">
    <fb>300.05</fb>
    <v>1</v>
  </rv>
  <rv s="0">
    <fb>44011</fb>
    <v>0</v>
  </rv>
  <rv s="0">
    <fb>124.77</fb>
    <v>1</v>
  </rv>
  <rv s="0">
    <fb>304.45999999999998</fb>
    <v>1</v>
  </rv>
  <rv s="0">
    <fb>44012</fb>
    <v>0</v>
  </rv>
  <rv s="0">
    <fb>126.97</fb>
    <v>1</v>
  </rv>
  <rv s="0">
    <fb>308.36</fb>
    <v>1</v>
  </rv>
  <rv s="0">
    <fb>44013</fb>
    <v>0</v>
  </rv>
  <rv s="0">
    <fb>124.8</fb>
    <v>1</v>
  </rv>
  <rv s="0">
    <fb>310.52</fb>
    <v>1</v>
  </rv>
  <rv s="0">
    <fb>44014</fb>
    <v>0</v>
  </rv>
  <rv s="0">
    <fb>312.23</fb>
    <v>1</v>
  </rv>
  <rv s="0">
    <fb>44018</fb>
    <v>0</v>
  </rv>
  <rv s="0">
    <fb>129.53</fb>
    <v>1</v>
  </rv>
  <rv s="0">
    <fb>317.05</fb>
    <v>1</v>
  </rv>
  <rv s="0">
    <fb>44019</fb>
    <v>0</v>
  </rv>
  <rv s="0">
    <fb>313.77999999999997</fb>
    <v>1</v>
  </rv>
  <rv s="0">
    <fb>44020</fb>
    <v>0</v>
  </rv>
  <rv s="0">
    <fb>129.26</fb>
    <v>1</v>
  </rv>
  <rv s="0">
    <fb>316.18</fb>
    <v>1</v>
  </rv>
  <rv s="0">
    <fb>44021</fb>
    <v>0</v>
  </rv>
  <rv s="0">
    <fb>130.43</fb>
    <v>1</v>
  </rv>
  <rv s="0">
    <fb>314.38</fb>
    <v>1</v>
  </rv>
  <rv s="0">
    <fb>44022</fb>
    <v>0</v>
  </rv>
  <rv s="0">
    <fb>130.53</fb>
    <v>1</v>
  </rv>
  <rv s="0">
    <fb>317.58999999999997</fb>
    <v>1</v>
  </rv>
  <rv s="0">
    <fb>44025</fb>
    <v>0</v>
  </rv>
  <rv s="0">
    <fb>128.82</fb>
    <v>1</v>
  </rv>
  <rv s="0">
    <fb>314.83999999999997</fb>
    <v>1</v>
  </rv>
  <rv s="0">
    <fb>44026</fb>
    <v>0</v>
  </rv>
  <rv s="0">
    <fb>131.88999999999999</fb>
    <v>1</v>
  </rv>
  <rv s="0">
    <fb>318.92</fb>
    <v>1</v>
  </rv>
  <rv s="0">
    <fb>44027</fb>
    <v>0</v>
  </rv>
  <rv s="0">
    <fb>132.15</fb>
    <v>1</v>
  </rv>
  <rv s="0">
    <fb>321.85000000000002</fb>
    <v>1</v>
  </rv>
  <rv s="0">
    <fb>44028</fb>
    <v>0</v>
  </rv>
  <rv s="0">
    <fb>132.18</fb>
    <v>1</v>
  </rv>
  <rv s="0">
    <fb>44029</fb>
    <v>0</v>
  </rv>
  <rv s="0">
    <fb>133.88999999999999</fb>
    <v>1</v>
  </rv>
  <rv s="0">
    <fb>321.72000000000003</fb>
    <v>1</v>
  </rv>
  <rv s="0">
    <fb>44032</fb>
    <v>0</v>
  </rv>
  <rv s="0">
    <fb>136.58000000000001</fb>
    <v>1</v>
  </rv>
  <rv s="0">
    <fb>324.32</fb>
    <v>1</v>
  </rv>
  <rv s="0">
    <fb>44033</fb>
    <v>0</v>
  </rv>
  <rv s="0">
    <fb>325.01</fb>
    <v>1</v>
  </rv>
  <rv s="0">
    <fb>44034</fb>
    <v>0</v>
  </rv>
  <rv s="0">
    <fb>326.86</fb>
    <v>1</v>
  </rv>
  <rv s="0">
    <fb>44035</fb>
    <v>0</v>
  </rv>
  <rv s="0">
    <fb>129.04</fb>
    <v>1</v>
  </rv>
  <rv s="0">
    <fb>322.95999999999998</fb>
    <v>1</v>
  </rv>
  <rv s="0">
    <fb>44036</fb>
    <v>0</v>
  </rv>
  <rv s="0">
    <fb>129.63</fb>
    <v>1</v>
  </rv>
  <rv s="0">
    <fb>320.88</fb>
    <v>1</v>
  </rv>
  <rv s="0">
    <fb>44039</fb>
    <v>0</v>
  </rv>
  <rv s="0">
    <fb>323.22000000000003</fb>
    <v>1</v>
  </rv>
  <rv s="0">
    <fb>44040</fb>
    <v>0</v>
  </rv>
  <rv s="0">
    <fb>321.17</fb>
    <v>1</v>
  </rv>
  <rv s="0">
    <fb>44041</fb>
    <v>0</v>
  </rv>
  <rv s="0">
    <fb>131.63999999999999</fb>
    <v>1</v>
  </rv>
  <rv s="0">
    <fb>325.12</fb>
    <v>1</v>
  </rv>
  <rv s="0">
    <fb>44042</fb>
    <v>0</v>
  </rv>
  <rv s="0">
    <fb>128.88999999999999</fb>
    <v>1</v>
  </rv>
  <rv s="0">
    <fb>323.95999999999998</fb>
    <v>1</v>
  </rv>
  <rv s="0">
    <fb>44043</fb>
    <v>0</v>
  </rv>
  <rv s="0">
    <fb>127.55</fb>
    <v>1</v>
  </rv>
  <rv s="0">
    <fb>326.52</fb>
    <v>1</v>
  </rv>
  <rv s="0">
    <fb>44046</fb>
    <v>0</v>
  </rv>
  <rv s="0">
    <fb>328.79</fb>
    <v>1</v>
  </rv>
  <rv s="0">
    <fb>44047</fb>
    <v>0</v>
  </rv>
  <rv s="0">
    <fb>132.22999999999999</fb>
    <v>1</v>
  </rv>
  <rv s="0">
    <fb>330.06</fb>
    <v>1</v>
  </rv>
  <rv s="0">
    <fb>44048</fb>
    <v>0</v>
  </rv>
  <rv s="0">
    <fb>132.69999999999999</fb>
    <v>1</v>
  </rv>
  <rv s="0">
    <fb>332.11</fb>
    <v>1</v>
  </rv>
  <rv s="0">
    <fb>44049</fb>
    <v>0</v>
  </rv>
  <rv s="0">
    <fb>133.74</fb>
    <v>1</v>
  </rv>
  <rv s="0">
    <fb>334.33</fb>
    <v>1</v>
  </rv>
  <rv s="0">
    <fb>44050</fb>
    <v>0</v>
  </rv>
  <rv s="0">
    <fb>133.56</fb>
    <v>1</v>
  </rv>
  <rv s="0">
    <fb>334.57</fb>
    <v>1</v>
  </rv>
  <rv s="0">
    <fb>44053</fb>
    <v>0</v>
  </rv>
  <rv s="0">
    <fb>135.41</fb>
    <v>1</v>
  </rv>
  <rv s="0">
    <fb>335.57</fb>
    <v>1</v>
  </rv>
  <rv s="0">
    <fb>44054</fb>
    <v>0</v>
  </rv>
  <rv s="0">
    <fb>136.04</fb>
    <v>1</v>
  </rv>
  <rv s="0">
    <fb>332.8</fb>
    <v>1</v>
  </rv>
  <rv s="0">
    <fb>44055</fb>
    <v>0</v>
  </rv>
  <rv s="0">
    <fb>138.63999999999999</fb>
    <v>1</v>
  </rv>
  <rv s="0">
    <fb>337.44</fb>
    <v>1</v>
  </rv>
  <rv s="0">
    <fb>44056</fb>
    <v>0</v>
  </rv>
  <rv s="0">
    <fb>137.15</fb>
    <v>1</v>
  </rv>
  <rv s="0">
    <fb>336.83</fb>
    <v>1</v>
  </rv>
  <rv s="0">
    <fb>44057</fb>
    <v>0</v>
  </rv>
  <rv s="0">
    <fb>137.35</fb>
    <v>1</v>
  </rv>
  <rv s="0">
    <fb>336.84</fb>
    <v>1</v>
  </rv>
  <rv s="0">
    <fb>44060</fb>
    <v>0</v>
  </rv>
  <rv s="0">
    <fb>138.28</fb>
    <v>1</v>
  </rv>
  <rv s="0">
    <fb>337.91</fb>
    <v>1</v>
  </rv>
  <rv s="0">
    <fb>44061</fb>
    <v>0</v>
  </rv>
  <rv s="0">
    <fb>139.31</fb>
    <v>1</v>
  </rv>
  <rv s="0">
    <fb>338.64</fb>
    <v>1</v>
  </rv>
  <rv s="0">
    <fb>44062</fb>
    <v>0</v>
  </rv>
  <rv s="0">
    <fb>138.47999999999999</fb>
    <v>1</v>
  </rv>
  <rv s="0">
    <fb>337.23</fb>
    <v>1</v>
  </rv>
  <rv s="0">
    <fb>44063</fb>
    <v>0</v>
  </rv>
  <rv s="0">
    <fb>138.57</fb>
    <v>1</v>
  </rv>
  <rv s="0">
    <fb>338.28</fb>
    <v>1</v>
  </rv>
  <rv s="0">
    <fb>44064</fb>
    <v>0</v>
  </rv>
  <rv s="0">
    <fb>339.48</fb>
    <v>1</v>
  </rv>
  <rv s="0">
    <fb>44067</fb>
    <v>0</v>
  </rv>
  <rv s="0">
    <fb>342.92</fb>
    <v>1</v>
  </rv>
  <rv s="0">
    <fb>44068</fb>
    <v>0</v>
  </rv>
  <rv s="0">
    <fb>141.66</fb>
    <v>1</v>
  </rv>
  <rv s="0">
    <fb>344.12</fb>
    <v>1</v>
  </rv>
  <rv s="0">
    <fb>44069</fb>
    <v>0</v>
  </rv>
  <rv s="0">
    <fb>142.44999999999999</fb>
    <v>1</v>
  </rv>
  <rv s="0">
    <fb>347.57</fb>
    <v>1</v>
  </rv>
  <rv s="0">
    <fb>44070</fb>
    <v>0</v>
  </rv>
  <rv s="0">
    <fb>141.49</fb>
    <v>1</v>
  </rv>
  <rv s="0">
    <fb>348.33</fb>
    <v>1</v>
  </rv>
  <rv s="0">
    <fb>44071</fb>
    <v>0</v>
  </rv>
  <rv s="0">
    <fb>143.49</fb>
    <v>1</v>
  </rv>
  <rv s="0">
    <fb>350.58</fb>
    <v>1</v>
  </rv>
  <rv s="0">
    <fb>44074</fb>
    <v>0</v>
  </rv>
  <rv s="0">
    <fb>142.15</fb>
    <v>1</v>
  </rv>
  <rv s="0">
    <fb>349.31</fb>
    <v>1</v>
  </rv>
  <rv s="0">
    <fb>44075</fb>
    <v>0</v>
  </rv>
  <rv s="0">
    <fb>144.96</fb>
    <v>1</v>
  </rv>
  <rv s="0">
    <fb>352.6</fb>
    <v>1</v>
  </rv>
  <rv s="0">
    <fb>44076</fb>
    <v>0</v>
  </rv>
  <rv s="0">
    <fb>147.63999999999999</fb>
    <v>1</v>
  </rv>
  <rv s="0">
    <fb>357.7</fb>
    <v>1</v>
  </rv>
  <rv s="0">
    <fb>44077</fb>
    <v>0</v>
  </rv>
  <rv s="0">
    <fb>141.66999999999999</fb>
    <v>1</v>
  </rv>
  <rv s="0">
    <fb>345.39</fb>
    <v>1</v>
  </rv>
  <rv s="0">
    <fb>44078</fb>
    <v>0</v>
  </rv>
  <rv s="0">
    <fb>342.57</fb>
    <v>1</v>
  </rv>
  <rv s="0">
    <fb>44082</fb>
    <v>0</v>
  </rv>
  <rv s="0">
    <fb>333.21</fb>
    <v>1</v>
  </rv>
  <rv s="0">
    <fb>44083</fb>
    <v>0</v>
  </rv>
  <rv s="0">
    <fb>139.68</fb>
    <v>1</v>
  </rv>
  <rv s="0">
    <fb>339.79</fb>
    <v>1</v>
  </rv>
  <rv s="0">
    <fb>44084</fb>
    <v>0</v>
  </rv>
  <rv s="0">
    <fb>137.19</fb>
    <v>1</v>
  </rv>
  <rv s="0">
    <fb>333.89</fb>
    <v>1</v>
  </rv>
  <rv s="0">
    <fb>44085</fb>
    <v>0</v>
  </rv>
  <rv s="0">
    <fb>334.06</fb>
    <v>1</v>
  </rv>
  <rv s="0">
    <fb>44088</fb>
    <v>0</v>
  </rv>
  <rv s="0">
    <fb>138.53</fb>
    <v>1</v>
  </rv>
  <rv s="0">
    <fb>338.46</fb>
    <v>1</v>
  </rv>
  <rv s="0">
    <fb>44089</fb>
    <v>0</v>
  </rv>
  <rv s="0">
    <fb>140.63999999999999</fb>
    <v>1</v>
  </rv>
  <rv s="0">
    <fb>340.17</fb>
    <v>1</v>
  </rv>
  <rv s="0">
    <fb>44090</fb>
    <v>0</v>
  </rv>
  <rv s="0">
    <fb>338.82</fb>
    <v>1</v>
  </rv>
  <rv s="0">
    <fb>44091</fb>
    <v>0</v>
  </rv>
  <rv s="0">
    <fb>140.4</fb>
    <v>1</v>
  </rv>
  <rv s="0">
    <fb>335.84</fb>
    <v>1</v>
  </rv>
  <rv s="0">
    <fb>44092</fb>
    <v>0</v>
  </rv>
  <rv s="0">
    <fb>138.66</fb>
    <v>1</v>
  </rv>
  <rv s="0">
    <fb>330.65</fb>
    <v>1</v>
  </rv>
  <rv s="0">
    <fb>44095</fb>
    <v>0</v>
  </rv>
  <rv s="0">
    <fb>136.97999999999999</fb>
    <v>1</v>
  </rv>
  <rv s="0">
    <fb>326.97000000000003</fb>
    <v>1</v>
  </rv>
  <rv s="0">
    <fb>44096</fb>
    <v>0</v>
  </rv>
  <rv s="0">
    <fb>138.65</fb>
    <v>1</v>
  </rv>
  <rv s="0">
    <fb>330.3</fb>
    <v>1</v>
  </rv>
  <rv s="0">
    <fb>44097</fb>
    <v>0</v>
  </rv>
  <rv s="0">
    <fb>135.16</fb>
    <v>1</v>
  </rv>
  <rv s="0">
    <fb>322.64</fb>
    <v>1</v>
  </rv>
  <rv s="0">
    <fb>44098</fb>
    <v>0</v>
  </rv>
  <rv s="0">
    <fb>136.69</fb>
    <v>1</v>
  </rv>
  <rv s="0">
    <fb>44099</fb>
    <v>0</v>
  </rv>
  <rv s="0">
    <fb>138.32</fb>
    <v>1</v>
  </rv>
  <rv s="0">
    <fb>328.73</fb>
    <v>1</v>
  </rv>
  <rv s="0">
    <fb>44102</fb>
    <v>0</v>
  </rv>
  <rv s="0">
    <fb>141.94</fb>
    <v>1</v>
  </rv>
  <rv s="0">
    <fb>334.19</fb>
    <v>1</v>
  </rv>
  <rv s="0">
    <fb>44103</fb>
    <v>0</v>
  </rv>
  <rv s="0">
    <fb>332.37</fb>
    <v>1</v>
  </rv>
  <rv s="0">
    <fb>44104</fb>
    <v>0</v>
  </rv>
  <rv s="0">
    <fb>334.89</fb>
    <v>1</v>
  </rv>
  <rv s="0">
    <fb>44105</fb>
    <v>0</v>
  </rv>
  <rv s="0">
    <fb>144.91</fb>
    <v>1</v>
  </rv>
  <rv s="0">
    <fb>337.04</fb>
    <v>1</v>
  </rv>
  <rv s="0">
    <fb>44106</fb>
    <v>0</v>
  </rv>
  <rv s="0">
    <fb>141.09</fb>
    <v>1</v>
  </rv>
  <rv s="0">
    <fb>333.84</fb>
    <v>1</v>
  </rv>
  <rv s="0">
    <fb>44109</fb>
    <v>0</v>
  </rv>
  <rv s="0">
    <fb>339.76</fb>
    <v>1</v>
  </rv>
  <rv s="0">
    <fb>44110</fb>
    <v>0</v>
  </rv>
  <rv s="0">
    <fb>143.85</fb>
    <v>1</v>
  </rv>
  <rv s="0">
    <fb>334.93</fb>
    <v>1</v>
  </rv>
  <rv s="0">
    <fb>44111</fb>
    <v>0</v>
  </rv>
  <rv s="0">
    <fb>146.75</fb>
    <v>1</v>
  </rv>
  <rv s="0">
    <fb>340.76</fb>
    <v>1</v>
  </rv>
  <rv s="0">
    <fb>44112</fb>
    <v>0</v>
  </rv>
  <rv s="0">
    <fb>148.06</fb>
    <v>1</v>
  </rv>
  <rv s="0">
    <fb>343.78</fb>
    <v>1</v>
  </rv>
  <rv s="0">
    <fb>44113</fb>
    <v>0</v>
  </rv>
  <rv s="0">
    <fb>150.91</fb>
    <v>1</v>
  </rv>
  <rv s="0">
    <fb>346.85</fb>
    <v>1</v>
  </rv>
  <rv s="0">
    <fb>44116</fb>
    <v>0</v>
  </rv>
  <rv s="0">
    <fb>154.9</fb>
    <v>1</v>
  </rv>
  <rv s="0">
    <fb>352.43</fb>
    <v>1</v>
  </rv>
  <rv s="0">
    <fb>44117</fb>
    <v>0</v>
  </rv>
  <rv s="0">
    <fb>154.49</fb>
    <v>1</v>
  </rv>
  <rv s="0">
    <fb>350.13</fb>
    <v>1</v>
  </rv>
  <rv s="0">
    <fb>44118</fb>
    <v>0</v>
  </rv>
  <rv s="0">
    <fb>152.77000000000001</fb>
    <v>1</v>
  </rv>
  <rv s="0">
    <fb>347.93</fb>
    <v>1</v>
  </rv>
  <rv s="0">
    <fb>44119</fb>
    <v>0</v>
  </rv>
  <rv s="0">
    <fb>152.55000000000001</fb>
    <v>1</v>
  </rv>
  <rv s="0">
    <fb>347.5</fb>
    <v>1</v>
  </rv>
  <rv s="0">
    <fb>44120</fb>
    <v>0</v>
  </rv>
  <rv s="0">
    <fb>153.12</fb>
    <v>1</v>
  </rv>
  <rv s="0">
    <fb>347.29</fb>
    <v>1</v>
  </rv>
  <rv s="0">
    <fb>44123</fb>
    <v>0</v>
  </rv>
  <rv s="0">
    <fb>150.76</fb>
    <v>1</v>
  </rv>
  <rv s="0">
    <fb>342.01</fb>
    <v>1</v>
  </rv>
  <rv s="0">
    <fb>44124</fb>
    <v>0</v>
  </rv>
  <rv s="0">
    <fb>150.83000000000001</fb>
    <v>1</v>
  </rv>
  <rv s="0">
    <fb>343.38</fb>
    <v>1</v>
  </rv>
  <rv s="0">
    <fb>44125</fb>
    <v>0</v>
  </rv>
  <rv s="0">
    <fb>146.13</fb>
    <v>1</v>
  </rv>
  <rv s="0">
    <fb>342.73</fb>
    <v>1</v>
  </rv>
  <rv s="0">
    <fb>44126</fb>
    <v>0</v>
  </rv>
  <rv s="0">
    <fb>148.22</fb>
    <v>1</v>
  </rv>
  <rv s="0">
    <fb>344.61</fb>
    <v>1</v>
  </rv>
  <rv s="0">
    <fb>44127</fb>
    <v>0</v>
  </rv>
  <rv s="0">
    <fb>149.96</fb>
    <v>1</v>
  </rv>
  <rv s="0">
    <fb>345.78</fb>
    <v>1</v>
  </rv>
  <rv s="0">
    <fb>44130</fb>
    <v>0</v>
  </rv>
  <rv s="0">
    <fb>145.94999999999999</fb>
    <v>1</v>
  </rv>
  <rv s="0">
    <fb>339.39</fb>
    <v>1</v>
  </rv>
  <rv s="0">
    <fb>44131</fb>
    <v>0</v>
  </rv>
  <rv s="0">
    <fb>147.12</fb>
    <v>1</v>
  </rv>
  <rv s="0">
    <fb>338.22</fb>
    <v>1</v>
  </rv>
  <rv s="0">
    <fb>44132</fb>
    <v>0</v>
  </rv>
  <rv s="0">
    <fb>143</fb>
    <v>1</v>
  </rv>
  <rv s="0">
    <fb>326.66000000000003</fb>
    <v>1</v>
  </rv>
  <rv s="0">
    <fb>44133</fb>
    <v>0</v>
  </rv>
  <rv s="0">
    <fb>146.19</fb>
    <v>1</v>
  </rv>
  <rv s="0">
    <fb>329.98</fb>
    <v>1</v>
  </rv>
  <rv s="0">
    <fb>44134</fb>
    <v>0</v>
  </rv>
  <rv s="0">
    <fb>144.59</fb>
    <v>1</v>
  </rv>
  <rv s="0">
    <fb>326.54000000000002</fb>
    <v>1</v>
  </rv>
  <rv s="0">
    <fb>44137</fb>
    <v>0</v>
  </rv>
  <rv s="0">
    <fb>145.6</fb>
    <v>1</v>
  </rv>
  <rv s="0">
    <fb>330.2</fb>
    <v>1</v>
  </rv>
  <rv s="0">
    <fb>44138</fb>
    <v>0</v>
  </rv>
  <rv s="0">
    <fb>147.30000000000001</fb>
    <v>1</v>
  </rv>
  <rv s="0">
    <fb>336.03</fb>
    <v>1</v>
  </rv>
  <rv s="0">
    <fb>44139</fb>
    <v>0</v>
  </rv>
  <rv s="0">
    <fb>152.03</fb>
    <v>1</v>
  </rv>
  <rv s="0">
    <fb>343.54</fb>
    <v>1</v>
  </rv>
  <rv s="0">
    <fb>44140</fb>
    <v>0</v>
  </rv>
  <rv s="0">
    <fb>155.56</fb>
    <v>1</v>
  </rv>
  <rv s="0">
    <fb>350.24</fb>
    <v>1</v>
  </rv>
  <rv s="0">
    <fb>44141</fb>
    <v>0</v>
  </rv>
  <rv s="0">
    <fb>157.74</fb>
    <v>1</v>
  </rv>
  <rv s="0">
    <fb>350.16</fb>
    <v>1</v>
  </rv>
  <rv s="0">
    <fb>44144</fb>
    <v>0</v>
  </rv>
  <rv s="0">
    <fb>156.22</fb>
    <v>1</v>
  </rv>
  <rv s="0">
    <fb>354.56</fb>
    <v>1</v>
  </rv>
  <rv s="0">
    <fb>44145</fb>
    <v>0</v>
  </rv>
  <rv s="0">
    <fb>151.49</fb>
    <v>1</v>
  </rv>
  <rv s="0">
    <fb>354.04</fb>
    <v>1</v>
  </rv>
  <rv s="0">
    <fb>44146</fb>
    <v>0</v>
  </rv>
  <rv s="0">
    <fb>155.69999999999999</fb>
    <v>1</v>
  </rv>
  <rv s="0">
    <fb>356.67</fb>
    <v>1</v>
  </rv>
  <rv s="0">
    <fb>44147</fb>
    <v>0</v>
  </rv>
  <rv s="0">
    <fb>353.21</fb>
    <v>1</v>
  </rv>
  <rv s="0">
    <fb>44148</fb>
    <v>0</v>
  </rv>
  <rv s="0">
    <fb>156.65</fb>
    <v>1</v>
  </rv>
  <rv s="0">
    <fb>358.1</fb>
    <v>1</v>
  </rv>
  <rv s="0">
    <fb>44151</fb>
    <v>0</v>
  </rv>
  <rv s="0">
    <fb>158.31</fb>
    <v>1</v>
  </rv>
  <rv s="0">
    <fb>362.57</fb>
    <v>1</v>
  </rv>
  <rv s="0">
    <fb>44152</fb>
    <v>0</v>
  </rv>
  <rv s="0">
    <fb>155.5</fb>
    <v>1</v>
  </rv>
  <rv s="0">
    <fb>360.62</fb>
    <v>1</v>
  </rv>
  <rv s="0">
    <fb>44153</fb>
    <v>0</v>
  </rv>
  <rv s="0">
    <fb>153.55000000000001</fb>
    <v>1</v>
  </rv>
  <rv s="0">
    <fb>356.28</fb>
    <v>1</v>
  </rv>
  <rv s="0">
    <fb>44154</fb>
    <v>0</v>
  </rv>
  <rv s="0">
    <fb>157.27000000000001</fb>
    <v>1</v>
  </rv>
  <rv s="0">
    <fb>357.78</fb>
    <v>1</v>
  </rv>
  <rv s="0">
    <fb>44155</fb>
    <v>0</v>
  </rv>
  <rv s="0">
    <fb>355.33</fb>
    <v>1</v>
  </rv>
  <rv s="0">
    <fb>44158</fb>
    <v>0</v>
  </rv>
  <rv s="0">
    <fb>157.41999999999999</fb>
    <v>1</v>
  </rv>
  <rv s="0">
    <fb>357.46</fb>
    <v>1</v>
  </rv>
  <rv s="0">
    <fb>44159</fb>
    <v>0</v>
  </rv>
  <rv s="0">
    <fb>159.35</fb>
    <v>1</v>
  </rv>
  <rv s="0">
    <fb>363.22</fb>
    <v>1</v>
  </rv>
  <rv s="0">
    <fb>44160</fb>
    <v>0</v>
  </rv>
  <rv s="0">
    <fb>157.6</fb>
    <v>1</v>
  </rv>
  <rv s="0">
    <fb>362.66</fb>
    <v>1</v>
  </rv>
  <rv s="0">
    <fb>44162</fb>
    <v>0</v>
  </rv>
  <rv s="0">
    <fb>158.99</fb>
    <v>1</v>
  </rv>
  <rv s="0">
    <fb>363.67</fb>
    <v>1</v>
  </rv>
  <rv s="0">
    <fb>44165</fb>
    <v>0</v>
  </rv>
  <rv s="0">
    <fb>161.25</fb>
    <v>1</v>
  </rv>
  <rv s="0">
    <fb>362.06</fb>
    <v>1</v>
  </rv>
  <rv s="0">
    <fb>44166</fb>
    <v>0</v>
  </rv>
  <rv s="0">
    <fb>163.49</fb>
    <v>1</v>
  </rv>
  <rv s="0">
    <fb>366.02</fb>
    <v>1</v>
  </rv>
  <rv s="0">
    <fb>44167</fb>
    <v>0</v>
  </rv>
  <rv s="0">
    <fb>162.72</fb>
    <v>1</v>
  </rv>
  <rv s="0">
    <fb>366.79</fb>
    <v>1</v>
  </rv>
  <rv s="0">
    <fb>44168</fb>
    <v>0</v>
  </rv>
  <rv s="0">
    <fb>161.97999999999999</fb>
    <v>1</v>
  </rv>
  <rv s="0">
    <fb>366.69</fb>
    <v>1</v>
  </rv>
  <rv s="0">
    <fb>44169</fb>
    <v>0</v>
  </rv>
  <rv s="0">
    <fb>166.52</fb>
    <v>1</v>
  </rv>
  <rv s="0">
    <fb>369.85</fb>
    <v>1</v>
  </rv>
  <rv s="0">
    <fb>44172</fb>
    <v>0</v>
  </rv>
  <rv s="0">
    <fb>166.29</fb>
    <v>1</v>
  </rv>
  <rv s="0">
    <fb>369.09</fb>
    <v>1</v>
  </rv>
  <rv s="0">
    <fb>44173</fb>
    <v>0</v>
  </rv>
  <rv s="0">
    <fb>166.68</fb>
    <v>1</v>
  </rv>
  <rv s="0">
    <fb>370.17</fb>
    <v>1</v>
  </rv>
  <rv s="0">
    <fb>44174</fb>
    <v>0</v>
  </rv>
  <rv s="0">
    <fb>162.76</fb>
    <v>1</v>
  </rv>
  <rv s="0">
    <fb>366.85</fb>
    <v>1</v>
  </rv>
  <rv s="0">
    <fb>44175</fb>
    <v>0</v>
  </rv>
  <rv s="0">
    <fb>162</fb>
    <v>1</v>
  </rv>
  <rv s="0">
    <fb>366.73</fb>
    <v>1</v>
  </rv>
  <rv s="0">
    <fb>44176</fb>
    <v>0</v>
  </rv>
  <rv s="0">
    <fb>160.61000000000001</fb>
    <v>1</v>
  </rv>
  <rv s="0">
    <fb>366.3</fb>
    <v>1</v>
  </rv>
  <rv s="0">
    <fb>44179</fb>
    <v>0</v>
  </rv>
  <rv s="0">
    <fb>160.12</fb>
    <v>1</v>
  </rv>
  <rv s="0">
    <fb>364.66</fb>
    <v>1</v>
  </rv>
  <rv s="0">
    <fb>44180</fb>
    <v>0</v>
  </rv>
  <rv s="0">
    <fb>162.38</fb>
    <v>1</v>
  </rv>
  <rv s="0">
    <fb>369.59</fb>
    <v>1</v>
  </rv>
  <rv s="0">
    <fb>44181</fb>
    <v>0</v>
  </rv>
  <rv s="0">
    <fb>162.12</fb>
    <v>1</v>
  </rv>
  <rv s="0">
    <fb>44182</fb>
    <v>0</v>
  </rv>
  <rv s="0">
    <fb>162.69</fb>
    <v>1</v>
  </rv>
  <rv s="0">
    <fb>372.24</fb>
    <v>1</v>
  </rv>
  <rv s="0">
    <fb>44183</fb>
    <v>0</v>
  </rv>
  <rv s="0">
    <fb>164.07</fb>
    <v>1</v>
  </rv>
  <rv s="0">
    <fb>369.18</fb>
    <v>1</v>
  </rv>
  <rv s="0">
    <fb>44186</fb>
    <v>0</v>
  </rv>
  <rv s="0">
    <fb>162.43</fb>
    <v>1</v>
  </rv>
  <rv s="0">
    <fb>367.86</fb>
    <v>1</v>
  </rv>
  <rv s="0">
    <fb>44187</fb>
    <v>0</v>
  </rv>
  <rv s="0">
    <fb>162.52000000000001</fb>
    <v>1</v>
  </rv>
  <rv s="0">
    <fb>367.24</fb>
    <v>1</v>
  </rv>
  <rv s="0">
    <fb>44188</fb>
    <v>0</v>
  </rv>
  <rv s="0">
    <fb>160.97999999999999</fb>
    <v>1</v>
  </rv>
  <rv s="0">
    <fb>367.57</fb>
    <v>1</v>
  </rv>
  <rv s="0">
    <fb>44189</fb>
    <v>0</v>
  </rv>
  <rv s="0">
    <fb>161.63999999999999</fb>
    <v>1</v>
  </rv>
  <rv s="0">
    <fb>369</fb>
    <v>1</v>
  </rv>
  <rv s="0">
    <fb>44193</fb>
    <v>0</v>
  </rv>
  <rv s="0">
    <fb>161.47</fb>
    <v>1</v>
  </rv>
  <rv s="0">
    <fb>372.17</fb>
    <v>1</v>
  </rv>
  <rv s="0">
    <fb>44194</fb>
    <v>0</v>
  </rv>
  <rv s="0">
    <fb>161.18</fb>
    <v>1</v>
  </rv>
  <rv s="0">
    <fb>371.46</fb>
    <v>1</v>
  </rv>
  <rv s="0">
    <fb>44195</fb>
    <v>0</v>
  </rv>
  <rv s="0">
    <fb>162.69999999999999</fb>
    <v>1</v>
  </rv>
  <rv s="0">
    <fb>371.99</fb>
    <v>1</v>
  </rv>
  <rv s="0">
    <fb>44196</fb>
    <v>0</v>
  </rv>
  <rv s="0">
    <fb>164.13</fb>
    <v>1</v>
  </rv>
  <rv s="0">
    <fb>373.88</fb>
    <v>1</v>
  </rv>
  <rv s="0">
    <fb>44200</fb>
    <v>0</v>
  </rv>
  <rv s="0">
    <fb>162.22</fb>
    <v>1</v>
  </rv>
  <rv s="0">
    <fb>368.79</fb>
    <v>1</v>
  </rv>
  <rv s="0">
    <fb>44201</fb>
    <v>0</v>
  </rv>
  <rv s="0">
    <fb>371.33</fb>
    <v>1</v>
  </rv>
  <rv s="0">
    <fb>44202</fb>
    <v>0</v>
  </rv>
  <rv s="0">
    <fb>164.22</fb>
    <v>1</v>
  </rv>
  <rv s="0">
    <fb>373.55</fb>
    <v>1</v>
  </rv>
  <rv s="0">
    <fb>44203</fb>
    <v>0</v>
  </rv>
  <rv s="0">
    <fb>167.94</fb>
    <v>1</v>
  </rv>
  <rv s="0">
    <fb>379.1</fb>
    <v>1</v>
  </rv>
  <rv s="0">
    <fb>44204</fb>
    <v>0</v>
  </rv>
  <rv s="0">
    <fb>171.16</fb>
    <v>1</v>
  </rv>
  <rv s="0">
    <fb>381.26</fb>
    <v>1</v>
  </rv>
  <rv s="0">
    <fb>44207</fb>
    <v>0</v>
  </rv>
  <rv s="0">
    <fb>171.31</fb>
    <v>1</v>
  </rv>
  <rv s="0">
    <fb>378.69</fb>
    <v>1</v>
  </rv>
  <rv s="0">
    <fb>44208</fb>
    <v>0</v>
  </rv>
  <rv s="0">
    <fb>172.3</fb>
    <v>1</v>
  </rv>
  <rv s="0">
    <fb>378.77</fb>
    <v>1</v>
  </rv>
  <rv s="0">
    <fb>44209</fb>
    <v>0</v>
  </rv>
  <rv s="0">
    <fb>171.41</fb>
    <v>1</v>
  </rv>
  <rv s="0">
    <fb>379.79</fb>
    <v>1</v>
  </rv>
  <rv s="0">
    <fb>44210</fb>
    <v>0</v>
  </rv>
  <rv s="0">
    <fb>171.71</fb>
    <v>1</v>
  </rv>
  <rv s="0">
    <fb>378.46</fb>
    <v>1</v>
  </rv>
  <rv s="0">
    <fb>44211</fb>
    <v>0</v>
  </rv>
  <rv s="0">
    <fb>169.19</fb>
    <v>1</v>
  </rv>
  <rv s="0">
    <fb>375.7</fb>
    <v>1</v>
  </rv>
  <rv s="0">
    <fb>44215</fb>
    <v>0</v>
  </rv>
  <rv s="0">
    <fb>174.19</fb>
    <v>1</v>
  </rv>
  <rv s="0">
    <fb>378.65</fb>
    <v>1</v>
  </rv>
  <rv s="0">
    <fb>44216</fb>
    <v>0</v>
  </rv>
  <rv s="0">
    <fb>173.33</fb>
    <v>1</v>
  </rv>
  <rv s="0">
    <fb>383.89</fb>
    <v>1</v>
  </rv>
  <rv s="0">
    <fb>44217</fb>
    <v>0</v>
  </rv>
  <rv s="0">
    <fb>175.1</fb>
    <v>1</v>
  </rv>
  <rv s="0">
    <fb>384.24</fb>
    <v>1</v>
  </rv>
  <rv s="0">
    <fb>44218</fb>
    <v>0</v>
  </rv>
  <rv s="0">
    <fb>172.81</fb>
    <v>1</v>
  </rv>
  <rv s="0">
    <fb>382.88</fb>
    <v>1</v>
  </rv>
  <rv s="0">
    <fb>44221</fb>
    <v>0</v>
  </rv>
  <rv s="0">
    <fb>172.92</fb>
    <v>1</v>
  </rv>
  <rv s="0">
    <fb>384.39</fb>
    <v>1</v>
  </rv>
  <rv s="0">
    <fb>44222</fb>
    <v>0</v>
  </rv>
  <rv s="0">
    <fb>171.47</fb>
    <v>1</v>
  </rv>
  <rv s="0">
    <fb>383.79</fb>
    <v>1</v>
  </rv>
  <rv s="0">
    <fb>44223</fb>
    <v>0</v>
  </rv>
  <rv s="0">
    <fb>162.93</fb>
    <v>1</v>
  </rv>
  <rv s="0">
    <fb>374.41</fb>
    <v>1</v>
  </rv>
  <rv s="0">
    <fb>44224</fb>
    <v>0</v>
  </rv>
  <rv s="0">
    <fb>169.23</fb>
    <v>1</v>
  </rv>
  <rv s="0">
    <fb>377.63</fb>
    <v>1</v>
  </rv>
  <rv s="0">
    <fb>44225</fb>
    <v>0</v>
  </rv>
  <rv s="0">
    <fb>165.69</fb>
    <v>1</v>
  </rv>
  <rv s="0">
    <fb>370.07</fb>
    <v>1</v>
  </rv>
  <rv s="0">
    <fb>44228</fb>
    <v>0</v>
  </rv>
  <rv s="0">
    <fb>172.46</fb>
    <v>1</v>
  </rv>
  <rv s="0">
    <fb>376.23</fb>
    <v>1</v>
  </rv>
  <rv s="0">
    <fb>44229</fb>
    <v>0</v>
  </rv>
  <rv s="0">
    <fb>174.75</fb>
    <v>1</v>
  </rv>
  <rv s="0">
    <fb>381.55</fb>
    <v>1</v>
  </rv>
  <rv s="0">
    <fb>44230</fb>
    <v>0</v>
  </rv>
  <rv s="0">
    <fb>168.58</fb>
    <v>1</v>
  </rv>
  <rv s="0">
    <fb>381.85</fb>
    <v>1</v>
  </rv>
  <rv s="0">
    <fb>44231</fb>
    <v>0</v>
  </rv>
  <rv s="0">
    <fb>172</fb>
    <v>1</v>
  </rv>
  <rv s="0">
    <fb>386.19</fb>
    <v>1</v>
  </rv>
  <rv s="0">
    <fb>44232</fb>
    <v>0</v>
  </rv>
  <rv s="0">
    <fb>387.71</fb>
    <v>1</v>
  </rv>
  <rv s="0">
    <fb>44235</fb>
    <v>0</v>
  </rv>
  <rv s="0">
    <fb>175.12</fb>
    <v>1</v>
  </rv>
  <rv s="0">
    <fb>390.51</fb>
    <v>1</v>
  </rv>
  <rv s="0">
    <fb>44236</fb>
    <v>0</v>
  </rv>
  <rv s="0">
    <fb>173.69</fb>
    <v>1</v>
  </rv>
  <rv s="0">
    <fb>390.25</fb>
    <v>1</v>
  </rv>
  <rv s="0">
    <fb>44237</fb>
    <v>0</v>
  </rv>
  <rv s="0">
    <fb>174.36</fb>
    <v>1</v>
  </rv>
  <rv s="0">
    <fb>390.08</fb>
    <v>1</v>
  </rv>
  <rv s="0">
    <fb>44238</fb>
    <v>0</v>
  </rv>
  <rv s="0">
    <fb>179.22</fb>
    <v>1</v>
  </rv>
  <rv s="0">
    <fb>390.71</fb>
    <v>1</v>
  </rv>
  <rv s="0">
    <fb>44239</fb>
    <v>0</v>
  </rv>
  <rv s="0">
    <fb>179.64</fb>
    <v>1</v>
  </rv>
  <rv s="0">
    <fb>392.64</fb>
    <v>1</v>
  </rv>
  <rv s="0">
    <fb>44243</fb>
    <v>0</v>
  </rv>
  <rv s="0">
    <fb>180.76</fb>
    <v>1</v>
  </rv>
  <rv s="0">
    <fb>392.3</fb>
    <v>1</v>
  </rv>
  <rv s="0">
    <fb>44244</fb>
    <v>0</v>
  </rv>
  <rv s="0">
    <fb>178.53</fb>
    <v>1</v>
  </rv>
  <rv s="0">
    <fb>392.39</fb>
    <v>1</v>
  </rv>
  <rv s="0">
    <fb>44245</fb>
    <v>0</v>
  </rv>
  <rv s="0">
    <fb>176.51</fb>
    <v>1</v>
  </rv>
  <rv s="0">
    <fb>390.72</fb>
    <v>1</v>
  </rv>
  <rv s="0">
    <fb>44246</fb>
    <v>0</v>
  </rv>
  <rv s="0">
    <fb>178.35</fb>
    <v>1</v>
  </rv>
  <rv s="0">
    <fb>390.03</fb>
    <v>1</v>
  </rv>
  <rv s="0">
    <fb>44249</fb>
    <v>0</v>
  </rv>
  <rv s="0">
    <fb>173.09</fb>
    <v>1</v>
  </rv>
  <rv s="0">
    <fb>387.03</fb>
    <v>1</v>
  </rv>
  <rv s="0">
    <fb>44250</fb>
    <v>0</v>
  </rv>
  <rv s="0">
    <fb>172.85</fb>
    <v>1</v>
  </rv>
  <rv s="0">
    <fb>387.5</fb>
    <v>1</v>
  </rv>
  <rv s="0">
    <fb>44251</fb>
    <v>0</v>
  </rv>
  <rv s="0">
    <fb>179.39</fb>
    <v>1</v>
  </rv>
  <rv s="0">
    <fb>391.77</fb>
    <v>1</v>
  </rv>
  <rv s="0">
    <fb>44252</fb>
    <v>0</v>
  </rv>
  <rv s="0">
    <fb>170.53</fb>
    <v>1</v>
  </rv>
  <rv s="0">
    <fb>382.33</fb>
    <v>1</v>
  </rv>
  <rv s="0">
    <fb>44253</fb>
    <v>0</v>
  </rv>
  <rv s="0">
    <fb>172.27</fb>
    <v>1</v>
  </rv>
  <rv s="0">
    <fb>380.36</fb>
    <v>1</v>
  </rv>
  <rv s="0">
    <fb>44256</fb>
    <v>0</v>
  </rv>
  <rv s="0">
    <fb>177.67</fb>
    <v>1</v>
  </rv>
  <rv s="0">
    <fb>389.58</fb>
    <v>1</v>
  </rv>
  <rv s="0">
    <fb>44257</fb>
    <v>0</v>
  </rv>
  <rv s="0">
    <fb>174.89</fb>
    <v>1</v>
  </rv>
  <rv s="0">
    <fb>386.54</fb>
    <v>1</v>
  </rv>
  <rv s="0">
    <fb>44258</fb>
    <v>0</v>
  </rv>
  <rv s="0">
    <fb>170.59</fb>
    <v>1</v>
  </rv>
  <rv s="0">
    <fb>381.42</fb>
    <v>1</v>
  </rv>
  <rv s="0">
    <fb>44259</fb>
    <v>0</v>
  </rv>
  <rv s="0">
    <fb>163.25</fb>
    <v>1</v>
  </rv>
  <rv s="0">
    <fb>376.7</fb>
    <v>1</v>
  </rv>
  <rv s="0">
    <fb>44260</fb>
    <v>0</v>
  </rv>
  <rv s="0">
    <fb>383.63</fb>
    <v>1</v>
  </rv>
  <rv s="0">
    <fb>44263</fb>
    <v>0</v>
  </rv>
  <rv s="0">
    <fb>162.11000000000001</fb>
    <v>1</v>
  </rv>
  <rv s="0">
    <fb>381.72</fb>
    <v>1</v>
  </rv>
  <rv s="0">
    <fb>44264</fb>
    <v>0</v>
  </rv>
  <rv s="0">
    <fb>170.36</fb>
    <v>1</v>
  </rv>
  <rv s="0">
    <fb>387.17</fb>
    <v>1</v>
  </rv>
  <rv s="0">
    <fb>44265</fb>
    <v>0</v>
  </rv>
  <rv s="0">
    <fb>169.42</fb>
    <v>1</v>
  </rv>
  <rv s="0">
    <fb>44266</fb>
    <v>0</v>
  </rv>
  <rv s="0">
    <fb>174.95</fb>
    <v>1</v>
  </rv>
  <rv s="0">
    <fb>393.53</fb>
    <v>1</v>
  </rv>
  <rv s="0">
    <fb>44267</fb>
    <v>0</v>
  </rv>
  <rv s="0">
    <fb>173.57</fb>
    <v>1</v>
  </rv>
  <rv s="0">
    <fb>394.06</fb>
    <v>1</v>
  </rv>
  <rv s="0">
    <fb>44270</fb>
    <v>0</v>
  </rv>
  <rv s="0">
    <fb>174.91</fb>
    <v>1</v>
  </rv>
  <rv s="0">
    <fb>396.41</fb>
    <v>1</v>
  </rv>
  <rv s="0">
    <fb>44271</fb>
    <v>0</v>
  </rv>
  <rv s="0">
    <fb>177.14</fb>
    <v>1</v>
  </rv>
  <rv s="0">
    <fb>395.91</fb>
    <v>1</v>
  </rv>
  <rv s="0">
    <fb>44272</fb>
    <v>0</v>
  </rv>
  <rv s="0">
    <fb>179.35</fb>
    <v>1</v>
  </rv>
  <rv s="0">
    <fb>397.26</fb>
    <v>1</v>
  </rv>
  <rv s="0">
    <fb>44273</fb>
    <v>0</v>
  </rv>
  <rv s="0">
    <fb>391.48</fb>
    <v>1</v>
  </rv>
  <rv s="0">
    <fb>44274</fb>
    <v>0</v>
  </rv>
  <rv s="0">
    <fb>175.98</fb>
    <v>1</v>
  </rv>
  <rv s="0">
    <fb>389.48</fb>
    <v>1</v>
  </rv>
  <rv s="0">
    <fb>44277</fb>
    <v>0</v>
  </rv>
  <rv s="0">
    <fb>180.1</fb>
    <v>1</v>
  </rv>
  <rv s="0">
    <fb>392.59</fb>
    <v>1</v>
  </rv>
  <rv s="0">
    <fb>44278</fb>
    <v>0</v>
  </rv>
  <rv s="0">
    <fb>178.78</fb>
    <v>1</v>
  </rv>
  <rv s="0">
    <fb>389.5</fb>
    <v>1</v>
  </rv>
  <rv s="0">
    <fb>44279</fb>
    <v>0</v>
  </rv>
  <rv s="0">
    <fb>178.9</fb>
    <v>1</v>
  </rv>
  <rv s="0">
    <fb>387.52</fb>
    <v>1</v>
  </rv>
  <rv s="0">
    <fb>44280</fb>
    <v>0</v>
  </rv>
  <rv s="0">
    <fb>178.49</fb>
    <v>1</v>
  </rv>
  <rv s="0">
    <fb>389.7</fb>
    <v>1</v>
  </rv>
  <rv s="0">
    <fb>44281</fb>
    <v>0</v>
  </rv>
  <rv s="0">
    <fb>188.2</fb>
    <v>1</v>
  </rv>
  <rv s="0">
    <fb>395.98</fb>
    <v>1</v>
  </rv>
  <rv s="0">
    <fb>44284</fb>
    <v>0</v>
  </rv>
  <rv s="0">
    <fb>186.18</fb>
    <v>1</v>
  </rv>
  <rv s="0">
    <fb>395.78</fb>
    <v>1</v>
  </rv>
  <rv s="0">
    <fb>44285</fb>
    <v>0</v>
  </rv>
  <rv s="0">
    <fb>185.94</fb>
    <v>1</v>
  </rv>
  <rv s="0">
    <fb>394.73</fb>
    <v>1</v>
  </rv>
  <rv s="0">
    <fb>44286</fb>
    <v>0</v>
  </rv>
  <rv s="0">
    <fb>188.99</fb>
    <v>1</v>
  </rv>
  <rv s="0">
    <fb>396.33</fb>
    <v>1</v>
  </rv>
  <rv s="0">
    <fb>44287</fb>
    <v>0</v>
  </rv>
  <rv s="0">
    <fb>192.06</fb>
    <v>1</v>
  </rv>
  <rv s="0">
    <fb>400.61</fb>
    <v>1</v>
  </rv>
  <rv s="0">
    <fb>44291</fb>
    <v>0</v>
  </rv>
  <rv s="0">
    <fb>196.93</fb>
    <v>1</v>
  </rv>
  <rv s="0">
    <fb>406.36</fb>
    <v>1</v>
  </rv>
  <rv s="0">
    <fb>44292</fb>
    <v>0</v>
  </rv>
  <rv s="0">
    <fb>194.59</fb>
    <v>1</v>
  </rv>
  <rv s="0">
    <fb>406.12</fb>
    <v>1</v>
  </rv>
  <rv s="0">
    <fb>44293</fb>
    <v>0</v>
  </rv>
  <rv s="0">
    <fb>406.59</fb>
    <v>1</v>
  </rv>
  <rv s="0">
    <fb>44294</fb>
    <v>0</v>
  </rv>
  <rv s="0">
    <fb>195.2</fb>
    <v>1</v>
  </rv>
  <rv s="0">
    <fb>408.52</fb>
    <v>1</v>
  </rv>
  <rv s="0">
    <fb>44295</fb>
    <v>0</v>
  </rv>
  <rv s="0">
    <fb>195.43</fb>
    <v>1</v>
  </rv>
  <rv s="0">
    <fb>411.49</fb>
    <v>1</v>
  </rv>
  <rv s="0">
    <fb>44298</fb>
    <v>0</v>
  </rv>
  <rv s="0">
    <fb>192.43</fb>
    <v>1</v>
  </rv>
  <rv s="0">
    <fb>411.64</fb>
    <v>1</v>
  </rv>
  <rv s="0">
    <fb>44299</fb>
    <v>0</v>
  </rv>
  <rv s="0">
    <fb>191.24</fb>
    <v>1</v>
  </rv>
  <rv s="0">
    <fb>412.86</fb>
    <v>1</v>
  </rv>
  <rv s="0">
    <fb>44300</fb>
    <v>0</v>
  </rv>
  <rv s="0">
    <fb>190.33</fb>
    <v>1</v>
  </rv>
  <rv s="0">
    <fb>411.45</fb>
    <v>1</v>
  </rv>
  <rv s="0">
    <fb>44301</fb>
    <v>0</v>
  </rv>
  <rv s="0">
    <fb>193.17</fb>
    <v>1</v>
  </rv>
  <rv s="0">
    <fb>415.87</fb>
    <v>1</v>
  </rv>
  <rv s="0">
    <fb>44302</fb>
    <v>0</v>
  </rv>
  <rv s="0">
    <fb>417.26</fb>
    <v>1</v>
  </rv>
  <rv s="0">
    <fb>44305</fb>
    <v>0</v>
  </rv>
  <rv s="0">
    <fb>187.06</fb>
    <v>1</v>
  </rv>
  <rv s="0">
    <fb>415.21</fb>
    <v>1</v>
  </rv>
  <rv s="0">
    <fb>44306</fb>
    <v>0</v>
  </rv>
  <rv s="0">
    <fb>412.17</fb>
    <v>1</v>
  </rv>
  <rv s="0">
    <fb>44307</fb>
    <v>0</v>
  </rv>
  <rv s="0">
    <fb>188.9</fb>
    <v>1</v>
  </rv>
  <rv s="0">
    <fb>416.07</fb>
    <v>1</v>
  </rv>
  <rv s="0">
    <fb>44308</fb>
    <v>0</v>
  </rv>
  <rv s="0">
    <fb>185.8</fb>
    <v>1</v>
  </rv>
  <rv s="0">
    <fb>412.27</fb>
    <v>1</v>
  </rv>
  <rv s="0">
    <fb>44309</fb>
    <v>0</v>
  </rv>
  <rv s="0">
    <fb>188.82</fb>
    <v>1</v>
  </rv>
  <rv s="0">
    <fb>416.74</fb>
    <v>1</v>
  </rv>
  <rv s="0">
    <fb>44312</fb>
    <v>0</v>
  </rv>
  <rv s="0">
    <fb>191.36</fb>
    <v>1</v>
  </rv>
  <rv s="0">
    <fb>417.61</fb>
    <v>1</v>
  </rv>
  <rv s="0">
    <fb>44313</fb>
    <v>0</v>
  </rv>
  <rv s="0">
    <fb>190.21</fb>
    <v>1</v>
  </rv>
  <rv s="0">
    <fb>417.52</fb>
    <v>1</v>
  </rv>
  <rv s="0">
    <fb>44314</fb>
    <v>0</v>
  </rv>
  <rv s="0">
    <fb>181.82</fb>
    <v>1</v>
  </rv>
  <rv s="0">
    <fb>417.4</fb>
    <v>1</v>
  </rv>
  <rv s="0">
    <fb>44315</fb>
    <v>0</v>
  </rv>
  <rv s="0">
    <fb>420.06</fb>
    <v>1</v>
  </rv>
  <rv s="0">
    <fb>44316</fb>
    <v>0</v>
  </rv>
  <rv s="0">
    <fb>180.51</fb>
    <v>1</v>
  </rv>
  <rv s="0">
    <fb>417.3</fb>
    <v>1</v>
  </rv>
  <rv s="0">
    <fb>44319</fb>
    <v>0</v>
  </rv>
  <rv s="0">
    <fb>178.79499999999999</fb>
    <v>1</v>
  </rv>
  <rv s="0">
    <fb>418.2</fb>
    <v>1</v>
  </rv>
  <rv s="0">
    <fb>44320</fb>
    <v>0</v>
  </rv>
  <rv s="0">
    <fb>415.62</fb>
    <v>1</v>
  </rv>
  <rv s="0">
    <fb>44321</fb>
    <v>0</v>
  </rv>
  <rv s="0">
    <fb>181.65</fb>
    <v>1</v>
  </rv>
  <rv s="0">
    <fb>415.75</fb>
    <v>1</v>
  </rv>
  <rv s="0">
    <fb>44322</fb>
    <v>0</v>
  </rv>
  <rv s="0">
    <fb>184.27</fb>
    <v>1</v>
  </rv>
  <rv s="0">
    <fb>419.07</fb>
    <v>1</v>
  </rv>
  <rv s="0">
    <fb>44323</fb>
    <v>0</v>
  </rv>
  <rv s="0">
    <fb>187.76</fb>
    <v>1</v>
  </rv>
  <rv s="0">
    <fb>422.12</fb>
    <v>1</v>
  </rv>
  <rv s="0">
    <fb>44326</fb>
    <v>0</v>
  </rv>
  <rv s="0">
    <fb>182.05</fb>
    <v>1</v>
  </rv>
  <rv s="0">
    <fb>417.94</fb>
    <v>1</v>
  </rv>
  <rv s="0">
    <fb>44327</fb>
    <v>0</v>
  </rv>
  <rv s="0">
    <fb>183.2</fb>
    <v>1</v>
  </rv>
  <rv s="0">
    <fb>414.21</fb>
    <v>1</v>
  </rv>
  <rv s="0">
    <fb>44328</fb>
    <v>0</v>
  </rv>
  <rv s="0">
    <fb>176.6</fb>
    <v>1</v>
  </rv>
  <rv s="0">
    <fb>405.41</fb>
    <v>1</v>
  </rv>
  <rv s="0">
    <fb>44329</fb>
    <v>0</v>
  </rv>
  <rv s="0">
    <fb>178.99</fb>
    <v>1</v>
  </rv>
  <rv s="0">
    <fb>410.28</fb>
    <v>1</v>
  </rv>
  <rv s="0">
    <fb>44330</fb>
    <v>0</v>
  </rv>
  <rv s="0">
    <fb>183.27</fb>
    <v>1</v>
  </rv>
  <rv s="0">
    <fb>416.58</fb>
    <v>1</v>
  </rv>
  <rv s="0">
    <fb>44333</fb>
    <v>0</v>
  </rv>
  <rv s="0">
    <fb>180.83</fb>
    <v>1</v>
  </rv>
  <rv s="0">
    <fb>415.52</fb>
    <v>1</v>
  </rv>
  <rv s="0">
    <fb>44334</fb>
    <v>0</v>
  </rv>
  <rv s="0">
    <fb>178.87</fb>
    <v>1</v>
  </rv>
  <rv s="0">
    <fb>411.94</fb>
    <v>1</v>
  </rv>
  <rv s="0">
    <fb>44335</fb>
    <v>0</v>
  </rv>
  <rv s="0">
    <fb>181.72</fb>
    <v>1</v>
  </rv>
  <rv s="0">
    <fb>410.86</fb>
    <v>1</v>
  </rv>
  <rv s="0">
    <fb>44336</fb>
    <v>0</v>
  </rv>
  <rv s="0">
    <fb>185.3</fb>
    <v>1</v>
  </rv>
  <rv s="0">
    <fb>415.28</fb>
    <v>1</v>
  </rv>
  <rv s="0">
    <fb>44337</fb>
    <v>0</v>
  </rv>
  <rv s="0">
    <fb>185.01</fb>
    <v>1</v>
  </rv>
  <rv s="0">
    <fb>414.94</fb>
    <v>1</v>
  </rv>
  <rv s="0">
    <fb>44340</fb>
    <v>0</v>
  </rv>
  <rv s="0">
    <fb>188.69</fb>
    <v>1</v>
  </rv>
  <rv s="0">
    <fb>419.17</fb>
    <v>1</v>
  </rv>
  <rv s="0">
    <fb>44341</fb>
    <v>0</v>
  </rv>
  <rv s="0">
    <fb>188.7</fb>
    <v>1</v>
  </rv>
  <rv s="0">
    <fb>418.24</fb>
    <v>1</v>
  </rv>
  <rv s="0">
    <fb>44342</fb>
    <v>0</v>
  </rv>
  <rv s="0">
    <fb>188.36</fb>
    <v>1</v>
  </rv>
  <rv s="0">
    <fb>44343</fb>
    <v>0</v>
  </rv>
  <rv s="0">
    <fb>419.29</fb>
    <v>1</v>
  </rv>
  <rv s="0">
    <fb>44344</fb>
    <v>0</v>
  </rv>
  <rv s="0">
    <fb>189.82</fb>
    <v>1</v>
  </rv>
  <rv s="0">
    <fb>420.04</fb>
    <v>1</v>
  </rv>
  <rv s="0">
    <fb>44348</fb>
    <v>0</v>
  </rv>
  <rv s="0">
    <fb>189</fb>
    <v>1</v>
  </rv>
  <rv s="0">
    <fb>419.67</fb>
    <v>1</v>
  </rv>
  <rv s="0">
    <fb>44349</fb>
    <v>0</v>
  </rv>
  <rv s="0">
    <fb>190.75</fb>
    <v>1</v>
  </rv>
  <rv s="0">
    <fb>420.33</fb>
    <v>1</v>
  </rv>
  <rv s="0">
    <fb>44350</fb>
    <v>0</v>
  </rv>
  <rv s="0">
    <fb>186</fb>
    <v>1</v>
  </rv>
  <rv s="0">
    <fb>418.77</fb>
    <v>1</v>
  </rv>
  <rv s="0">
    <fb>44351</fb>
    <v>0</v>
  </rv>
  <rv s="0">
    <fb>190.07</fb>
    <v>1</v>
  </rv>
  <rv s="0">
    <fb>422.6</fb>
    <v>1</v>
  </rv>
  <rv s="0">
    <fb>44354</fb>
    <v>0</v>
  </rv>
  <rv s="0">
    <fb>188.55</fb>
    <v>1</v>
  </rv>
  <rv s="0">
    <fb>422.19</fb>
    <v>1</v>
  </rv>
  <rv s="0">
    <fb>44355</fb>
    <v>0</v>
  </rv>
  <rv s="0">
    <fb>186.93</fb>
    <v>1</v>
  </rv>
  <rv s="0">
    <fb>422.28</fb>
    <v>1</v>
  </rv>
  <rv s="0">
    <fb>44356</fb>
    <v>0</v>
  </rv>
  <rv s="0">
    <fb>186.45</fb>
    <v>1</v>
  </rv>
  <rv s="0">
    <fb>421.65</fb>
    <v>1</v>
  </rv>
  <rv s="0">
    <fb>44357</fb>
    <v>0</v>
  </rv>
  <rv s="0">
    <fb>188</fb>
    <v>1</v>
  </rv>
  <rv s="0">
    <fb>423.61</fb>
    <v>1</v>
  </rv>
  <rv s="0">
    <fb>44358</fb>
    <v>0</v>
  </rv>
  <rv s="0">
    <fb>188.67</fb>
    <v>1</v>
  </rv>
  <rv s="0">
    <fb>424.31</fb>
    <v>1</v>
  </rv>
  <rv s="0">
    <fb>44361</fb>
    <v>0</v>
  </rv>
  <rv s="0">
    <fb>190.26</fb>
    <v>1</v>
  </rv>
  <rv s="0">
    <fb>425.26</fb>
    <v>1</v>
  </rv>
  <rv s="0">
    <fb>44362</fb>
    <v>0</v>
  </rv>
  <rv s="0">
    <fb>188.61</fb>
    <v>1</v>
  </rv>
  <rv s="0">
    <fb>424.48</fb>
    <v>1</v>
  </rv>
  <rv s="0">
    <fb>44363</fb>
    <v>0</v>
  </rv>
  <rv s="0">
    <fb>187.73</fb>
    <v>1</v>
  </rv>
  <rv s="0">
    <fb>422.11</fb>
    <v>1</v>
  </rv>
  <rv s="0">
    <fb>44364</fb>
    <v>0</v>
  </rv>
  <rv s="0">
    <fb>187.65</fb>
    <v>1</v>
  </rv>
  <rv s="0">
    <fb>421.97</fb>
    <v>1</v>
  </rv>
  <rv s="0">
    <fb>44365</fb>
    <v>0</v>
  </rv>
  <rv s="0">
    <fb>183.07</fb>
    <v>1</v>
  </rv>
  <rv s="0">
    <fb>414.92</fb>
    <v>1</v>
  </rv>
  <rv s="0">
    <fb>44368</fb>
    <v>0</v>
  </rv>
  <rv s="0">
    <fb>186.11</fb>
    <v>1</v>
  </rv>
  <rv s="0">
    <fb>420.86</fb>
    <v>1</v>
  </rv>
  <rv s="0">
    <fb>44369</fb>
    <v>0</v>
  </rv>
  <rv s="0">
    <fb>423.11</fb>
    <v>1</v>
  </rv>
  <rv s="0">
    <fb>44370</fb>
    <v>0</v>
  </rv>
  <rv s="0">
    <fb>186.1</fb>
    <v>1</v>
  </rv>
  <rv s="0">
    <fb>44371</fb>
    <v>0</v>
  </rv>
  <rv s="0">
    <fb>425.1</fb>
    <v>1</v>
  </rv>
  <rv s="0">
    <fb>44372</fb>
    <v>0</v>
  </rv>
  <rv s="0">
    <fb>188.17</fb>
    <v>1</v>
  </rv>
  <rv s="0">
    <fb>426.61</fb>
    <v>1</v>
  </rv>
  <rv s="0">
    <fb>44375</fb>
    <v>0</v>
  </rv>
  <rv s="0">
    <fb>191.53</fb>
    <v>1</v>
  </rv>
  <rv s="0">
    <fb>427.47</fb>
    <v>1</v>
  </rv>
  <rv s="0">
    <fb>44376</fb>
    <v>0</v>
  </rv>
  <rv s="0">
    <fb>427.7</fb>
    <v>1</v>
  </rv>
  <rv s="0">
    <fb>44377</fb>
    <v>0</v>
  </rv>
  <rv s="0">
    <fb>192.3</fb>
    <v>1</v>
  </rv>
  <rv s="0">
    <fb>428.06</fb>
    <v>1</v>
  </rv>
  <rv s="0">
    <fb>44378</fb>
    <v>0</v>
  </rv>
  <rv s="0">
    <fb>190.84</fb>
    <v>1</v>
  </rv>
  <rv s="0">
    <fb>430.43</fb>
    <v>1</v>
  </rv>
  <rv s="0">
    <fb>44379</fb>
    <v>0</v>
  </rv>
  <rv s="0">
    <fb>192.21</fb>
    <v>1</v>
  </rv>
  <rv s="0">
    <fb>433.72</fb>
    <v>1</v>
  </rv>
  <rv s="0">
    <fb>44383</fb>
    <v>0</v>
  </rv>
  <rv s="0">
    <fb>191.2</fb>
    <v>1</v>
  </rv>
  <rv s="0">
    <fb>432.93</fb>
    <v>1</v>
  </rv>
  <rv s="0">
    <fb>44384</fb>
    <v>0</v>
  </rv>
  <rv s="0">
    <fb>434.46</fb>
    <v>1</v>
  </rv>
  <rv s="0">
    <fb>44385</fb>
    <v>0</v>
  </rv>
  <rv s="0">
    <fb>188.24</fb>
    <v>1</v>
  </rv>
  <rv s="0">
    <fb>430.92</fb>
    <v>1</v>
  </rv>
  <rv s="0">
    <fb>44386</fb>
    <v>0</v>
  </rv>
  <rv s="0">
    <fb>190.27</fb>
    <v>1</v>
  </rv>
  <rv s="0">
    <fb>435.52</fb>
    <v>1</v>
  </rv>
  <rv s="0">
    <fb>44389</fb>
    <v>0</v>
  </rv>
  <rv s="0">
    <fb>191.92</fb>
    <v>1</v>
  </rv>
  <rv s="0">
    <fb>437.08</fb>
    <v>1</v>
  </rv>
  <rv s="0">
    <fb>44390</fb>
    <v>0</v>
  </rv>
  <rv s="0">
    <fb>435.59</fb>
    <v>1</v>
  </rv>
  <rv s="0">
    <fb>44391</fb>
    <v>0</v>
  </rv>
  <rv s="0">
    <fb>191.28</fb>
    <v>1</v>
  </rv>
  <rv s="0">
    <fb>436.24</fb>
    <v>1</v>
  </rv>
  <rv s="0">
    <fb>44392</fb>
    <v>0</v>
  </rv>
  <rv s="0">
    <fb>434.75</fb>
    <v>1</v>
  </rv>
  <rv s="0">
    <fb>44393</fb>
    <v>0</v>
  </rv>
  <rv s="0">
    <fb>186.12</fb>
    <v>1</v>
  </rv>
  <rv s="0">
    <fb>431.34</fb>
    <v>1</v>
  </rv>
  <rv s="0">
    <fb>44396</fb>
    <v>0</v>
  </rv>
  <rv s="0">
    <fb>186.24</fb>
    <v>1</v>
  </rv>
  <rv s="0">
    <fb>424.97</fb>
    <v>1</v>
  </rv>
  <rv s="0">
    <fb>44397</fb>
    <v>0</v>
  </rv>
  <rv s="0">
    <fb>187.77</fb>
    <v>1</v>
  </rv>
  <rv s="0">
    <fb>431.06</fb>
    <v>1</v>
  </rv>
  <rv s="0">
    <fb>44398</fb>
    <v>0</v>
  </rv>
  <rv s="0">
    <fb>194.24</fb>
    <v>1</v>
  </rv>
  <rv s="0">
    <fb>434.55</fb>
    <v>1</v>
  </rv>
  <rv s="0">
    <fb>44399</fb>
    <v>0</v>
  </rv>
  <rv s="0">
    <fb>183.91</fb>
    <v>1</v>
  </rv>
  <rv s="0">
    <fb>435.46</fb>
    <v>1</v>
  </rv>
  <rv s="0">
    <fb>44400</fb>
    <v>0</v>
  </rv>
  <rv s="0">
    <fb>186.85</fb>
    <v>1</v>
  </rv>
  <rv s="0">
    <fb>439.94</fb>
    <v>1</v>
  </rv>
  <rv s="0">
    <fb>44403</fb>
    <v>0</v>
  </rv>
  <rv s="0">
    <fb>441.02</fb>
    <v>1</v>
  </rv>
  <rv s="0">
    <fb>44404</fb>
    <v>0</v>
  </rv>
  <rv s="0">
    <fb>185.13</fb>
    <v>1</v>
  </rv>
  <rv s="0">
    <fb>439.01</fb>
    <v>1</v>
  </rv>
  <rv s="0">
    <fb>44405</fb>
    <v>0</v>
  </rv>
  <rv s="0">
    <fb>438.83</fb>
    <v>1</v>
  </rv>
  <rv s="0">
    <fb>44406</fb>
    <v>0</v>
  </rv>
  <rv s="0">
    <fb>189.83</fb>
    <v>1</v>
  </rv>
  <rv s="0">
    <fb>440.65</fb>
    <v>1</v>
  </rv>
  <rv s="0">
    <fb>44407</fb>
    <v>0</v>
  </rv>
  <rv s="0">
    <fb>190.62</fb>
    <v>1</v>
  </rv>
  <rv s="0">
    <fb>438.51</fb>
    <v>1</v>
  </rv>
  <rv s="0">
    <fb>44410</fb>
    <v>0</v>
  </rv>
  <rv s="0">
    <fb>190.72</fb>
    <v>1</v>
  </rv>
  <rv s="0">
    <fb>437.59</fb>
    <v>1</v>
  </rv>
  <rv s="0">
    <fb>44411</fb>
    <v>0</v>
  </rv>
  <rv s="0">
    <fb>189.34</fb>
    <v>1</v>
  </rv>
  <rv s="0">
    <fb>441.15</fb>
    <v>1</v>
  </rv>
  <rv s="0">
    <fb>44412</fb>
    <v>0</v>
  </rv>
  <rv s="0">
    <fb>192.38</fb>
    <v>1</v>
  </rv>
  <rv s="0">
    <fb>438.98</fb>
    <v>1</v>
  </rv>
  <rv s="0">
    <fb>44413</fb>
    <v>0</v>
  </rv>
  <rv s="0">
    <fb>193.16</fb>
    <v>1</v>
  </rv>
  <rv s="0">
    <fb>441.76</fb>
    <v>1</v>
  </rv>
  <rv s="0">
    <fb>44414</fb>
    <v>0</v>
  </rv>
  <rv s="0">
    <fb>192.96</fb>
    <v>1</v>
  </rv>
  <rv s="0">
    <fb>442.49</fb>
    <v>1</v>
  </rv>
  <rv s="0">
    <fb>44417</fb>
    <v>0</v>
  </rv>
  <rv s="0">
    <fb>190.45</fb>
    <v>1</v>
  </rv>
  <rv s="0">
    <fb>442.13</fb>
    <v>1</v>
  </rv>
  <rv s="0">
    <fb>44418</fb>
    <v>0</v>
  </rv>
  <rv s="0">
    <fb>189.65</fb>
    <v>1</v>
  </rv>
  <rv s="0">
    <fb>442.68</fb>
    <v>1</v>
  </rv>
  <rv s="0">
    <fb>44419</fb>
    <v>0</v>
  </rv>
  <rv s="0">
    <fb>443.78</fb>
    <v>1</v>
  </rv>
  <rv s="0">
    <fb>44420</fb>
    <v>0</v>
  </rv>
  <rv s="0">
    <fb>187.87</fb>
    <v>1</v>
  </rv>
  <rv s="0">
    <fb>445.11</fb>
    <v>1</v>
  </rv>
  <rv s="0">
    <fb>44421</fb>
    <v>0</v>
  </rv>
  <rv s="0">
    <fb>445.92</fb>
    <v>1</v>
  </rv>
  <rv s="0">
    <fb>44424</fb>
    <v>0</v>
  </rv>
  <rv s="0">
    <fb>189.85</fb>
    <v>1</v>
  </rv>
  <rv s="0">
    <fb>446.97</fb>
    <v>1</v>
  </rv>
  <rv s="0">
    <fb>44425</fb>
    <v>0</v>
  </rv>
  <rv s="0">
    <fb>186.32</fb>
    <v>1</v>
  </rv>
  <rv s="0">
    <fb>444.04</fb>
    <v>1</v>
  </rv>
  <rv s="0">
    <fb>44426</fb>
    <v>0</v>
  </rv>
  <rv s="0">
    <fb>183.8</fb>
    <v>1</v>
  </rv>
  <rv s="0">
    <fb>439.18</fb>
    <v>1</v>
  </rv>
  <rv s="0">
    <fb>44427</fb>
    <v>0</v>
  </rv>
  <rv s="0">
    <fb>185.04</fb>
    <v>1</v>
  </rv>
  <rv s="0">
    <fb>439.86</fb>
    <v>1</v>
  </rv>
  <rv s="0">
    <fb>44428</fb>
    <v>0</v>
  </rv>
  <rv s="0">
    <fb>443.36</fb>
    <v>1</v>
  </rv>
  <rv s="0">
    <fb>44431</fb>
    <v>0</v>
  </rv>
  <rv s="0">
    <fb>187.85</fb>
    <v>1</v>
  </rv>
  <rv s="0">
    <fb>447.26</fb>
    <v>1</v>
  </rv>
  <rv s="0">
    <fb>44432</fb>
    <v>0</v>
  </rv>
  <rv s="0">
    <fb>187.82</fb>
    <v>1</v>
  </rv>
  <rv s="0">
    <fb>447.97</fb>
    <v>1</v>
  </rv>
  <rv s="0">
    <fb>44433</fb>
    <v>0</v>
  </rv>
  <rv s="0">
    <fb>188.09</fb>
    <v>1</v>
  </rv>
  <rv s="0">
    <fb>448.91</fb>
    <v>1</v>
  </rv>
  <rv s="0">
    <fb>44434</fb>
    <v>0</v>
  </rv>
  <rv s="0">
    <fb>187.97</fb>
    <v>1</v>
  </rv>
  <rv s="0">
    <fb>446.26</fb>
    <v>1</v>
  </rv>
  <rv s="0">
    <fb>44435</fb>
    <v>0</v>
  </rv>
  <rv s="0">
    <fb>450.25</fb>
    <v>1</v>
  </rv>
  <rv s="0">
    <fb>44438</fb>
    <v>0</v>
  </rv>
  <rv s="0">
    <fb>191.43</fb>
    <v>1</v>
  </rv>
  <rv s="0">
    <fb>452.23</fb>
    <v>1</v>
  </rv>
  <rv s="0">
    <fb>44439</fb>
    <v>0</v>
  </rv>
  <rv s="0">
    <fb>190.91</fb>
    <v>1</v>
  </rv>
  <rv s="0">
    <fb>451.56</fb>
    <v>1</v>
  </rv>
  <rv s="0">
    <fb>44440</fb>
    <v>0</v>
  </rv>
  <rv s="0">
    <fb>188.35</fb>
    <v>1</v>
  </rv>
  <rv s="0">
    <fb>451.8</fb>
    <v>1</v>
  </rv>
  <rv s="0">
    <fb>44441</fb>
    <v>0</v>
  </rv>
  <rv s="0">
    <fb>189.41</fb>
    <v>1</v>
  </rv>
  <rv s="0">
    <fb>453.19</fb>
    <v>1</v>
  </rv>
  <rv s="0">
    <fb>44442</fb>
    <v>0</v>
  </rv>
  <rv s="0">
    <fb>189.88</fb>
    <v>1</v>
  </rv>
  <rv s="0">
    <fb>453.08</fb>
    <v>1</v>
  </rv>
  <rv s="0">
    <fb>44446</fb>
    <v>0</v>
  </rv>
  <rv s="0">
    <fb>189.46</fb>
    <v>1</v>
  </rv>
  <rv s="0">
    <fb>451.46</fb>
    <v>1</v>
  </rv>
  <rv s="0">
    <fb>44447</fb>
    <v>0</v>
  </rv>
  <rv s="0">
    <fb>188.8</fb>
    <v>1</v>
  </rv>
  <rv s="0">
    <fb>450.91</fb>
    <v>1</v>
  </rv>
  <rv s="0">
    <fb>44448</fb>
    <v>0</v>
  </rv>
  <rv s="0">
    <fb>448.98</fb>
    <v>1</v>
  </rv>
  <rv s="0">
    <fb>44449</fb>
    <v>0</v>
  </rv>
  <rv s="0">
    <fb>190.65</fb>
    <v>1</v>
  </rv>
  <rv s="0">
    <fb>445.44</fb>
    <v>1</v>
  </rv>
  <rv s="0">
    <fb>44452</fb>
    <v>0</v>
  </rv>
  <rv s="0">
    <fb>193.98</fb>
    <v>1</v>
  </rv>
  <rv s="0">
    <fb>446.58</fb>
    <v>1</v>
  </rv>
  <rv s="0">
    <fb>44453</fb>
    <v>0</v>
  </rv>
  <rv s="0">
    <fb>195.11</fb>
    <v>1</v>
  </rv>
  <rv s="0">
    <fb>444.17</fb>
    <v>1</v>
  </rv>
  <rv s="0">
    <fb>44454</fb>
    <v>0</v>
  </rv>
  <rv s="0">
    <fb>197.5</fb>
    <v>1</v>
  </rv>
  <rv s="0">
    <fb>447.88</fb>
    <v>1</v>
  </rv>
  <rv s="0">
    <fb>44455</fb>
    <v>0</v>
  </rv>
  <rv s="0">
    <fb>196.82</fb>
    <v>1</v>
  </rv>
  <rv s="0">
    <fb>447.17</fb>
    <v>1</v>
  </rv>
  <rv s="0">
    <fb>44456</fb>
    <v>0</v>
  </rv>
  <rv s="0">
    <fb>196.25</fb>
    <v>1</v>
  </rv>
  <rv s="0">
    <fb>441.4</fb>
    <v>1</v>
  </rv>
  <rv s="0">
    <fb>44459</fb>
    <v>0</v>
  </rv>
  <rv s="0">
    <fb>434.04</fb>
    <v>1</v>
  </rv>
  <rv s="0">
    <fb>44460</fb>
    <v>0</v>
  </rv>
  <rv s="0">
    <fb>433.63</fb>
    <v>1</v>
  </rv>
  <rv s="0">
    <fb>44461</fb>
    <v>0</v>
  </rv>
  <rv s="0">
    <fb>195.92</fb>
    <v>1</v>
  </rv>
  <rv s="0">
    <fb>437.86</fb>
    <v>1</v>
  </rv>
  <rv s="0">
    <fb>44462</fb>
    <v>0</v>
  </rv>
  <rv s="0">
    <fb>198.67</fb>
    <v>1</v>
  </rv>
  <rv s="0">
    <fb>443.18</fb>
    <v>1</v>
  </rv>
  <rv s="0">
    <fb>44463</fb>
    <v>0</v>
  </rv>
  <rv s="0">
    <fb>200.65</fb>
    <v>1</v>
  </rv>
  <rv s="0">
    <fb>443.91</fb>
    <v>1</v>
  </rv>
  <rv s="0">
    <fb>44466</fb>
    <v>0</v>
  </rv>
  <rv s="0">
    <fb>442.64</fb>
    <v>1</v>
  </rv>
  <rv s="0">
    <fb>44467</fb>
    <v>0</v>
  </rv>
  <rv s="0">
    <fb>194.89</fb>
    <v>1</v>
  </rv>
  <rv s="0">
    <fb>44468</fb>
    <v>0</v>
  </rv>
  <rv s="0">
    <fb>193.07</fb>
    <v>1</v>
  </rv>
  <rv s="0">
    <fb>434.45</fb>
    <v>1</v>
  </rv>
  <rv s="0">
    <fb>44469</fb>
    <v>0</v>
  </rv>
  <rv s="0">
    <fb>429.14</fb>
    <v>1</v>
  </rv>
  <rv s="0">
    <fb>44470</fb>
    <v>0</v>
  </rv>
  <rv s="0">
    <fb>193.79</fb>
    <v>1</v>
  </rv>
  <rv s="0">
    <fb>434.24</fb>
    <v>1</v>
  </rv>
  <rv s="0">
    <fb>44473</fb>
    <v>0</v>
  </rv>
  <rv s="0">
    <fb>190.4</fb>
    <v>1</v>
  </rv>
  <rv s="0">
    <fb>428.64</fb>
    <v>1</v>
  </rv>
  <rv s="0">
    <fb>44474</fb>
    <v>0</v>
  </rv>
  <rv s="0">
    <fb>193.88</fb>
    <v>1</v>
  </rv>
  <rv s="0">
    <fb>433.1</fb>
    <v>1</v>
  </rv>
  <rv s="0">
    <fb>44475</fb>
    <v>0</v>
  </rv>
  <rv s="0">
    <fb>194.39</fb>
    <v>1</v>
  </rv>
  <rv s="0">
    <fb>434.9</fb>
    <v>1</v>
  </rv>
  <rv s="0">
    <fb>44476</fb>
    <v>0</v>
  </rv>
  <rv s="0">
    <fb>195.31</fb>
    <v>1</v>
  </rv>
  <rv s="0">
    <fb>438.66</fb>
    <v>1</v>
  </rv>
  <rv s="0">
    <fb>44477</fb>
    <v>0</v>
  </rv>
  <rv s="0">
    <fb>195.24</fb>
    <v>1</v>
  </rv>
  <rv s="0">
    <fb>44480</fb>
    <v>0</v>
  </rv>
  <rv s="0">
    <fb>193.37</fb>
    <v>1</v>
  </rv>
  <rv s="0">
    <fb>434.69</fb>
    <v>1</v>
  </rv>
  <rv s="0">
    <fb>44481</fb>
    <v>0</v>
  </rv>
  <rv s="0">
    <fb>188.48</fb>
    <v>1</v>
  </rv>
  <rv s="0">
    <fb>433.62</fb>
    <v>1</v>
  </rv>
  <rv s="0">
    <fb>44482</fb>
    <v>0</v>
  </rv>
  <rv s="0">
    <fb>187.1</fb>
    <v>1</v>
  </rv>
  <rv s="0">
    <fb>435.18</fb>
    <v>1</v>
  </rv>
  <rv s="0">
    <fb>44483</fb>
    <v>0</v>
  </rv>
  <rv s="0">
    <fb>192.49</fb>
    <v>1</v>
  </rv>
  <rv s="0">
    <fb>442.5</fb>
    <v>1</v>
  </rv>
  <rv s="0">
    <fb>44484</fb>
    <v>0</v>
  </rv>
  <rv s="0">
    <fb>445.87</fb>
    <v>1</v>
  </rv>
  <rv s="0">
    <fb>44487</fb>
    <v>0</v>
  </rv>
  <rv s="0">
    <fb>194.91</fb>
    <v>1</v>
  </rv>
  <rv s="0">
    <fb>447.19</fb>
    <v>1</v>
  </rv>
  <rv s="0">
    <fb>44488</fb>
    <v>0</v>
  </rv>
  <rv s="0">
    <fb>198.23</fb>
    <v>1</v>
  </rv>
  <rv s="0">
    <fb>450.64</fb>
    <v>1</v>
  </rv>
  <rv s="0">
    <fb>44489</fb>
    <v>0</v>
  </rv>
  <rv s="0">
    <fb>452.41</fb>
    <v>1</v>
  </rv>
  <rv s="0">
    <fb>44490</fb>
    <v>0</v>
  </rv>
  <rv s="0">
    <fb>201.29</fb>
    <v>1</v>
  </rv>
  <rv s="0">
    <fb>453.59</fb>
    <v>1</v>
  </rv>
  <rv s="0">
    <fb>44491</fb>
    <v>0</v>
  </rv>
  <rv s="0">
    <fb>199.07</fb>
    <v>1</v>
  </rv>
  <rv s="0">
    <fb>453.12</fb>
    <v>1</v>
  </rv>
  <rv s="0">
    <fb>44494</fb>
    <v>0</v>
  </rv>
  <rv s="0">
    <fb>455.55</fb>
    <v>1</v>
  </rv>
  <rv s="0">
    <fb>44495</fb>
    <v>0</v>
  </rv>
  <rv s="0">
    <fb>455.96</fb>
    <v>1</v>
  </rv>
  <rv s="0">
    <fb>44496</fb>
    <v>0</v>
  </rv>
  <rv s="0">
    <fb>453.94</fb>
    <v>1</v>
  </rv>
  <rv s="0">
    <fb>44497</fb>
    <v>0</v>
  </rv>
  <rv s="0">
    <fb>458.32</fb>
    <v>1</v>
  </rv>
  <rv s="0">
    <fb>44498</fb>
    <v>0</v>
  </rv>
  <rv s="0">
    <fb>187.48</fb>
    <v>1</v>
  </rv>
  <rv s="0">
    <fb>459.25</fb>
    <v>1</v>
  </rv>
  <rv s="0">
    <fb>44501</fb>
    <v>0</v>
  </rv>
  <rv s="0">
    <fb>187.47</fb>
    <v>1</v>
  </rv>
  <rv s="0">
    <fb>460.04</fb>
    <v>1</v>
  </rv>
  <rv s="0">
    <fb>44502</fb>
    <v>0</v>
  </rv>
  <rv s="0">
    <fb>461.9</fb>
    <v>1</v>
  </rv>
  <rv s="0">
    <fb>44503</fb>
    <v>0</v>
  </rv>
  <rv s="0">
    <fb>189.19</fb>
    <v>1</v>
  </rv>
  <rv s="0">
    <fb>464.72</fb>
    <v>1</v>
  </rv>
  <rv s="0">
    <fb>44504</fb>
    <v>0</v>
  </rv>
  <rv s="0">
    <fb>191.11</fb>
    <v>1</v>
  </rv>
  <rv s="0">
    <fb>466.91</fb>
    <v>1</v>
  </rv>
  <rv s="0">
    <fb>44505</fb>
    <v>0</v>
  </rv>
  <rv s="0">
    <fb>193.4</fb>
    <v>1</v>
  </rv>
  <rv s="0">
    <fb>468.53</fb>
    <v>1</v>
  </rv>
  <rv s="0">
    <fb>44508</fb>
    <v>0</v>
  </rv>
  <rv s="0">
    <fb>192.36</fb>
    <v>1</v>
  </rv>
  <rv s="0">
    <fb>468.93</fb>
    <v>1</v>
  </rv>
  <rv s="0">
    <fb>44509</fb>
    <v>0</v>
  </rv>
  <rv s="0">
    <fb>190.79</fb>
    <v>1</v>
  </rv>
  <rv s="0">
    <fb>467.38</fb>
    <v>1</v>
  </rv>
  <rv s="0">
    <fb>44510</fb>
    <v>0</v>
  </rv>
  <rv s="0">
    <fb>187.02</fb>
    <v>1</v>
  </rv>
  <rv s="0">
    <fb>463.62</fb>
    <v>1</v>
  </rv>
  <rv s="0">
    <fb>44511</fb>
    <v>0</v>
  </rv>
  <rv s="0">
    <fb>188.6</fb>
    <v>1</v>
  </rv>
  <rv s="0">
    <fb>463.77</fb>
    <v>1</v>
  </rv>
  <rv s="0">
    <fb>44512</fb>
    <v>0</v>
  </rv>
  <rv s="0">
    <fb>190.08</fb>
    <v>1</v>
  </rv>
  <rv s="0">
    <fb>467.27</fb>
    <v>1</v>
  </rv>
  <rv s="0">
    <fb>44515</fb>
    <v>0</v>
  </rv>
  <rv s="0">
    <fb>189.23</fb>
    <v>1</v>
  </rv>
  <rv s="0">
    <fb>467.43</fb>
    <v>1</v>
  </rv>
  <rv s="0">
    <fb>44516</fb>
    <v>0</v>
  </rv>
  <rv s="0">
    <fb>188.52</fb>
    <v>1</v>
  </rv>
  <rv s="0">
    <fb>469.28</fb>
    <v>1</v>
  </rv>
  <rv s="0">
    <fb>44517</fb>
    <v>0</v>
  </rv>
  <rv s="0">
    <fb>189.57</fb>
    <v>1</v>
  </rv>
  <rv s="0">
    <fb>468.14</fb>
    <v>1</v>
  </rv>
  <rv s="0">
    <fb>44518</fb>
    <v>0</v>
  </rv>
  <rv s="0">
    <fb>193.47</fb>
    <v>1</v>
  </rv>
  <rv s="0">
    <fb>469.73</fb>
    <v>1</v>
  </rv>
  <rv s="0">
    <fb>44519</fb>
    <v>0</v>
  </rv>
  <rv s="0">
    <fb>195.16</fb>
    <v>1</v>
  </rv>
  <rv s="0">
    <fb>468.89</fb>
    <v>1</v>
  </rv>
  <rv s="0">
    <fb>44522</fb>
    <v>0</v>
  </rv>
  <rv s="0">
    <fb>467.57</fb>
    <v>1</v>
  </rv>
  <rv s="0">
    <fb>44523</fb>
    <v>0</v>
  </rv>
  <rv s="0">
    <fb>192.64</fb>
    <v>1</v>
  </rv>
  <rv s="0">
    <fb>468.19</fb>
    <v>1</v>
  </rv>
  <rv s="0">
    <fb>44524</fb>
    <v>0</v>
  </rv>
  <rv s="0">
    <fb>469.44</fb>
    <v>1</v>
  </rv>
  <rv s="0">
    <fb>44526</fb>
    <v>0</v>
  </rv>
  <rv s="0">
    <fb>458.97</fb>
    <v>1</v>
  </rv>
  <rv s="0">
    <fb>44529</fb>
    <v>0</v>
  </rv>
  <rv s="0">
    <fb>464.6</fb>
    <v>1</v>
  </rv>
  <rv s="0">
    <fb>44530</fb>
    <v>0</v>
  </rv>
  <rv s="0">
    <fb>455.56</fb>
    <v>1</v>
  </rv>
  <rv s="0">
    <fb>44531</fb>
    <v>0</v>
  </rv>
  <rv s="0">
    <fb>191.76</fb>
    <v>1</v>
  </rv>
  <rv s="0">
    <fb>450.5</fb>
    <v>1</v>
  </rv>
  <rv s="0">
    <fb>44532</fb>
    <v>0</v>
  </rv>
  <rv s="0">
    <fb>193.58</fb>
    <v>1</v>
  </rv>
  <rv s="0">
    <fb>457.4</fb>
    <v>1</v>
  </rv>
  <rv s="0">
    <fb>44533</fb>
    <v>0</v>
  </rv>
  <rv s="0">
    <fb>193.38</fb>
    <v>1</v>
  </rv>
  <rv s="0">
    <fb>453.42</fb>
    <v>1</v>
  </rv>
  <rv s="0">
    <fb>44536</fb>
    <v>0</v>
  </rv>
  <rv s="0">
    <fb>194.61</fb>
    <v>1</v>
  </rv>
  <rv s="0">
    <fb>458.79</fb>
    <v>1</v>
  </rv>
  <rv s="0">
    <fb>44537</fb>
    <v>0</v>
  </rv>
  <rv s="0">
    <fb>199.03</fb>
    <v>1</v>
  </rv>
  <rv s="0">
    <fb>468.28</fb>
    <v>1</v>
  </rv>
  <rv s="0">
    <fb>44538</fb>
    <v>0</v>
  </rv>
  <rv s="0">
    <fb>196.39</fb>
    <v>1</v>
  </rv>
  <rv s="0">
    <fb>469.52</fb>
    <v>1</v>
  </rv>
  <rv s="0">
    <fb>44539</fb>
    <v>0</v>
  </rv>
  <rv s="0">
    <fb>466.35</fb>
    <v>1</v>
  </rv>
  <rv s="0">
    <fb>44540</fb>
    <v>0</v>
  </rv>
  <rv s="0">
    <fb>196</fb>
    <v>1</v>
  </rv>
  <rv s="0">
    <fb>470.74</fb>
    <v>1</v>
  </rv>
  <rv s="0">
    <fb>44543</fb>
    <v>0</v>
  </rv>
  <rv s="0">
    <fb>466.57</fb>
    <v>1</v>
  </rv>
  <rv s="0">
    <fb>44544</fb>
    <v>0</v>
  </rv>
  <rv s="0">
    <fb>463.36</fb>
    <v>1</v>
  </rv>
  <rv s="0">
    <fb>44545</fb>
    <v>0</v>
  </rv>
  <rv s="0">
    <fb>193.44</fb>
    <v>1</v>
  </rv>
  <rv s="0">
    <fb>470.6</fb>
    <v>1</v>
  </rv>
  <rv s="0">
    <fb>44546</fb>
    <v>0</v>
  </rv>
  <rv s="0">
    <fb>466.45</fb>
    <v>1</v>
  </rv>
  <rv s="0">
    <fb>44547</fb>
    <v>0</v>
  </rv>
  <rv s="0">
    <fb>186.3</fb>
    <v>1</v>
  </rv>
  <rv s="0">
    <fb>459.87</fb>
    <v>1</v>
  </rv>
  <rv s="0">
    <fb>44550</fb>
    <v>0</v>
  </rv>
  <rv s="0">
    <fb>454.98</fb>
    <v>1</v>
  </rv>
  <rv s="0">
    <fb>44551</fb>
    <v>0</v>
  </rv>
  <rv s="0">
    <fb>186.37</fb>
    <v>1</v>
  </rv>
  <rv s="0">
    <fb>463.06</fb>
    <v>1</v>
  </rv>
  <rv s="0">
    <fb>44552</fb>
    <v>0</v>
  </rv>
  <rv s="0">
    <fb>467.69</fb>
    <v>1</v>
  </rv>
  <rv s="0">
    <fb>44553</fb>
    <v>0</v>
  </rv>
  <rv s="0">
    <fb>44557</fb>
    <v>0</v>
  </rv>
  <rv s="0">
    <fb>191.84</fb>
    <v>1</v>
  </rv>
  <rv s="0">
    <fb>477.26</fb>
    <v>1</v>
  </rv>
  <rv s="0">
    <fb>44558</fb>
    <v>0</v>
  </rv>
  <rv s="0">
    <fb>191.1</fb>
    <v>1</v>
  </rv>
  <rv s="0">
    <fb>476.87</fb>
    <v>1</v>
  </rv>
  <rv s="0">
    <fb>44559</fb>
    <v>0</v>
  </rv>
  <rv s="0">
    <fb>190.81</fb>
    <v>1</v>
  </rv>
  <rv s="0">
    <fb>477.48</fb>
    <v>1</v>
  </rv>
  <rv s="0">
    <fb>44560</fb>
    <v>0</v>
  </rv>
  <rv s="0">
    <fb>476.16</fb>
    <v>1</v>
  </rv>
  <rv s="0">
    <fb>44561</fb>
    <v>0</v>
  </rv>
  <rv s="0">
    <fb>474.96</fb>
    <v>1</v>
  </rv>
  <rv s="0">
    <fb>44564</fb>
    <v>0</v>
  </rv>
  <rv s="0">
    <fb>190.6</fb>
    <v>1</v>
  </rv>
  <rv s="0">
    <fb>477.71</fb>
    <v>1</v>
  </rv>
  <rv s="0">
    <fb>44565</fb>
    <v>0</v>
  </rv>
  <rv s="0">
    <fb>190.8</fb>
    <v>1</v>
  </rv>
  <rv s="0">
    <fb>477.55</fb>
    <v>1</v>
  </rv>
  <rv s="0">
    <fb>44566</fb>
    <v>0</v>
  </rv>
  <rv s="0">
    <fb>186.82</fb>
    <v>1</v>
  </rv>
  <rv s="0">
    <fb>468.38</fb>
    <v>1</v>
  </rv>
  <rv s="0">
    <fb>44567</fb>
    <v>0</v>
  </rv>
  <rv s="0">
    <fb>186.76</fb>
    <v>1</v>
  </rv>
  <rv s="0">
    <fb>467.94</fb>
    <v>1</v>
  </rv>
  <rv s="0">
    <fb>44568</fb>
    <v>0</v>
  </rv>
  <rv s="0">
    <fb>179.44</fb>
    <v>1</v>
  </rv>
  <rv s="0">
    <fb>466.09</fb>
    <v>1</v>
  </rv>
  <rv s="0">
    <fb>44571</fb>
    <v>0</v>
  </rv>
  <rv s="0">
    <fb>182.96</fb>
    <v>1</v>
  </rv>
  <rv s="0">
    <fb>465.51</fb>
    <v>1</v>
  </rv>
  <rv s="0">
    <fb>44572</fb>
    <v>0</v>
  </rv>
  <rv s="0">
    <fb>184.64</fb>
    <v>1</v>
  </rv>
  <rv s="0">
    <fb>469.75</fb>
    <v>1</v>
  </rv>
  <rv s="0">
    <fb>44573</fb>
    <v>0</v>
  </rv>
  <rv s="0">
    <fb>186.03</fb>
    <v>1</v>
  </rv>
  <rv s="0">
    <fb>471.02</fb>
    <v>1</v>
  </rv>
  <rv s="0">
    <fb>44574</fb>
    <v>0</v>
  </rv>
  <rv s="0">
    <fb>184.15</fb>
    <v>1</v>
  </rv>
  <rv s="0">
    <fb>464.53</fb>
    <v>1</v>
  </rv>
  <rv s="0">
    <fb>44575</fb>
    <v>0</v>
  </rv>
  <rv s="0">
    <fb>44579</fb>
    <v>0</v>
  </rv>
  <rv s="0">
    <fb>182.28</fb>
    <v>1</v>
  </rv>
  <rv s="0">
    <fb>456.49</fb>
    <v>1</v>
  </rv>
  <rv s="0">
    <fb>44580</fb>
    <v>0</v>
  </rv>
  <rv s="0">
    <fb>178.3</fb>
    <v>1</v>
  </rv>
  <rv s="0">
    <fb>451.75</fb>
    <v>1</v>
  </rv>
  <rv s="0">
    <fb>44581</fb>
    <v>0</v>
  </rv>
  <rv s="0">
    <fb>173.45</fb>
    <v>1</v>
  </rv>
  <rv s="0">
    <fb>446.75</fb>
    <v>1</v>
  </rv>
  <rv s="0">
    <fb>44582</fb>
    <v>0</v>
  </rv>
  <rv s="0">
    <fb>175.64</fb>
    <v>1</v>
  </rv>
  <rv s="0">
    <fb>437.98</fb>
    <v>1</v>
  </rv>
  <rv s="0">
    <fb>44585</fb>
    <v>0</v>
  </rv>
  <rv s="0">
    <fb>178.34</fb>
    <v>1</v>
  </rv>
  <rv s="0">
    <fb>439.84</fb>
    <v>1</v>
  </rv>
  <rv s="0">
    <fb>44586</fb>
    <v>0</v>
  </rv>
  <rv s="0">
    <fb>173.96</fb>
    <v>1</v>
  </rv>
  <rv s="0">
    <fb>434.47</fb>
    <v>1</v>
  </rv>
  <rv s="0">
    <fb>44587</fb>
    <v>0</v>
  </rv>
  <rv s="0">
    <fb>178.33</fb>
    <v>1</v>
  </rv>
  <rv s="0">
    <fb>433.38</fb>
    <v>1</v>
  </rv>
  <rv s="0">
    <fb>44588</fb>
    <v>0</v>
  </rv>
  <rv s="0">
    <fb>174.81</fb>
    <v>1</v>
  </rv>
  <rv s="0">
    <fb>431.24</fb>
    <v>1</v>
  </rv>
  <rv s="0">
    <fb>44589</fb>
    <v>0</v>
  </rv>
  <rv s="0">
    <fb>441.95</fb>
    <v>1</v>
  </rv>
  <rv s="0">
    <fb>44592</fb>
    <v>0</v>
  </rv>
  <rv s="0">
    <fb>179.49</fb>
    <v>1</v>
  </rv>
  <rv s="0">
    <fb>449.91</fb>
    <v>1</v>
  </rv>
  <rv s="0">
    <fb>44593</fb>
    <v>0</v>
  </rv>
  <rv s="0">
    <fb>181.29</fb>
    <v>1</v>
  </rv>
  <rv s="0">
    <fb>452.95</fb>
    <v>1</v>
  </rv>
  <rv s="0">
    <fb>44594</fb>
    <v>0</v>
  </rv>
  <rv s="0">
    <fb>187.84</fb>
    <v>1</v>
  </rv>
  <rv s="0">
    <fb>457.35</fb>
    <v>1</v>
  </rv>
  <rv s="0">
    <fb>44595</fb>
    <v>0</v>
  </rv>
  <rv s="0">
    <fb>175.59</fb>
    <v>1</v>
  </rv>
  <rv s="0">
    <fb>446.6</fb>
    <v>1</v>
  </rv>
  <rv s="0">
    <fb>44596</fb>
    <v>0</v>
  </rv>
  <rv s="0">
    <fb>171.42</fb>
    <v>1</v>
  </rv>
  <rv s="0">
    <fb>448.7</fb>
    <v>1</v>
  </rv>
  <rv s="0">
    <fb>44599</fb>
    <v>0</v>
  </rv>
  <rv s="0">
    <fb>169.95</fb>
    <v>1</v>
  </rv>
  <rv s="0">
    <fb>44600</fb>
    <v>0</v>
  </rv>
  <rv s="0">
    <fb>172.63</fb>
    <v>1</v>
  </rv>
  <rv s="0">
    <fb>450.94</fb>
    <v>1</v>
  </rv>
  <rv s="0">
    <fb>44601</fb>
    <v>0</v>
  </rv>
  <rv s="0">
    <fb>176.71</fb>
    <v>1</v>
  </rv>
  <rv s="0">
    <fb>457.54</fb>
    <v>1</v>
  </rv>
  <rv s="0">
    <fb>44602</fb>
    <v>0</v>
  </rv>
  <rv s="0">
    <fb>449.32</fb>
    <v>1</v>
  </rv>
  <rv s="0">
    <fb>44603</fb>
    <v>0</v>
  </rv>
  <rv s="0">
    <fb>164.4</fb>
    <v>1</v>
  </rv>
  <rv s="0">
    <fb>440.46</fb>
    <v>1</v>
  </rv>
  <rv s="0">
    <fb>44606</fb>
    <v>0</v>
  </rv>
  <rv s="0">
    <fb>162.47</fb>
    <v>1</v>
  </rv>
  <rv s="0">
    <fb>439.02</fb>
    <v>1</v>
  </rv>
  <rv s="0">
    <fb>44607</fb>
    <v>0</v>
  </rv>
  <rv s="0">
    <fb>166.17</fb>
    <v>1</v>
  </rv>
  <rv s="0">
    <fb>446.1</fb>
    <v>1</v>
  </rv>
  <rv s="0">
    <fb>44608</fb>
    <v>0</v>
  </rv>
  <rv s="0">
    <fb>168.24</fb>
    <v>1</v>
  </rv>
  <rv s="0">
    <fb>44609</fb>
    <v>0</v>
  </rv>
  <rv s="0">
    <fb>164.65</fb>
    <v>1</v>
  </rv>
  <rv s="0">
    <fb>437.06</fb>
    <v>1</v>
  </rv>
  <rv s="0">
    <fb>44610</fb>
    <v>0</v>
  </rv>
  <rv s="0">
    <fb>166.74</fb>
    <v>1</v>
  </rv>
  <rv s="0">
    <fb>434.23</fb>
    <v>1</v>
  </rv>
  <rv s="0">
    <fb>44614</fb>
    <v>0</v>
  </rv>
  <rv s="0">
    <fb>166.69</fb>
    <v>1</v>
  </rv>
  <rv s="0">
    <fb>429.57</fb>
    <v>1</v>
  </rv>
  <rv s="0">
    <fb>44615</fb>
    <v>0</v>
  </rv>
  <rv s="0">
    <fb>165.64</fb>
    <v>1</v>
  </rv>
  <rv s="0">
    <fb>421.95</fb>
    <v>1</v>
  </rv>
  <rv s="0">
    <fb>44616</fb>
    <v>0</v>
  </rv>
  <rv s="0">
    <fb>169.59</fb>
    <v>1</v>
  </rv>
  <rv s="0">
    <fb>428.3</fb>
    <v>1</v>
  </rv>
  <rv s="0">
    <fb>44617</fb>
    <v>0</v>
  </rv>
  <rv s="0">
    <fb>170.82</fb>
    <v>1</v>
  </rv>
  <rv s="0">
    <fb>437.75</fb>
    <v>1</v>
  </rv>
  <rv s="0">
    <fb>44620</fb>
    <v>0</v>
  </rv>
  <rv s="0">
    <fb>169.99</fb>
    <v>1</v>
  </rv>
  <rv s="0">
    <fb>436.63</fb>
    <v>1</v>
  </rv>
  <rv s="0">
    <fb>44621</fb>
    <v>0</v>
  </rv>
  <rv s="0">
    <fb>167.29</fb>
    <v>1</v>
  </rv>
  <rv s="0">
    <fb>429.98</fb>
    <v>1</v>
  </rv>
  <rv s="0">
    <fb>44622</fb>
    <v>0</v>
  </rv>
  <rv s="0">
    <fb>170.1</fb>
    <v>1</v>
  </rv>
  <rv s="0">
    <fb>437.89</fb>
    <v>1</v>
  </rv>
  <rv s="0">
    <fb>44623</fb>
    <v>0</v>
  </rv>
  <rv s="0">
    <fb>171</fb>
    <v>1</v>
  </rv>
  <rv s="0">
    <fb>435.71</fb>
    <v>1</v>
  </rv>
  <rv s="0">
    <fb>44624</fb>
    <v>0</v>
  </rv>
  <rv s="0">
    <fb>169.98</fb>
    <v>1</v>
  </rv>
  <rv s="0">
    <fb>432.17</fb>
    <v>1</v>
  </rv>
  <rv s="0">
    <fb>44627</fb>
    <v>0</v>
  </rv>
  <rv s="0">
    <fb>164.89</fb>
    <v>1</v>
  </rv>
  <rv s="0">
    <fb>419.43</fb>
    <v>1</v>
  </rv>
  <rv s="0">
    <fb>44628</fb>
    <v>0</v>
  </rv>
  <rv s="0">
    <fb>167.34</fb>
    <v>1</v>
  </rv>
  <rv s="0">
    <fb>416.25</fb>
    <v>1</v>
  </rv>
  <rv s="0">
    <fb>44629</fb>
    <v>0</v>
  </rv>
  <rv s="0">
    <fb>427.41</fb>
    <v>1</v>
  </rv>
  <rv s="0">
    <fb>44630</fb>
    <v>0</v>
  </rv>
  <rv s="0">
    <fb>172.75</fb>
    <v>1</v>
  </rv>
  <rv s="0">
    <fb>425.48</fb>
    <v>1</v>
  </rv>
  <rv s="0">
    <fb>44631</fb>
    <v>0</v>
  </rv>
  <rv s="0">
    <fb>420.07</fb>
    <v>1</v>
  </rv>
  <rv s="0">
    <fb>44634</fb>
    <v>0</v>
  </rv>
  <rv s="0">
    <fb>166.72</fb>
    <v>1</v>
  </rv>
  <rv s="0">
    <fb>417</fb>
    <v>1</v>
  </rv>
  <rv s="0">
    <fb>44635</fb>
    <v>0</v>
  </rv>
  <rv s="0">
    <fb>172.32</fb>
    <v>1</v>
  </rv>
  <rv s="0">
    <fb>426.17</fb>
    <v>1</v>
  </rv>
  <rv s="0">
    <fb>44636</fb>
    <v>0</v>
  </rv>
  <rv s="0">
    <fb>176.33</fb>
    <v>1</v>
  </rv>
  <rv s="0">
    <fb>435.62</fb>
    <v>1</v>
  </rv>
  <rv s="0">
    <fb>44637</fb>
    <v>0</v>
  </rv>
  <rv s="0">
    <fb>441.07</fb>
    <v>1</v>
  </rv>
  <rv s="0">
    <fb>44638</fb>
    <v>0</v>
  </rv>
  <rv s="0">
    <fb>444.52</fb>
    <v>1</v>
  </rv>
  <rv s="0">
    <fb>44641</fb>
    <v>0</v>
  </rv>
  <rv s="0">
    <fb>180.46</fb>
    <v>1</v>
  </rv>
  <rv s="0">
    <fb>444.39</fb>
    <v>1</v>
  </rv>
  <rv s="0">
    <fb>44642</fb>
    <v>0</v>
  </rv>
  <rv s="0">
    <fb>182.35</fb>
    <v>1</v>
  </rv>
  <rv s="0">
    <fb>449.59</fb>
    <v>1</v>
  </rv>
  <rv s="0">
    <fb>44643</fb>
    <v>0</v>
  </rv>
  <rv s="0">
    <fb>179.08</fb>
    <v>1</v>
  </rv>
  <rv s="0">
    <fb>443.8</fb>
    <v>1</v>
  </rv>
  <rv s="0">
    <fb>44644</fb>
    <v>0</v>
  </rv>
  <rv s="0">
    <fb>184.21</fb>
    <v>1</v>
  </rv>
  <rv s="0">
    <fb>450.49</fb>
    <v>1</v>
  </rv>
  <rv s="0">
    <fb>44645</fb>
    <v>0</v>
  </rv>
  <rv s="0">
    <fb>184.9</fb>
    <v>1</v>
  </rv>
  <rv s="0">
    <fb>452.69</fb>
    <v>1</v>
  </rv>
  <rv s="0">
    <fb>44648</fb>
    <v>0</v>
  </rv>
  <rv s="0">
    <fb>185.68</fb>
    <v>1</v>
  </rv>
  <rv s="0">
    <fb>455.91</fb>
    <v>1</v>
  </rv>
  <rv s="0">
    <fb>44649</fb>
    <v>0</v>
  </rv>
  <rv s="0">
    <fb>191.01</fb>
    <v>1</v>
  </rv>
  <rv s="0">
    <fb>461.55</fb>
    <v>1</v>
  </rv>
  <rv s="0">
    <fb>44650</fb>
    <v>0</v>
  </rv>
  <rv s="0">
    <fb>458.7</fb>
    <v>1</v>
  </rv>
  <rv s="0">
    <fb>44651</fb>
    <v>0</v>
  </rv>
  <rv s="0">
    <fb>451.64</fb>
    <v>1</v>
  </rv>
  <rv s="0">
    <fb>44652</fb>
    <v>0</v>
  </rv>
  <rv s="0">
    <fb>182.08</fb>
    <v>1</v>
  </rv>
  <rv s="0">
    <fb>452.92</fb>
    <v>1</v>
  </rv>
  <rv s="0">
    <fb>44655</fb>
    <v>0</v>
  </rv>
  <rv s="0">
    <fb>182.71</fb>
    <v>1</v>
  </rv>
  <rv s="0">
    <fb>456.8</fb>
    <v>1</v>
  </rv>
  <rv s="0">
    <fb>44656</fb>
    <v>0</v>
  </rv>
  <rv s="0">
    <fb>177.18</fb>
    <v>1</v>
  </rv>
  <rv s="0">
    <fb>451.03</fb>
    <v>1</v>
  </rv>
  <rv s="0">
    <fb>44657</fb>
    <v>0</v>
  </rv>
  <rv s="0">
    <fb>177.25</fb>
    <v>1</v>
  </rv>
  <rv s="0">
    <fb>446.52</fb>
    <v>1</v>
  </rv>
  <rv s="0">
    <fb>44658</fb>
    <v>0</v>
  </rv>
  <rv s="0">
    <fb>177.6</fb>
    <v>1</v>
  </rv>
  <rv s="0">
    <fb>448.77</fb>
    <v>1</v>
  </rv>
  <rv s="0">
    <fb>44659</fb>
    <v>0</v>
  </rv>
  <rv s="0">
    <fb>174.11</fb>
    <v>1</v>
  </rv>
  <rv s="0">
    <fb>447.57</fb>
    <v>1</v>
  </rv>
  <rv s="0">
    <fb>44662</fb>
    <v>0</v>
  </rv>
  <rv s="0">
    <fb>171.94</fb>
    <v>1</v>
  </rv>
  <rv s="0">
    <fb>439.92</fb>
    <v>1</v>
  </rv>
  <rv s="0">
    <fb>44663</fb>
    <v>0</v>
  </rv>
  <rv s="0">
    <fb>173</fb>
    <v>1</v>
  </rv>
  <rv s="0">
    <fb>438.29</fb>
    <v>1</v>
  </rv>
  <rv s="0">
    <fb>44664</fb>
    <v>0</v>
  </rv>
  <rv s="0">
    <fb>175.11</fb>
    <v>1</v>
  </rv>
  <rv s="0">
    <fb>443.31</fb>
    <v>1</v>
  </rv>
  <rv s="0">
    <fb>44665</fb>
    <v>0</v>
  </rv>
  <rv s="0">
    <fb>173.66</fb>
    <v>1</v>
  </rv>
  <rv s="0">
    <fb>437.79</fb>
    <v>1</v>
  </rv>
  <rv s="0">
    <fb>44669</fb>
    <v>0</v>
  </rv>
  <rv s="0">
    <fb>176.56</fb>
    <v>1</v>
  </rv>
  <rv s="0">
    <fb>437.97</fb>
    <v>1</v>
  </rv>
  <rv s="0">
    <fb>44670</fb>
    <v>0</v>
  </rv>
  <rv s="0">
    <fb>179.06</fb>
    <v>1</v>
  </rv>
  <rv s="0">
    <fb>445.04</fb>
    <v>1</v>
  </rv>
  <rv s="0">
    <fb>44671</fb>
    <v>0</v>
  </rv>
  <rv s="0">
    <fb>444.71</fb>
    <v>1</v>
  </rv>
  <rv s="0">
    <fb>44672</fb>
    <v>0</v>
  </rv>
  <rv s="0">
    <fb>177.23</fb>
    <v>1</v>
  </rv>
  <rv s="0">
    <fb>438.06</fb>
    <v>1</v>
  </rv>
  <rv s="0">
    <fb>44673</fb>
    <v>0</v>
  </rv>
  <rv s="0">
    <fb>173.31</fb>
    <v>1</v>
  </rv>
  <rv s="0">
    <fb>426.04</fb>
    <v>1</v>
  </rv>
  <rv s="0">
    <fb>44676</fb>
    <v>0</v>
  </rv>
  <rv s="0">
    <fb>173.91</fb>
    <v>1</v>
  </rv>
  <rv s="0">
    <fb>428.51</fb>
    <v>1</v>
  </rv>
  <rv s="0">
    <fb>44677</fb>
    <v>0</v>
  </rv>
  <rv s="0">
    <fb>168.44</fb>
    <v>1</v>
  </rv>
  <rv s="0">
    <fb>416.1</fb>
    <v>1</v>
  </rv>
  <rv s="0">
    <fb>44678</fb>
    <v>0</v>
  </rv>
  <rv s="0">
    <fb>169.39</fb>
    <v>1</v>
  </rv>
  <rv s="0">
    <fb>417.27</fb>
    <v>1</v>
  </rv>
  <rv s="0">
    <fb>44679</fb>
    <v>0</v>
  </rv>
  <rv s="0">
    <fb>175.85</fb>
    <v>1</v>
  </rv>
  <rv s="0">
    <fb>427.81</fb>
    <v>1</v>
  </rv>
  <rv s="0">
    <fb>44680</fb>
    <v>0</v>
  </rv>
  <rv s="0">
    <fb>170.25</fb>
    <v>1</v>
  </rv>
  <rv s="0">
    <fb>412</fb>
    <v>1</v>
  </rv>
  <rv s="0">
    <fb>44683</fb>
    <v>0</v>
  </rv>
  <rv s="0">
    <fb>174</fb>
    <v>1</v>
  </rv>
  <rv s="0">
    <fb>414.48</fb>
    <v>1</v>
  </rv>
  <rv s="0">
    <fb>44684</fb>
    <v>0</v>
  </rv>
  <rv s="0">
    <fb>172.54</fb>
    <v>1</v>
  </rv>
  <rv s="0">
    <fb>416.38</fb>
    <v>1</v>
  </rv>
  <rv s="0">
    <fb>44685</fb>
    <v>0</v>
  </rv>
  <rv s="0">
    <fb>429.06</fb>
    <v>1</v>
  </rv>
  <rv s="0">
    <fb>44686</fb>
    <v>0</v>
  </rv>
  <rv s="0">
    <fb>170.28</fb>
    <v>1</v>
  </rv>
  <rv s="0">
    <fb>413.81</fb>
    <v>1</v>
  </rv>
  <rv s="0">
    <fb>44687</fb>
    <v>0</v>
  </rv>
  <rv s="0">
    <fb>167.45</fb>
    <v>1</v>
  </rv>
  <rv s="0">
    <fb>411.34</fb>
    <v>1</v>
  </rv>
  <rv s="0">
    <fb>44690</fb>
    <v>0</v>
  </rv>
  <rv s="0">
    <fb>164.94</fb>
    <v>1</v>
  </rv>
  <rv s="0">
    <fb>398.17</fb>
    <v>1</v>
  </rv>
  <rv s="0">
    <fb>44691</fb>
    <v>0</v>
  </rv>
  <rv s="0">
    <fb>399.09</fb>
    <v>1</v>
  </rv>
  <rv s="0">
    <fb>44692</fb>
    <v>0</v>
  </rv>
  <rv s="0">
    <fb>164.69</fb>
    <v>1</v>
  </rv>
  <rv s="0">
    <fb>392.75</fb>
    <v>1</v>
  </rv>
  <rv s="0">
    <fb>44693</fb>
    <v>0</v>
  </rv>
  <rv s="0">
    <fb>165.9</fb>
    <v>1</v>
  </rv>
  <rv s="0">
    <fb>392.34</fb>
    <v>1</v>
  </rv>
  <rv s="0">
    <fb>44694</fb>
    <v>0</v>
  </rv>
  <rv s="0">
    <fb>169.74</fb>
    <v>1</v>
  </rv>
  <rv s="0">
    <fb>401.72</fb>
    <v>1</v>
  </rv>
  <rv s="0">
    <fb>44697</fb>
    <v>0</v>
  </rv>
  <rv s="0">
    <fb>168.5</fb>
    <v>1</v>
  </rv>
  <rv s="0">
    <fb>400.09</fb>
    <v>1</v>
  </rv>
  <rv s="0">
    <fb>44698</fb>
    <v>0</v>
  </rv>
  <rv s="0">
    <fb>174.98</fb>
    <v>1</v>
  </rv>
  <rv s="0">
    <fb>408.32</fb>
    <v>1</v>
  </rv>
  <rv s="0">
    <fb>44699</fb>
    <v>0</v>
  </rv>
  <rv s="0">
    <fb>170.3</fb>
    <v>1</v>
  </rv>
  <rv s="0">
    <fb>391.86</fb>
    <v>1</v>
  </rv>
  <rv s="0">
    <fb>44700</fb>
    <v>0</v>
  </rv>
  <rv s="0">
    <fb>389.46</fb>
    <v>1</v>
  </rv>
  <rv s="0">
    <fb>44701</fb>
    <v>0</v>
  </rv>
  <rv s="0">
    <fb>169.81</fb>
    <v>1</v>
  </rv>
  <rv s="0">
    <fb>389.63</fb>
    <v>1</v>
  </rv>
  <rv s="0">
    <fb>44704</fb>
    <v>0</v>
  </rv>
  <rv s="0">
    <fb>396.92</fb>
    <v>1</v>
  </rv>
  <rv s="0">
    <fb>44705</fb>
    <v>0</v>
  </rv>
  <rv s="0">
    <fb>167.86</fb>
    <v>1</v>
  </rv>
  <rv s="0">
    <fb>393.89</fb>
    <v>1</v>
  </rv>
  <rv s="0">
    <fb>44706</fb>
    <v>0</v>
  </rv>
  <rv s="0">
    <fb>170.01</fb>
    <v>1</v>
  </rv>
  <rv s="0">
    <fb>397.37</fb>
    <v>1</v>
  </rv>
  <rv s="0">
    <fb>44707</fb>
    <v>0</v>
  </rv>
  <rv s="0">
    <fb>174.13</fb>
    <v>1</v>
  </rv>
  <rv s="0">
    <fb>405.31</fb>
    <v>1</v>
  </rv>
  <rv s="0">
    <fb>44708</fb>
    <v>0</v>
  </rv>
  <rv s="0">
    <fb>177.97</fb>
    <v>1</v>
  </rv>
  <rv s="0">
    <fb>415.26</fb>
    <v>1</v>
  </rv>
  <rv s="0">
    <fb>44712</fb>
    <v>0</v>
  </rv>
  <rv s="0">
    <fb>176.76</fb>
    <v>1</v>
  </rv>
  <rv s="0">
    <fb>412.93</fb>
    <v>1</v>
  </rv>
  <rv s="0">
    <fb>44713</fb>
    <v>0</v>
  </rv>
  <rv s="0">
    <fb>174.42</fb>
    <v>1</v>
  </rv>
  <rv s="0">
    <fb>409.59</fb>
    <v>1</v>
  </rv>
  <rv s="0">
    <fb>44714</fb>
    <v>0</v>
  </rv>
  <rv s="0">
    <fb>176.72</fb>
    <v>1</v>
  </rv>
  <rv s="0">
    <fb>417.39</fb>
    <v>1</v>
  </rv>
  <rv s="0">
    <fb>44715</fb>
    <v>0</v>
  </rv>
  <rv s="0">
    <fb>172.33</fb>
    <v>1</v>
  </rv>
  <rv s="0">
    <fb>410.54</fb>
    <v>1</v>
  </rv>
  <rv s="0">
    <fb>44718</fb>
    <v>0</v>
  </rv>
  <rv s="0">
    <fb>167.76</fb>
    <v>1</v>
  </rv>
  <rv s="0">
    <fb>411.79</fb>
    <v>1</v>
  </rv>
  <rv s="0">
    <fb>44719</fb>
    <v>0</v>
  </rv>
  <rv s="0">
    <fb>169.85</fb>
    <v>1</v>
  </rv>
  <rv s="0">
    <fb>415.74</fb>
    <v>1</v>
  </rv>
  <rv s="0">
    <fb>44720</fb>
    <v>0</v>
  </rv>
  <rv s="0">
    <fb>165.37</fb>
    <v>1</v>
  </rv>
  <rv s="0">
    <fb>411.22</fb>
    <v>1</v>
  </rv>
  <rv s="0">
    <fb>44721</fb>
    <v>0</v>
  </rv>
  <rv s="0">
    <fb>161.58000000000001</fb>
    <v>1</v>
  </rv>
  <rv s="0">
    <fb>401.44</fb>
    <v>1</v>
  </rv>
  <rv s="0">
    <fb>44722</fb>
    <v>0</v>
  </rv>
  <rv s="0">
    <fb>389.8</fb>
    <v>1</v>
  </rv>
  <rv s="0">
    <fb>44725</fb>
    <v>0</v>
  </rv>
  <rv s="0">
    <fb>153.53</fb>
    <v>1</v>
  </rv>
  <rv s="0">
    <fb>375</fb>
    <v>1</v>
  </rv>
  <rv s="0">
    <fb>44726</fb>
    <v>0</v>
  </rv>
  <rv s="0">
    <fb>154.08000000000001</fb>
    <v>1</v>
  </rv>
  <rv s="0">
    <fb>373.87</fb>
    <v>1</v>
  </rv>
  <rv s="0">
    <fb>44727</fb>
    <v>0</v>
  </rv>
  <rv s="0">
    <fb>155.91999999999999</fb>
    <v>1</v>
  </rv>
  <rv s="0">
    <fb>379.2</fb>
    <v>1</v>
  </rv>
  <rv s="0">
    <fb>44728</fb>
    <v>0</v>
  </rv>
  <rv s="0">
    <fb>151.37</fb>
    <v>1</v>
  </rv>
  <rv s="0">
    <fb>366.65</fb>
    <v>1</v>
  </rv>
  <rv s="0">
    <fb>44729</fb>
    <v>0</v>
  </rv>
  <rv s="0">
    <fb>150.19999999999999</fb>
    <v>1</v>
  </rv>
  <rv s="0">
    <fb>365.86</fb>
    <v>1</v>
  </rv>
  <rv s="0">
    <fb>44733</fb>
    <v>0</v>
  </rv>
  <rv s="0">
    <fb>153.46</fb>
    <v>1</v>
  </rv>
  <rv s="0">
    <fb>375.07</fb>
    <v>1</v>
  </rv>
  <rv s="0">
    <fb>44734</fb>
    <v>0</v>
  </rv>
  <rv s="0">
    <fb>152.6</fb>
    <v>1</v>
  </rv>
  <rv s="0">
    <fb>374.39</fb>
    <v>1</v>
  </rv>
  <rv s="0">
    <fb>44735</fb>
    <v>0</v>
  </rv>
  <rv s="0">
    <fb>151.13999999999999</fb>
    <v>1</v>
  </rv>
  <rv s="0">
    <fb>378.06</fb>
    <v>1</v>
  </rv>
  <rv s="0">
    <fb>44736</fb>
    <v>0</v>
  </rv>
  <rv s="0">
    <fb>155.94999999999999</fb>
    <v>1</v>
  </rv>
  <rv s="0">
    <fb>44739</fb>
    <v>0</v>
  </rv>
  <rv s="0">
    <fb>155.62</fb>
    <v>1</v>
  </rv>
  <rv s="0">
    <fb>388.59</fb>
    <v>1</v>
  </rv>
  <rv s="0">
    <fb>44740</fb>
    <v>0</v>
  </rv>
  <rv s="0">
    <fb>154.16</fb>
    <v>1</v>
  </rv>
  <rv s="0">
    <fb>380.65</fb>
    <v>1</v>
  </rv>
  <rv s="0">
    <fb>44741</fb>
    <v>0</v>
  </rv>
  <rv s="0">
    <fb>152.78</fb>
    <v>1</v>
  </rv>
  <rv s="0">
    <fb>380.34</fb>
    <v>1</v>
  </rv>
  <rv s="0">
    <fb>44742</fb>
    <v>0</v>
  </rv>
  <rv s="0">
    <fb>153.65</fb>
    <v>1</v>
  </rv>
  <rv s="0">
    <fb>377.25</fb>
    <v>1</v>
  </rv>
  <rv s="0">
    <fb>44743</fb>
    <v>0</v>
  </rv>
  <rv s="0">
    <fb>148.54</fb>
    <v>1</v>
  </rv>
  <rv s="0">
    <fb>381.24</fb>
    <v>1</v>
  </rv>
  <rv s="0">
    <fb>44747</fb>
    <v>0</v>
  </rv>
  <rv s="0">
    <fb>149.1</fb>
    <v>1</v>
  </rv>
  <rv s="0">
    <fb>381.96</fb>
    <v>1</v>
  </rv>
  <rv s="0">
    <fb>44748</fb>
    <v>0</v>
  </rv>
  <rv s="0">
    <fb>150.81</fb>
    <v>1</v>
  </rv>
  <rv s="0">
    <fb>383.25</fb>
    <v>1</v>
  </rv>
  <rv s="0">
    <fb>44749</fb>
    <v>0</v>
  </rv>
  <rv s="0">
    <fb>154.69</fb>
    <v>1</v>
  </rv>
  <rv s="0">
    <fb>388.99</fb>
    <v>1</v>
  </rv>
  <rv s="0">
    <fb>44750</fb>
    <v>0</v>
  </rv>
  <rv s="0">
    <fb>155.53</fb>
    <v>1</v>
  </rv>
  <rv s="0">
    <fb>388.67</fb>
    <v>1</v>
  </rv>
  <rv s="0">
    <fb>44753</fb>
    <v>0</v>
  </rv>
  <rv s="0">
    <fb>153.56</fb>
    <v>1</v>
  </rv>
  <rv s="0">
    <fb>384.23</fb>
    <v>1</v>
  </rv>
  <rv s="0">
    <fb>44754</fb>
    <v>0</v>
  </rv>
  <rv s="0">
    <fb>154.46</fb>
    <v>1</v>
  </rv>
  <rv s="0">
    <fb>380.83</fb>
    <v>1</v>
  </rv>
  <rv s="0">
    <fb>44755</fb>
    <v>0</v>
  </rv>
  <rv s="0">
    <fb>378.83</fb>
    <v>1</v>
  </rv>
  <rv s="0">
    <fb>44756</fb>
    <v>0</v>
  </rv>
  <rv s="0">
    <fb>157.85</fb>
    <v>1</v>
  </rv>
  <rv s="0">
    <fb>377.91</fb>
    <v>1</v>
  </rv>
  <rv s="0">
    <fb>44757</fb>
    <v>0</v>
  </rv>
  <rv s="0">
    <fb>160.54</fb>
    <v>1</v>
  </rv>
  <rv s="0">
    <fb>385.13</fb>
    <v>1</v>
  </rv>
  <rv s="0">
    <fb>44760</fb>
    <v>0</v>
  </rv>
  <rv s="0">
    <fb>159.66999999999999</fb>
    <v>1</v>
  </rv>
  <rv s="0">
    <fb>381.95</fb>
    <v>1</v>
  </rv>
  <rv s="0">
    <fb>44761</fb>
    <v>0</v>
  </rv>
  <rv s="0">
    <fb>164.64</fb>
    <v>1</v>
  </rv>
  <rv s="0">
    <fb>392.27</fb>
    <v>1</v>
  </rv>
  <rv s="0">
    <fb>44762</fb>
    <v>0</v>
  </rv>
  <rv s="0">
    <fb>165.33</fb>
    <v>1</v>
  </rv>
  <rv s="0">
    <fb>394.77</fb>
    <v>1</v>
  </rv>
  <rv s="0">
    <fb>44763</fb>
    <v>0</v>
  </rv>
  <rv s="0">
    <fb>166.54</fb>
    <v>1</v>
  </rv>
  <rv s="0">
    <fb>398.79</fb>
    <v>1</v>
  </rv>
  <rv s="0">
    <fb>44764</fb>
    <v>0</v>
  </rv>
  <rv s="0">
    <fb>163.9</fb>
    <v>1</v>
  </rv>
  <rv s="0">
    <fb>395.09</fb>
    <v>1</v>
  </rv>
  <rv s="0">
    <fb>44767</fb>
    <v>0</v>
  </rv>
  <rv s="0">
    <fb>163.19999999999999</fb>
    <v>1</v>
  </rv>
  <rv s="0">
    <fb>395.57</fb>
    <v>1</v>
  </rv>
  <rv s="0">
    <fb>44768</fb>
    <v>0</v>
  </rv>
  <rv s="0">
    <fb>160.84</fb>
    <v>1</v>
  </rv>
  <rv s="0">
    <fb>390.89</fb>
    <v>1</v>
  </rv>
  <rv s="0">
    <fb>44769</fb>
    <v>0</v>
  </rv>
  <rv s="0">
    <fb>171.54</fb>
    <v>1</v>
  </rv>
  <rv s="0">
    <fb>401.04</fb>
    <v>1</v>
  </rv>
  <rv s="0">
    <fb>44770</fb>
    <v>0</v>
  </rv>
  <rv s="0">
    <fb>175.75</fb>
    <v>1</v>
  </rv>
  <rv s="0">
    <fb>406.07</fb>
    <v>1</v>
  </rv>
  <rv s="0">
    <fb>44771</fb>
    <v>0</v>
  </rv>
  <rv s="0">
    <fb>411.99</fb>
    <v>1</v>
  </rv>
  <rv s="0">
    <fb>44774</fb>
    <v>0</v>
  </rv>
  <rv s="0">
    <fb>178.8</fb>
    <v>1</v>
  </rv>
  <rv s="0">
    <fb>410.77</fb>
    <v>1</v>
  </rv>
  <rv s="0">
    <fb>44775</fb>
    <v>0</v>
  </rv>
  <rv s="0">
    <fb>177.22</fb>
    <v>1</v>
  </rv>
  <rv s="0">
    <fb>408.06</fb>
    <v>1</v>
  </rv>
  <rv s="0">
    <fb>44776</fb>
    <v>0</v>
  </rv>
  <rv s="0">
    <fb>183.47</fb>
    <v>1</v>
  </rv>
  <rv s="0">
    <fb>414.45</fb>
    <v>1</v>
  </rv>
  <rv s="0">
    <fb>44777</fb>
    <v>0</v>
  </rv>
  <rv s="0">
    <fb>414.17</fb>
    <v>1</v>
  </rv>
  <rv s="0">
    <fb>44778</fb>
    <v>0</v>
  </rv>
  <rv s="0">
    <fb>413.47</fb>
    <v>1</v>
  </rv>
  <rv s="0">
    <fb>44781</fb>
    <v>0</v>
  </rv>
  <rv s="0">
    <fb>182.8</fb>
    <v>1</v>
  </rv>
  <rv s="0">
    <fb>412.99</fb>
    <v>1</v>
  </rv>
  <rv s="0">
    <fb>44782</fb>
    <v>0</v>
  </rv>
  <rv s="0">
    <fb>177.71</fb>
    <v>1</v>
  </rv>
  <rv s="0">
    <fb>411.35</fb>
    <v>1</v>
  </rv>
  <rv s="0">
    <fb>44783</fb>
    <v>0</v>
  </rv>
  <rv s="0">
    <fb>183.12</fb>
    <v>1</v>
  </rv>
  <rv s="0">
    <fb>419.99</fb>
    <v>1</v>
  </rv>
  <rv s="0">
    <fb>44784</fb>
    <v>0</v>
  </rv>
  <rv s="0">
    <fb>182.06</fb>
    <v>1</v>
  </rv>
  <rv s="0">
    <fb>44785</fb>
    <v>0</v>
  </rv>
  <rv s="0">
    <fb>185.38</fb>
    <v>1</v>
  </rv>
  <rv s="0">
    <fb>427.1</fb>
    <v>1</v>
  </rv>
  <rv s="0">
    <fb>44788</fb>
    <v>0</v>
  </rv>
  <rv s="0">
    <fb>185.4</fb>
    <v>1</v>
  </rv>
  <rv s="0">
    <fb>428.86</fb>
    <v>1</v>
  </rv>
  <rv s="0">
    <fb>44789</fb>
    <v>0</v>
  </rv>
  <rv s="0">
    <fb>183.36</fb>
    <v>1</v>
  </rv>
  <rv s="0">
    <fb>429.7</fb>
    <v>1</v>
  </rv>
  <rv s="0">
    <fb>44790</fb>
    <v>0</v>
  </rv>
  <rv s="0">
    <fb>426.65</fb>
    <v>1</v>
  </rv>
  <rv s="0">
    <fb>44791</fb>
    <v>0</v>
  </rv>
  <rv s="0">
    <fb>178.46</fb>
    <v>1</v>
  </rv>
  <rv s="0">
    <fb>427.89</fb>
    <v>1</v>
  </rv>
  <rv s="0">
    <fb>44792</fb>
    <v>0</v>
  </rv>
  <rv s="0">
    <fb>176.45</fb>
    <v>1</v>
  </rv>
  <rv s="0">
    <fb>422.14</fb>
    <v>1</v>
  </rv>
  <rv s="0">
    <fb>44795</fb>
    <v>0</v>
  </rv>
  <rv s="0">
    <fb>171.44</fb>
    <v>1</v>
  </rv>
  <rv s="0">
    <fb>413.35</fb>
    <v>1</v>
  </rv>
  <rv s="0">
    <fb>44796</fb>
    <v>0</v>
  </rv>
  <rv s="0">
    <fb>172.52</fb>
    <v>1</v>
  </rv>
  <rv s="0">
    <fb>412.35</fb>
    <v>1</v>
  </rv>
  <rv s="0">
    <fb>44797</fb>
    <v>0</v>
  </rv>
  <rv s="0">
    <fb>172.19</fb>
    <v>1</v>
  </rv>
  <rv s="0">
    <fb>413.67</fb>
    <v>1</v>
  </rv>
  <rv s="0">
    <fb>44798</fb>
    <v>0</v>
  </rv>
  <rv s="0">
    <fb>177.31</fb>
    <v>1</v>
  </rv>
  <rv s="0">
    <fb>419.51</fb>
    <v>1</v>
  </rv>
  <rv s="0">
    <fb>44799</fb>
    <v>0</v>
  </rv>
  <rv s="0">
    <fb>169.49</fb>
    <v>1</v>
  </rv>
  <rv s="0">
    <fb>44802</fb>
    <v>0</v>
  </rv>
  <rv s="0">
    <fb>402.63</fb>
    <v>1</v>
  </rv>
  <rv s="0">
    <fb>44803</fb>
    <v>0</v>
  </rv>
  <rv s="0">
    <fb>398.21</fb>
    <v>1</v>
  </rv>
  <rv s="0">
    <fb>44804</fb>
    <v>0</v>
  </rv>
  <rv s="0">
    <fb>165.21</fb>
    <v>1</v>
  </rv>
  <rv s="0">
    <fb>395.18</fb>
    <v>1</v>
  </rv>
  <rv s="0">
    <fb>44805</fb>
    <v>0</v>
  </rv>
  <rv s="0">
    <fb>166.16</fb>
    <v>1</v>
  </rv>
  <rv s="0">
    <fb>396.42</fb>
    <v>1</v>
  </rv>
  <rv s="0">
    <fb>44806</fb>
    <v>0</v>
  </rv>
  <rv s="0">
    <fb>163</fb>
    <v>1</v>
  </rv>
  <rv s="0">
    <fb>392.24</fb>
    <v>1</v>
  </rv>
  <rv s="0">
    <fb>44810</fb>
    <v>0</v>
  </rv>
  <rv s="0">
    <fb>163.1</fb>
    <v>1</v>
  </rv>
  <rv s="0">
    <fb>390.76</fb>
    <v>1</v>
  </rv>
  <rv s="0">
    <fb>44811</fb>
    <v>0</v>
  </rv>
  <rv s="0">
    <fb>165.82</fb>
    <v>1</v>
  </rv>
  <rv s="0">
    <fb>397.78</fb>
    <v>1</v>
  </rv>
  <rv s="0">
    <fb>44812</fb>
    <v>0</v>
  </rv>
  <rv s="0">
    <fb>168.41</fb>
    <v>1</v>
  </rv>
  <rv s="0">
    <fb>400.38</fb>
    <v>1</v>
  </rv>
  <rv s="0">
    <fb>44813</fb>
    <v>0</v>
  </rv>
  <rv s="0">
    <fb>170.74</fb>
    <v>1</v>
  </rv>
  <rv s="0">
    <fb>406.6</fb>
    <v>1</v>
  </rv>
  <rv s="0">
    <fb>44816</fb>
    <v>0</v>
  </rv>
  <rv s="0">
    <fb>170.58</fb>
    <v>1</v>
  </rv>
  <rv s="0">
    <fb>410.97</fb>
    <v>1</v>
  </rv>
  <rv s="0">
    <fb>44817</fb>
    <v>0</v>
  </rv>
  <rv s="0">
    <fb>162.65</fb>
    <v>1</v>
  </rv>
  <rv s="0">
    <fb>393.1</fb>
    <v>1</v>
  </rv>
  <rv s="0">
    <fb>44818</fb>
    <v>0</v>
  </rv>
  <rv s="0">
    <fb>165.26</fb>
    <v>1</v>
  </rv>
  <rv s="0">
    <fb>394.6</fb>
    <v>1</v>
  </rv>
  <rv s="0">
    <fb>44819</fb>
    <v>0</v>
  </rv>
  <rv s="0">
    <fb>162.66999999999999</fb>
    <v>1</v>
  </rv>
  <rv s="0">
    <fb>390.12</fb>
    <v>1</v>
  </rv>
  <rv s="0">
    <fb>44820</fb>
    <v>0</v>
  </rv>
  <rv s="0">
    <fb>385.56</fb>
    <v>1</v>
  </rv>
  <rv s="0">
    <fb>44823</fb>
    <v>0</v>
  </rv>
  <rv s="0">
    <fb>166.25</fb>
    <v>1</v>
  </rv>
  <rv s="0">
    <fb>388.55</fb>
    <v>1</v>
  </rv>
  <rv s="0">
    <fb>44824</fb>
    <v>0</v>
  </rv>
  <rv s="0">
    <fb>384.09</fb>
    <v>1</v>
  </rv>
  <rv s="0">
    <fb>44825</fb>
    <v>0</v>
  </rv>
  <rv s="0">
    <fb>163.30000000000001</fb>
    <v>1</v>
  </rv>
  <rv s="0">
    <fb>377.39</fb>
    <v>1</v>
  </rv>
  <rv s="0">
    <fb>44826</fb>
    <v>0</v>
  </rv>
  <rv s="0">
    <fb>162.62</fb>
    <v>1</v>
  </rv>
  <rv s="0">
    <fb>374.22</fb>
    <v>1</v>
  </rv>
  <rv s="0">
    <fb>44827</fb>
    <v>0</v>
  </rv>
  <rv s="0">
    <fb>161.29</fb>
    <v>1</v>
  </rv>
  <rv s="0">
    <fb>367.95</fb>
    <v>1</v>
  </rv>
  <rv s="0">
    <fb>44830</fb>
    <v>0</v>
  </rv>
  <rv s="0">
    <fb>160.46</fb>
    <v>1</v>
  </rv>
  <rv s="0">
    <fb>364.31</fb>
    <v>1</v>
  </rv>
  <rv s="0">
    <fb>44831</fb>
    <v>0</v>
  </rv>
  <rv s="0">
    <fb>160.71</fb>
    <v>1</v>
  </rv>
  <rv s="0">
    <fb>363.38</fb>
    <v>1</v>
  </rv>
  <rv s="0">
    <fb>44832</fb>
    <v>0</v>
  </rv>
  <rv s="0">
    <fb>162.80000000000001</fb>
    <v>1</v>
  </rv>
  <rv s="0">
    <fb>370.53</fb>
    <v>1</v>
  </rv>
  <rv s="0">
    <fb>44833</fb>
    <v>0</v>
  </rv>
  <rv s="0">
    <fb>158.44999999999999</fb>
    <v>1</v>
  </rv>
  <rv s="0">
    <fb>362.79</fb>
    <v>1</v>
  </rv>
  <rv s="0">
    <fb>44834</fb>
    <v>0</v>
  </rv>
  <rv s="0">
    <fb>154.78</fb>
    <v>1</v>
  </rv>
  <rv s="0">
    <fb>357.18</fb>
    <v>1</v>
  </rv>
  <rv s="0">
    <fb>44837</fb>
    <v>0</v>
  </rv>
  <rv s="0">
    <fb>159.84</fb>
    <v>1</v>
  </rv>
  <rv s="0">
    <fb>366.61</fb>
    <v>1</v>
  </rv>
  <rv s="0">
    <fb>44838</fb>
    <v>0</v>
  </rv>
  <rv s="0">
    <fb>165.15</fb>
    <v>1</v>
  </rv>
  <rv s="0">
    <fb>377.97</fb>
    <v>1</v>
  </rv>
  <rv s="0">
    <fb>44839</fb>
    <v>0</v>
  </rv>
  <rv s="0">
    <fb>167.8</fb>
    <v>1</v>
  </rv>
  <rv s="0">
    <fb>377.09</fb>
    <v>1</v>
  </rv>
  <rv s="0">
    <fb>44840</fb>
    <v>0</v>
  </rv>
  <rv s="0">
    <fb>373.2</fb>
    <v>1</v>
  </rv>
  <rv s="0">
    <fb>44841</fb>
    <v>0</v>
  </rv>
  <rv s="0">
    <fb>159.28</fb>
    <v>1</v>
  </rv>
  <rv s="0">
    <fb>44844</fb>
    <v>0</v>
  </rv>
  <rv s="0">
    <fb>156.79</fb>
    <v>1</v>
  </rv>
  <rv s="0">
    <fb>360.02</fb>
    <v>1</v>
  </rv>
  <rv s="0">
    <fb>44845</fb>
    <v>0</v>
  </rv>
  <rv s="0">
    <fb>153.44999999999999</fb>
    <v>1</v>
  </rv>
  <rv s="0">
    <fb>357.74</fb>
    <v>1</v>
  </rv>
  <rv s="0">
    <fb>44846</fb>
    <v>0</v>
  </rv>
  <rv s="0">
    <fb>151.55000000000001</fb>
    <v>1</v>
  </rv>
  <rv s="0">
    <fb>356.56</fb>
    <v>1</v>
  </rv>
  <rv s="0">
    <fb>44847</fb>
    <v>0</v>
  </rv>
  <rv s="0">
    <fb>154.34</fb>
    <v>1</v>
  </rv>
  <rv s="0">
    <fb>365.97</fb>
    <v>1</v>
  </rv>
  <rv s="0">
    <fb>44848</fb>
    <v>0</v>
  </rv>
  <rv s="0">
    <fb>148.34</fb>
    <v>1</v>
  </rv>
  <rv s="0">
    <fb>357.63</fb>
    <v>1</v>
  </rv>
  <rv s="0">
    <fb>44851</fb>
    <v>0</v>
  </rv>
  <rv s="0">
    <fb>150.99</fb>
    <v>1</v>
  </rv>
  <rv s="0">
    <fb>366.82</fb>
    <v>1</v>
  </rv>
  <rv s="0">
    <fb>44852</fb>
    <v>0</v>
  </rv>
  <rv s="0">
    <fb>151.51</fb>
    <v>1</v>
  </rv>
  <rv s="0">
    <fb>371.13</fb>
    <v>1</v>
  </rv>
  <rv s="0">
    <fb>44853</fb>
    <v>0</v>
  </rv>
  <rv s="0">
    <fb>152.65</fb>
    <v>1</v>
  </rv>
  <rv s="0">
    <fb>368.5</fb>
    <v>1</v>
  </rv>
  <rv s="1">
    <v>2</v>
    <v>SPY</v>
    <v>Daily</v>
    <v>39744</v>
    <v>44854</v>
    <v>0</v>
    <v>1</v>
    <v>638017344000000000,638019136219593104,0</v>
    <v>0</v>
    <v>a23hqh</v>
    <v>ARCX:SPY</v>
    <v>1</v>
  </rv>
  <rv s="1">
    <v>2</v>
    <v>TXN</v>
    <v>Daily</v>
    <v>39744</v>
    <v>44854</v>
    <v>0</v>
    <v>1</v>
    <v>638017344000000000,638019136081958560,0</v>
    <v>0</v>
    <v>a24p1h</v>
    <v>XNAS:TXN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19C4-9DA2-40FF-B4BF-74BC41CBD699}">
  <dimension ref="K7:O12"/>
  <sheetViews>
    <sheetView workbookViewId="0">
      <selection activeCell="L11" sqref="L11"/>
    </sheetView>
  </sheetViews>
  <sheetFormatPr defaultRowHeight="14.25" x14ac:dyDescent="0.2"/>
  <cols>
    <col min="1" max="14" width="9.140625" style="10"/>
    <col min="15" max="15" width="9.140625" style="12"/>
    <col min="16" max="16384" width="9.140625" style="10"/>
  </cols>
  <sheetData>
    <row r="7" spans="11:13" x14ac:dyDescent="0.2">
      <c r="K7" s="10" t="s">
        <v>0</v>
      </c>
      <c r="L7" s="11">
        <v>153.72</v>
      </c>
      <c r="M7" s="12"/>
    </row>
    <row r="8" spans="11:13" x14ac:dyDescent="0.2">
      <c r="K8" s="10" t="s">
        <v>1</v>
      </c>
      <c r="L8" s="13">
        <v>913.70736499999998</v>
      </c>
      <c r="M8" s="16" t="s">
        <v>19</v>
      </c>
    </row>
    <row r="9" spans="11:13" x14ac:dyDescent="0.2">
      <c r="K9" s="10" t="s">
        <v>2</v>
      </c>
      <c r="L9" s="13">
        <f>+L7*L8</f>
        <v>140455.09614780001</v>
      </c>
      <c r="M9" s="12"/>
    </row>
    <row r="10" spans="11:13" x14ac:dyDescent="0.2">
      <c r="K10" s="10" t="s">
        <v>3</v>
      </c>
      <c r="L10" s="13">
        <f>3802+4585</f>
        <v>8387</v>
      </c>
      <c r="M10" s="16" t="s">
        <v>19</v>
      </c>
    </row>
    <row r="11" spans="11:13" x14ac:dyDescent="0.2">
      <c r="K11" s="10" t="s">
        <v>4</v>
      </c>
      <c r="L11" s="13">
        <f>499+6745</f>
        <v>7244</v>
      </c>
      <c r="M11" s="16" t="s">
        <v>19</v>
      </c>
    </row>
    <row r="12" spans="11:13" x14ac:dyDescent="0.2">
      <c r="K12" s="10" t="s">
        <v>5</v>
      </c>
      <c r="L12" s="13">
        <f>+L9-L10+L11</f>
        <v>139312.09614780001</v>
      </c>
      <c r="M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A373-E7D2-49F5-8926-966EC7B575F3}">
  <dimension ref="B1:AJ92"/>
  <sheetViews>
    <sheetView tabSelected="1" zoomScaleNormal="1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S13" sqref="S13"/>
    </sheetView>
  </sheetViews>
  <sheetFormatPr defaultRowHeight="14.25" x14ac:dyDescent="0.2"/>
  <cols>
    <col min="1" max="1" width="9.140625" style="1"/>
    <col min="2" max="2" width="22.5703125" style="1" bestFit="1" customWidth="1"/>
    <col min="3" max="10" width="9.140625" style="1"/>
    <col min="11" max="11" width="10.140625" style="1" bestFit="1" customWidth="1"/>
    <col min="12" max="16384" width="9.140625" style="1"/>
  </cols>
  <sheetData>
    <row r="1" spans="2:36" ht="15" x14ac:dyDescent="0.25">
      <c r="P1" s="3" t="s">
        <v>89</v>
      </c>
    </row>
    <row r="2" spans="2:36" x14ac:dyDescent="0.2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6</v>
      </c>
      <c r="N2" s="1" t="s">
        <v>17</v>
      </c>
      <c r="O2" s="1" t="s">
        <v>18</v>
      </c>
      <c r="P2" s="1" t="s">
        <v>19</v>
      </c>
      <c r="Q2" s="1" t="s">
        <v>19</v>
      </c>
      <c r="R2" s="1" t="s">
        <v>21</v>
      </c>
      <c r="S2" s="1" t="s">
        <v>20</v>
      </c>
      <c r="V2" s="1">
        <v>2018</v>
      </c>
      <c r="W2" s="1">
        <f>+V2+1</f>
        <v>2019</v>
      </c>
      <c r="X2" s="1">
        <f t="shared" ref="X2:AJ2" si="0">+W2+1</f>
        <v>2020</v>
      </c>
      <c r="Y2" s="1">
        <f t="shared" si="0"/>
        <v>2021</v>
      </c>
      <c r="Z2" s="1">
        <f t="shared" si="0"/>
        <v>2022</v>
      </c>
      <c r="AA2" s="1">
        <f t="shared" si="0"/>
        <v>2023</v>
      </c>
      <c r="AB2" s="1">
        <f t="shared" si="0"/>
        <v>2024</v>
      </c>
      <c r="AC2" s="1">
        <f t="shared" si="0"/>
        <v>2025</v>
      </c>
      <c r="AD2" s="1">
        <f t="shared" si="0"/>
        <v>2026</v>
      </c>
      <c r="AE2" s="1">
        <f t="shared" si="0"/>
        <v>2027</v>
      </c>
      <c r="AF2" s="1">
        <f t="shared" si="0"/>
        <v>2028</v>
      </c>
      <c r="AG2" s="1">
        <f t="shared" si="0"/>
        <v>2029</v>
      </c>
      <c r="AH2" s="1">
        <f t="shared" si="0"/>
        <v>2030</v>
      </c>
      <c r="AI2" s="1">
        <f t="shared" si="0"/>
        <v>2031</v>
      </c>
      <c r="AJ2" s="1">
        <f t="shared" si="0"/>
        <v>2032</v>
      </c>
    </row>
    <row r="4" spans="2:36" s="2" customFormat="1" x14ac:dyDescent="0.2">
      <c r="B4" s="15" t="s">
        <v>87</v>
      </c>
      <c r="F4" s="2">
        <v>2497</v>
      </c>
      <c r="G4" s="2">
        <v>2460</v>
      </c>
      <c r="H4" s="2">
        <v>2434</v>
      </c>
      <c r="I4" s="2">
        <v>2865</v>
      </c>
      <c r="J4" s="2">
        <v>3127</v>
      </c>
      <c r="K4" s="2">
        <v>3280</v>
      </c>
      <c r="L4" s="2">
        <v>3464</v>
      </c>
      <c r="M4" s="2">
        <v>3548</v>
      </c>
      <c r="N4" s="2">
        <v>3758</v>
      </c>
      <c r="O4" s="2">
        <v>3816</v>
      </c>
      <c r="P4" s="2">
        <v>3992</v>
      </c>
    </row>
    <row r="5" spans="2:36" s="2" customFormat="1" x14ac:dyDescent="0.2">
      <c r="B5" s="15" t="s">
        <v>88</v>
      </c>
      <c r="F5" s="2">
        <v>633</v>
      </c>
      <c r="G5" s="2">
        <v>653</v>
      </c>
      <c r="H5" s="2">
        <v>546</v>
      </c>
      <c r="I5" s="2">
        <v>651</v>
      </c>
      <c r="J5" s="2">
        <v>720</v>
      </c>
      <c r="K5" s="2">
        <v>767</v>
      </c>
      <c r="L5" s="2">
        <v>780</v>
      </c>
      <c r="M5" s="2">
        <v>738</v>
      </c>
      <c r="N5" s="2">
        <v>764</v>
      </c>
      <c r="O5" s="2">
        <v>782</v>
      </c>
      <c r="P5" s="2">
        <v>821</v>
      </c>
    </row>
    <row r="6" spans="2:36" s="2" customFormat="1" x14ac:dyDescent="0.2">
      <c r="B6" s="15" t="s">
        <v>63</v>
      </c>
      <c r="F6" s="15">
        <v>220</v>
      </c>
      <c r="G6" s="15">
        <v>216</v>
      </c>
      <c r="H6" s="15">
        <v>259</v>
      </c>
      <c r="I6" s="2">
        <v>301</v>
      </c>
      <c r="J6" s="2">
        <v>229</v>
      </c>
      <c r="K6" s="2">
        <v>242</v>
      </c>
      <c r="L6" s="2">
        <v>336</v>
      </c>
      <c r="M6" s="2">
        <v>357</v>
      </c>
      <c r="N6" s="2">
        <v>310</v>
      </c>
      <c r="O6" s="2">
        <v>307</v>
      </c>
      <c r="P6" s="2">
        <v>399</v>
      </c>
    </row>
    <row r="9" spans="2:36" s="3" customFormat="1" ht="15" x14ac:dyDescent="0.25">
      <c r="B9" s="3" t="s">
        <v>22</v>
      </c>
      <c r="F9" s="4">
        <f t="shared" ref="F9:N9" si="1">+SUM(F4:F6)</f>
        <v>3350</v>
      </c>
      <c r="G9" s="4">
        <f t="shared" si="1"/>
        <v>3329</v>
      </c>
      <c r="H9" s="4">
        <f t="shared" si="1"/>
        <v>3239</v>
      </c>
      <c r="I9" s="4">
        <f t="shared" si="1"/>
        <v>3817</v>
      </c>
      <c r="J9" s="4">
        <f t="shared" si="1"/>
        <v>4076</v>
      </c>
      <c r="K9" s="4">
        <f t="shared" si="1"/>
        <v>4289</v>
      </c>
      <c r="L9" s="4">
        <f t="shared" si="1"/>
        <v>4580</v>
      </c>
      <c r="M9" s="4">
        <f t="shared" si="1"/>
        <v>4643</v>
      </c>
      <c r="N9" s="4">
        <f t="shared" si="1"/>
        <v>4832</v>
      </c>
      <c r="O9" s="4">
        <f>+SUM(O4:O6)</f>
        <v>4905</v>
      </c>
      <c r="P9" s="4">
        <f>+SUM(P4:P6)</f>
        <v>5212</v>
      </c>
      <c r="Q9" s="4">
        <f>+L9*1.15</f>
        <v>5267</v>
      </c>
      <c r="R9" s="4">
        <f>+M9*1.09</f>
        <v>5060.8700000000008</v>
      </c>
      <c r="S9" s="4">
        <f>+N9*1.12</f>
        <v>5411.84</v>
      </c>
      <c r="W9" s="4"/>
      <c r="X9" s="4">
        <f>+SUM(G9:J9)</f>
        <v>14461</v>
      </c>
      <c r="Y9" s="4">
        <f>+SUM(K9:N9)</f>
        <v>18344</v>
      </c>
      <c r="Z9" s="4">
        <f>+SUM(O9:P9,R9,S9)</f>
        <v>20589.71</v>
      </c>
    </row>
    <row r="10" spans="2:36" x14ac:dyDescent="0.2">
      <c r="B10" s="1" t="s">
        <v>23</v>
      </c>
      <c r="F10" s="2">
        <v>1253</v>
      </c>
      <c r="G10" s="2">
        <v>1241</v>
      </c>
      <c r="H10" s="2">
        <v>1157</v>
      </c>
      <c r="I10" s="2">
        <v>1364</v>
      </c>
      <c r="J10" s="2">
        <v>1430</v>
      </c>
      <c r="K10" s="2">
        <v>1492</v>
      </c>
      <c r="L10" s="2">
        <v>1503</v>
      </c>
      <c r="M10" s="2">
        <v>1491</v>
      </c>
      <c r="N10" s="2">
        <v>1482</v>
      </c>
      <c r="O10" s="2">
        <v>1463</v>
      </c>
      <c r="P10" s="2">
        <v>1587</v>
      </c>
      <c r="Q10" s="2">
        <f>+Q9-Q11</f>
        <v>1843.4499999999998</v>
      </c>
      <c r="R10" s="2">
        <f t="shared" ref="R10:S10" si="2">+R9-R11</f>
        <v>1771.3045000000002</v>
      </c>
      <c r="S10" s="2">
        <f t="shared" si="2"/>
        <v>1894.1439999999998</v>
      </c>
      <c r="W10" s="2"/>
      <c r="X10" s="2">
        <f t="shared" ref="X10:X20" si="3">+SUM(G10:J10)</f>
        <v>5192</v>
      </c>
      <c r="Y10" s="2">
        <f>+SUM(K10:N10)</f>
        <v>5968</v>
      </c>
      <c r="Z10" s="24">
        <f t="shared" ref="Z10:Z20" si="4">+SUM(O10:P10,R10,S10)</f>
        <v>6715.4485000000004</v>
      </c>
    </row>
    <row r="11" spans="2:36" x14ac:dyDescent="0.2">
      <c r="B11" s="1" t="s">
        <v>24</v>
      </c>
      <c r="F11" s="2">
        <f t="shared" ref="F11:M11" si="5">+F9-F10</f>
        <v>2097</v>
      </c>
      <c r="G11" s="2">
        <f t="shared" si="5"/>
        <v>2088</v>
      </c>
      <c r="H11" s="2">
        <f t="shared" si="5"/>
        <v>2082</v>
      </c>
      <c r="I11" s="2">
        <f t="shared" si="5"/>
        <v>2453</v>
      </c>
      <c r="J11" s="2">
        <f t="shared" si="5"/>
        <v>2646</v>
      </c>
      <c r="K11" s="2">
        <f t="shared" si="5"/>
        <v>2797</v>
      </c>
      <c r="L11" s="2">
        <f t="shared" si="5"/>
        <v>3077</v>
      </c>
      <c r="M11" s="2">
        <f t="shared" si="5"/>
        <v>3152</v>
      </c>
      <c r="N11" s="2">
        <f>+N9-N10</f>
        <v>3350</v>
      </c>
      <c r="O11" s="2">
        <f>+O9-O10</f>
        <v>3442</v>
      </c>
      <c r="P11" s="2">
        <f>+P9-P10</f>
        <v>3625</v>
      </c>
      <c r="Q11" s="2">
        <f>+Q9*0.65</f>
        <v>3423.55</v>
      </c>
      <c r="R11" s="2">
        <f t="shared" ref="R11:S11" si="6">+R9*0.65</f>
        <v>3289.5655000000006</v>
      </c>
      <c r="S11" s="2">
        <f t="shared" si="6"/>
        <v>3517.6960000000004</v>
      </c>
      <c r="W11" s="2"/>
      <c r="X11" s="2">
        <f t="shared" si="3"/>
        <v>9269</v>
      </c>
      <c r="Y11" s="2">
        <f>+SUM(K11:N11)</f>
        <v>12376</v>
      </c>
      <c r="Z11" s="24">
        <f t="shared" si="4"/>
        <v>13874.261500000001</v>
      </c>
    </row>
    <row r="12" spans="2:36" x14ac:dyDescent="0.2">
      <c r="B12" s="1" t="s">
        <v>25</v>
      </c>
      <c r="F12" s="1">
        <v>386</v>
      </c>
      <c r="G12" s="1">
        <v>377</v>
      </c>
      <c r="H12" s="1">
        <v>379</v>
      </c>
      <c r="I12" s="1">
        <v>386</v>
      </c>
      <c r="J12" s="1">
        <v>388</v>
      </c>
      <c r="K12" s="1">
        <v>386</v>
      </c>
      <c r="L12" s="1">
        <v>391</v>
      </c>
      <c r="M12" s="1">
        <v>388</v>
      </c>
      <c r="N12" s="2">
        <v>389</v>
      </c>
      <c r="O12" s="2">
        <v>389</v>
      </c>
      <c r="P12" s="2">
        <v>414</v>
      </c>
      <c r="Q12" s="2">
        <f>+O12*1.012</f>
        <v>393.66800000000001</v>
      </c>
      <c r="R12" s="2">
        <f t="shared" ref="R12:S12" si="7">+Q12*1.012</f>
        <v>398.39201600000001</v>
      </c>
      <c r="S12" s="2">
        <f t="shared" si="7"/>
        <v>403.17272019200004</v>
      </c>
      <c r="W12" s="2"/>
      <c r="X12" s="2">
        <f t="shared" si="3"/>
        <v>1530</v>
      </c>
      <c r="Y12" s="2">
        <f>+SUM(K12:N12)</f>
        <v>1554</v>
      </c>
      <c r="Z12" s="24">
        <f t="shared" si="4"/>
        <v>1604.5647361920001</v>
      </c>
    </row>
    <row r="13" spans="2:36" x14ac:dyDescent="0.2">
      <c r="B13" s="1" t="s">
        <v>26</v>
      </c>
      <c r="F13" s="1">
        <v>412</v>
      </c>
      <c r="G13" s="1">
        <v>417</v>
      </c>
      <c r="H13" s="1">
        <v>401</v>
      </c>
      <c r="I13" s="1">
        <v>407</v>
      </c>
      <c r="J13" s="1">
        <v>398</v>
      </c>
      <c r="K13" s="1">
        <v>425</v>
      </c>
      <c r="L13" s="1">
        <v>425</v>
      </c>
      <c r="M13" s="1">
        <v>412</v>
      </c>
      <c r="N13" s="2">
        <v>404</v>
      </c>
      <c r="O13" s="2">
        <v>404</v>
      </c>
      <c r="P13" s="2">
        <v>422</v>
      </c>
      <c r="Q13" s="2">
        <f>+O13*1.01</f>
        <v>408.04</v>
      </c>
      <c r="R13" s="2">
        <f t="shared" ref="R13:S13" si="8">+Q13*1.01</f>
        <v>412.12040000000002</v>
      </c>
      <c r="S13" s="2">
        <f t="shared" si="8"/>
        <v>416.241604</v>
      </c>
      <c r="W13" s="2"/>
      <c r="X13" s="2">
        <f t="shared" si="3"/>
        <v>1623</v>
      </c>
      <c r="Y13" s="2">
        <f>+SUM(K13:N13)</f>
        <v>1666</v>
      </c>
      <c r="Z13" s="24">
        <f t="shared" si="4"/>
        <v>1654.3620040000001</v>
      </c>
    </row>
    <row r="14" spans="2:36" x14ac:dyDescent="0.2">
      <c r="B14" s="1" t="s">
        <v>27</v>
      </c>
      <c r="F14" s="1">
        <f t="shared" ref="F14:N14" si="9">+SUM(F12:F13)</f>
        <v>798</v>
      </c>
      <c r="G14" s="1">
        <f t="shared" si="9"/>
        <v>794</v>
      </c>
      <c r="H14" s="1">
        <f t="shared" si="9"/>
        <v>780</v>
      </c>
      <c r="I14" s="1">
        <f t="shared" si="9"/>
        <v>793</v>
      </c>
      <c r="J14" s="1">
        <f t="shared" si="9"/>
        <v>786</v>
      </c>
      <c r="K14" s="1">
        <f t="shared" si="9"/>
        <v>811</v>
      </c>
      <c r="L14" s="1">
        <f t="shared" si="9"/>
        <v>816</v>
      </c>
      <c r="M14" s="1">
        <f t="shared" si="9"/>
        <v>800</v>
      </c>
      <c r="N14" s="1">
        <f t="shared" si="9"/>
        <v>793</v>
      </c>
      <c r="O14" s="2">
        <f>+SUM(O12:O13)</f>
        <v>793</v>
      </c>
      <c r="P14" s="2">
        <f>+SUM(P12:P13)</f>
        <v>836</v>
      </c>
      <c r="Q14" s="2">
        <f t="shared" ref="Q14:S14" si="10">+SUM(Q12:Q13)</f>
        <v>801.70800000000008</v>
      </c>
      <c r="R14" s="2">
        <f t="shared" si="10"/>
        <v>810.51241600000003</v>
      </c>
      <c r="S14" s="2">
        <f t="shared" si="10"/>
        <v>819.41432419200009</v>
      </c>
      <c r="W14" s="2"/>
      <c r="X14" s="2">
        <f t="shared" si="3"/>
        <v>3153</v>
      </c>
      <c r="Y14" s="2">
        <f>+SUM(K14:N14)</f>
        <v>3220</v>
      </c>
      <c r="Z14" s="24">
        <f t="shared" si="4"/>
        <v>3258.9267401920001</v>
      </c>
    </row>
    <row r="15" spans="2:36" x14ac:dyDescent="0.2">
      <c r="B15" s="1" t="s">
        <v>28</v>
      </c>
      <c r="F15" s="2">
        <f t="shared" ref="F15:N15" si="11">+F11-F14</f>
        <v>1299</v>
      </c>
      <c r="G15" s="2">
        <f t="shared" si="11"/>
        <v>1294</v>
      </c>
      <c r="H15" s="2">
        <f t="shared" si="11"/>
        <v>1302</v>
      </c>
      <c r="I15" s="2">
        <f t="shared" si="11"/>
        <v>1660</v>
      </c>
      <c r="J15" s="2">
        <f t="shared" si="11"/>
        <v>1860</v>
      </c>
      <c r="K15" s="2">
        <f t="shared" si="11"/>
        <v>1986</v>
      </c>
      <c r="L15" s="2">
        <f t="shared" si="11"/>
        <v>2261</v>
      </c>
      <c r="M15" s="2">
        <f t="shared" si="11"/>
        <v>2352</v>
      </c>
      <c r="N15" s="2">
        <f t="shared" si="11"/>
        <v>2557</v>
      </c>
      <c r="O15" s="2">
        <f>+O11-O14</f>
        <v>2649</v>
      </c>
      <c r="P15" s="2">
        <f>+P11-P14</f>
        <v>2789</v>
      </c>
      <c r="Q15" s="2">
        <f t="shared" ref="Q15:S15" si="12">+Q11-Q14</f>
        <v>2621.8420000000001</v>
      </c>
      <c r="R15" s="2">
        <f t="shared" si="12"/>
        <v>2479.0530840000006</v>
      </c>
      <c r="S15" s="2">
        <f t="shared" si="12"/>
        <v>2698.2816758080003</v>
      </c>
      <c r="W15" s="2"/>
      <c r="X15" s="2">
        <f t="shared" si="3"/>
        <v>6116</v>
      </c>
      <c r="Y15" s="2">
        <f>+SUM(K15:N15)</f>
        <v>9156</v>
      </c>
      <c r="Z15" s="24">
        <f t="shared" si="4"/>
        <v>10615.334759808002</v>
      </c>
    </row>
    <row r="16" spans="2:36" x14ac:dyDescent="0.2">
      <c r="B16" s="1" t="s">
        <v>29</v>
      </c>
      <c r="F16" s="1">
        <v>53</v>
      </c>
      <c r="G16" s="1">
        <v>25</v>
      </c>
      <c r="H16" s="1">
        <v>99</v>
      </c>
      <c r="I16" s="1">
        <v>27</v>
      </c>
      <c r="J16" s="1">
        <v>162</v>
      </c>
      <c r="K16" s="1">
        <v>46</v>
      </c>
      <c r="L16" s="1">
        <v>73</v>
      </c>
      <c r="M16" s="1">
        <v>15</v>
      </c>
      <c r="N16" s="2">
        <v>9</v>
      </c>
      <c r="O16" s="2">
        <v>9</v>
      </c>
      <c r="P16" s="2">
        <v>7</v>
      </c>
      <c r="Q16" s="2">
        <f>+O35*0.01</f>
        <v>24.66</v>
      </c>
      <c r="R16" s="2">
        <f t="shared" ref="R16:S16" si="13">+Q35*0.01</f>
        <v>47.258267400000008</v>
      </c>
      <c r="S16" s="2">
        <f t="shared" si="13"/>
        <v>68.810876157180004</v>
      </c>
      <c r="W16" s="2"/>
      <c r="X16" s="2">
        <f t="shared" si="3"/>
        <v>313</v>
      </c>
      <c r="Y16" s="2">
        <f>+SUM(K16:N16)</f>
        <v>143</v>
      </c>
      <c r="Z16" s="24">
        <f t="shared" si="4"/>
        <v>132.06914355718001</v>
      </c>
    </row>
    <row r="17" spans="2:26" x14ac:dyDescent="0.2">
      <c r="B17" s="1" t="s">
        <v>30</v>
      </c>
      <c r="F17" s="1">
        <v>45</v>
      </c>
      <c r="G17" s="1">
        <v>45</v>
      </c>
      <c r="H17" s="1">
        <v>48</v>
      </c>
      <c r="I17" s="1">
        <v>49</v>
      </c>
      <c r="J17" s="1">
        <v>48</v>
      </c>
      <c r="K17" s="1">
        <v>46</v>
      </c>
      <c r="L17" s="1">
        <v>44</v>
      </c>
      <c r="M17" s="1">
        <v>45</v>
      </c>
      <c r="N17" s="1">
        <v>49</v>
      </c>
      <c r="O17" s="1">
        <v>49</v>
      </c>
      <c r="P17" s="1">
        <v>49</v>
      </c>
      <c r="Q17" s="1">
        <f>+O17</f>
        <v>49</v>
      </c>
      <c r="R17" s="1">
        <f t="shared" ref="R17:S17" si="14">+Q17</f>
        <v>49</v>
      </c>
      <c r="S17" s="1">
        <f t="shared" si="14"/>
        <v>49</v>
      </c>
      <c r="X17" s="2">
        <f t="shared" si="3"/>
        <v>190</v>
      </c>
      <c r="Y17" s="2">
        <f>+SUM(K17:N17)</f>
        <v>184</v>
      </c>
      <c r="Z17" s="24">
        <f t="shared" si="4"/>
        <v>196</v>
      </c>
    </row>
    <row r="18" spans="2:26" x14ac:dyDescent="0.2">
      <c r="B18" s="1" t="s">
        <v>31</v>
      </c>
      <c r="F18" s="2">
        <f t="shared" ref="F18:M18" si="15">+F15+F16-F17</f>
        <v>1307</v>
      </c>
      <c r="G18" s="2">
        <f t="shared" si="15"/>
        <v>1274</v>
      </c>
      <c r="H18" s="2">
        <f t="shared" si="15"/>
        <v>1353</v>
      </c>
      <c r="I18" s="2">
        <f t="shared" si="15"/>
        <v>1638</v>
      </c>
      <c r="J18" s="2">
        <f t="shared" si="15"/>
        <v>1974</v>
      </c>
      <c r="K18" s="2">
        <f t="shared" si="15"/>
        <v>1986</v>
      </c>
      <c r="L18" s="2">
        <f t="shared" si="15"/>
        <v>2290</v>
      </c>
      <c r="M18" s="2">
        <f t="shared" si="15"/>
        <v>2322</v>
      </c>
      <c r="N18" s="2">
        <f>+N15+N16-N17</f>
        <v>2517</v>
      </c>
      <c r="O18" s="2">
        <f>+O15+O16-O17</f>
        <v>2609</v>
      </c>
      <c r="P18" s="2">
        <f>+P15+P16-P17</f>
        <v>2747</v>
      </c>
      <c r="Q18" s="2">
        <f t="shared" ref="Q18:S18" si="16">+Q15+Q16-Q17</f>
        <v>2597.502</v>
      </c>
      <c r="R18" s="2">
        <f t="shared" si="16"/>
        <v>2477.3113514000006</v>
      </c>
      <c r="S18" s="2">
        <f t="shared" si="16"/>
        <v>2718.0925519651801</v>
      </c>
      <c r="W18" s="2"/>
      <c r="X18" s="2">
        <f t="shared" si="3"/>
        <v>6239</v>
      </c>
      <c r="Y18" s="2">
        <f>+SUM(K18:N18)</f>
        <v>9115</v>
      </c>
      <c r="Z18" s="24">
        <f t="shared" si="4"/>
        <v>10551.403903365181</v>
      </c>
    </row>
    <row r="19" spans="2:26" x14ac:dyDescent="0.2">
      <c r="B19" s="1" t="s">
        <v>32</v>
      </c>
      <c r="F19" s="1">
        <v>187</v>
      </c>
      <c r="G19" s="1">
        <v>50</v>
      </c>
      <c r="H19" s="1">
        <v>-101</v>
      </c>
      <c r="I19" s="1">
        <v>234</v>
      </c>
      <c r="J19" s="1">
        <v>239</v>
      </c>
      <c r="K19" s="1">
        <v>186</v>
      </c>
      <c r="L19" s="1">
        <v>311</v>
      </c>
      <c r="M19" s="1">
        <v>328</v>
      </c>
      <c r="N19" s="2">
        <v>325</v>
      </c>
      <c r="O19" s="2">
        <v>325</v>
      </c>
      <c r="P19" s="2">
        <v>390</v>
      </c>
      <c r="Q19" s="2">
        <f t="shared" ref="Q19:S19" si="17">+Q18*0.13</f>
        <v>337.67525999999998</v>
      </c>
      <c r="R19" s="2">
        <f t="shared" si="17"/>
        <v>322.05047568200007</v>
      </c>
      <c r="S19" s="2">
        <f t="shared" si="17"/>
        <v>353.35203175547343</v>
      </c>
      <c r="W19" s="2"/>
      <c r="X19" s="2">
        <f t="shared" si="3"/>
        <v>422</v>
      </c>
      <c r="Y19" s="2">
        <f>+SUM(K19:N19)</f>
        <v>1150</v>
      </c>
      <c r="Z19" s="24">
        <f t="shared" si="4"/>
        <v>1390.4025074374736</v>
      </c>
    </row>
    <row r="20" spans="2:26" s="3" customFormat="1" ht="15" x14ac:dyDescent="0.25">
      <c r="B20" s="3" t="s">
        <v>33</v>
      </c>
      <c r="F20" s="4">
        <f t="shared" ref="F20:M20" si="18">+F18-F19</f>
        <v>1120</v>
      </c>
      <c r="G20" s="4">
        <f t="shared" si="18"/>
        <v>1224</v>
      </c>
      <c r="H20" s="4">
        <f t="shared" si="18"/>
        <v>1454</v>
      </c>
      <c r="I20" s="4">
        <f t="shared" si="18"/>
        <v>1404</v>
      </c>
      <c r="J20" s="4">
        <f t="shared" si="18"/>
        <v>1735</v>
      </c>
      <c r="K20" s="4">
        <f t="shared" si="18"/>
        <v>1800</v>
      </c>
      <c r="L20" s="4">
        <f t="shared" si="18"/>
        <v>1979</v>
      </c>
      <c r="M20" s="4">
        <f t="shared" si="18"/>
        <v>1994</v>
      </c>
      <c r="N20" s="4">
        <f t="shared" ref="N20:S20" si="19">+N18-N19</f>
        <v>2192</v>
      </c>
      <c r="O20" s="4">
        <f>+O18-O19</f>
        <v>2284</v>
      </c>
      <c r="P20" s="4">
        <f>+P18-P19</f>
        <v>2357</v>
      </c>
      <c r="Q20" s="4">
        <f t="shared" si="19"/>
        <v>2259.82674</v>
      </c>
      <c r="R20" s="4">
        <f t="shared" si="19"/>
        <v>2155.2608757180005</v>
      </c>
      <c r="S20" s="4">
        <f t="shared" si="19"/>
        <v>2364.7405202097066</v>
      </c>
      <c r="W20" s="4"/>
      <c r="X20" s="4">
        <f t="shared" si="3"/>
        <v>5817</v>
      </c>
      <c r="Y20" s="4">
        <f>+SUM(K20:N20)</f>
        <v>7965</v>
      </c>
      <c r="Z20" s="4">
        <f t="shared" si="4"/>
        <v>9161.0013959277076</v>
      </c>
    </row>
    <row r="21" spans="2:26" x14ac:dyDescent="0.2">
      <c r="B21" s="1" t="s">
        <v>34</v>
      </c>
      <c r="F21" s="6">
        <f t="shared" ref="F21:S21" si="20">+F20/F22</f>
        <v>1.1978609625668448</v>
      </c>
      <c r="G21" s="6">
        <f t="shared" si="20"/>
        <v>1.2979851537645812</v>
      </c>
      <c r="H21" s="6">
        <f t="shared" si="20"/>
        <v>1.5685005393743259</v>
      </c>
      <c r="I21" s="6">
        <f t="shared" si="20"/>
        <v>1.511302475780409</v>
      </c>
      <c r="J21" s="6">
        <f t="shared" si="20"/>
        <v>1.8556149732620322</v>
      </c>
      <c r="K21" s="6">
        <f t="shared" si="20"/>
        <v>1.9251336898395721</v>
      </c>
      <c r="L21" s="6">
        <f t="shared" si="20"/>
        <v>2.112059765208111</v>
      </c>
      <c r="M21" s="6">
        <f t="shared" si="20"/>
        <v>2.1303418803418803</v>
      </c>
      <c r="N21" s="6">
        <f t="shared" si="20"/>
        <v>2.341880341880342</v>
      </c>
      <c r="O21" s="6">
        <f>+O20/O22</f>
        <v>2.4401709401709404</v>
      </c>
      <c r="P21" s="6">
        <f>+P20/P22</f>
        <v>2.5181623931623931</v>
      </c>
      <c r="Q21" s="6">
        <f t="shared" si="20"/>
        <v>2.4143448076923075</v>
      </c>
      <c r="R21" s="6">
        <f t="shared" si="20"/>
        <v>2.3026291407243598</v>
      </c>
      <c r="S21" s="6">
        <f t="shared" si="20"/>
        <v>2.5264321797112248</v>
      </c>
      <c r="W21" s="6"/>
      <c r="X21" s="6">
        <f>+X20/X22</f>
        <v>6.2313872522763791</v>
      </c>
      <c r="Y21" s="6">
        <f>+Y20/Y22</f>
        <v>8.509615384615385</v>
      </c>
      <c r="Z21" s="6">
        <f>+Z20/Z22</f>
        <v>9.7873946537689189</v>
      </c>
    </row>
    <row r="22" spans="2:26" x14ac:dyDescent="0.2">
      <c r="B22" s="1" t="s">
        <v>1</v>
      </c>
      <c r="F22" s="1">
        <v>935</v>
      </c>
      <c r="G22" s="1">
        <v>943</v>
      </c>
      <c r="H22" s="1">
        <v>927</v>
      </c>
      <c r="I22" s="1">
        <v>929</v>
      </c>
      <c r="J22" s="1">
        <v>935</v>
      </c>
      <c r="K22" s="1">
        <v>935</v>
      </c>
      <c r="L22" s="1">
        <v>937</v>
      </c>
      <c r="M22" s="1">
        <v>936</v>
      </c>
      <c r="N22" s="1">
        <v>936</v>
      </c>
      <c r="O22" s="1">
        <v>936</v>
      </c>
      <c r="P22" s="1">
        <v>936</v>
      </c>
      <c r="Q22" s="1">
        <v>936</v>
      </c>
      <c r="R22" s="1">
        <v>936</v>
      </c>
      <c r="S22" s="1">
        <v>936</v>
      </c>
      <c r="X22" s="2">
        <f>+AVERAGE(G22:J22)</f>
        <v>933.5</v>
      </c>
      <c r="Y22" s="2">
        <f>+AVERAGE(K22:N22)</f>
        <v>936</v>
      </c>
      <c r="Z22" s="2">
        <f>+AVERAGE(O22:S22)</f>
        <v>936</v>
      </c>
    </row>
    <row r="25" spans="2:26" x14ac:dyDescent="0.2">
      <c r="B25" s="1" t="s">
        <v>35</v>
      </c>
      <c r="F25" s="5">
        <f t="shared" ref="F25:N25" si="21">+F11/F9</f>
        <v>0.62597014925373129</v>
      </c>
      <c r="G25" s="5">
        <f t="shared" si="21"/>
        <v>0.62721537999399224</v>
      </c>
      <c r="H25" s="5">
        <f t="shared" si="21"/>
        <v>0.64279098487187403</v>
      </c>
      <c r="I25" s="5">
        <f t="shared" si="21"/>
        <v>0.64265129682997113</v>
      </c>
      <c r="J25" s="5">
        <f t="shared" si="21"/>
        <v>0.64916584887144257</v>
      </c>
      <c r="K25" s="5">
        <f>+K11/K9</f>
        <v>0.65213336442061087</v>
      </c>
      <c r="L25" s="5">
        <f t="shared" si="21"/>
        <v>0.67183406113537114</v>
      </c>
      <c r="M25" s="5">
        <f t="shared" si="21"/>
        <v>0.67887141934094331</v>
      </c>
      <c r="N25" s="5">
        <f t="shared" si="21"/>
        <v>0.69329470198675491</v>
      </c>
      <c r="O25" s="5">
        <f t="shared" ref="O25:S25" si="22">+O11/O9</f>
        <v>0.70173292558613665</v>
      </c>
      <c r="P25" s="5">
        <f>+P11/P9</f>
        <v>0.69551036070606298</v>
      </c>
      <c r="Q25" s="5">
        <f t="shared" si="22"/>
        <v>0.65</v>
      </c>
      <c r="R25" s="5">
        <f t="shared" si="22"/>
        <v>0.65</v>
      </c>
      <c r="S25" s="5">
        <f t="shared" si="22"/>
        <v>0.65</v>
      </c>
      <c r="X25" s="5">
        <f t="shared" ref="X25:Z25" si="23">+X11/X9</f>
        <v>0.64096535509300878</v>
      </c>
      <c r="Y25" s="5">
        <f t="shared" si="23"/>
        <v>0.67466201482773658</v>
      </c>
      <c r="Z25" s="5">
        <f t="shared" si="23"/>
        <v>0.67384443491433343</v>
      </c>
    </row>
    <row r="26" spans="2:26" x14ac:dyDescent="0.2">
      <c r="B26" s="1" t="s">
        <v>37</v>
      </c>
      <c r="F26" s="5">
        <f t="shared" ref="F26:M26" si="24">+F15/F9</f>
        <v>0.38776119402985076</v>
      </c>
      <c r="G26" s="5">
        <f t="shared" si="24"/>
        <v>0.38870531691198557</v>
      </c>
      <c r="H26" s="5">
        <f t="shared" si="24"/>
        <v>0.40197591849336217</v>
      </c>
      <c r="I26" s="5">
        <f t="shared" si="24"/>
        <v>0.43489651558815823</v>
      </c>
      <c r="J26" s="5">
        <f t="shared" si="24"/>
        <v>0.45632973503434737</v>
      </c>
      <c r="K26" s="5">
        <f t="shared" si="24"/>
        <v>0.46304499883422712</v>
      </c>
      <c r="L26" s="5">
        <f t="shared" si="24"/>
        <v>0.49366812227074236</v>
      </c>
      <c r="M26" s="5">
        <f t="shared" si="24"/>
        <v>0.50656902864527242</v>
      </c>
      <c r="N26" s="5">
        <f t="shared" ref="N26:Q26" si="25">+N15/N9</f>
        <v>0.52918046357615889</v>
      </c>
      <c r="O26" s="5">
        <f t="shared" si="25"/>
        <v>0.54006116207951071</v>
      </c>
      <c r="P26" s="5">
        <f t="shared" ref="P26" si="26">+P15/P9</f>
        <v>0.53511128165771293</v>
      </c>
      <c r="Q26" s="5">
        <f t="shared" si="25"/>
        <v>0.49778659578507689</v>
      </c>
      <c r="R26" s="5">
        <f>+R15/R9</f>
        <v>0.48984721678288518</v>
      </c>
      <c r="S26" s="5">
        <f>+S15/S9</f>
        <v>0.49858859016674556</v>
      </c>
      <c r="X26" s="5">
        <f t="shared" ref="X26:Z26" si="27">+X15/X9</f>
        <v>0.42293064103450662</v>
      </c>
      <c r="Y26" s="5">
        <f t="shared" si="27"/>
        <v>0.49912778020061055</v>
      </c>
      <c r="Z26" s="5">
        <f t="shared" si="27"/>
        <v>0.5155650448601754</v>
      </c>
    </row>
    <row r="27" spans="2:26" x14ac:dyDescent="0.2">
      <c r="B27" s="1" t="s">
        <v>38</v>
      </c>
      <c r="F27" s="5">
        <f t="shared" ref="F27:M27" si="28">+F19/F18</f>
        <v>0.14307574598316755</v>
      </c>
      <c r="G27" s="5">
        <f t="shared" si="28"/>
        <v>3.924646781789639E-2</v>
      </c>
      <c r="H27" s="5">
        <f t="shared" si="28"/>
        <v>-7.464892830746489E-2</v>
      </c>
      <c r="I27" s="5">
        <f t="shared" si="28"/>
        <v>0.14285714285714285</v>
      </c>
      <c r="J27" s="5">
        <f t="shared" si="28"/>
        <v>0.12107396149949341</v>
      </c>
      <c r="K27" s="5">
        <f t="shared" si="28"/>
        <v>9.3655589123867067E-2</v>
      </c>
      <c r="L27" s="5">
        <f t="shared" si="28"/>
        <v>0.13580786026200872</v>
      </c>
      <c r="M27" s="5">
        <f t="shared" si="28"/>
        <v>0.14125753660637383</v>
      </c>
      <c r="N27" s="5">
        <f t="shared" ref="N27:S27" si="29">+N19/N18</f>
        <v>0.12912197059992053</v>
      </c>
      <c r="O27" s="5">
        <f t="shared" si="29"/>
        <v>0.12456880030663089</v>
      </c>
      <c r="P27" s="5">
        <f t="shared" ref="P27" si="30">+P19/P18</f>
        <v>0.14197306152166</v>
      </c>
      <c r="Q27" s="5">
        <f t="shared" si="29"/>
        <v>0.13</v>
      </c>
      <c r="R27" s="5">
        <f t="shared" si="29"/>
        <v>0.13</v>
      </c>
      <c r="S27" s="5">
        <f t="shared" si="29"/>
        <v>0.13</v>
      </c>
      <c r="X27" s="5">
        <f t="shared" ref="X27:Z27" si="31">+X19/X18</f>
        <v>6.7639044718704924E-2</v>
      </c>
      <c r="Y27" s="5">
        <f t="shared" si="31"/>
        <v>0.12616566099835436</v>
      </c>
      <c r="Z27" s="5">
        <f t="shared" si="31"/>
        <v>0.13177417149143819</v>
      </c>
    </row>
    <row r="29" spans="2:26" x14ac:dyDescent="0.2">
      <c r="B29" s="1" t="s">
        <v>36</v>
      </c>
      <c r="J29" s="5">
        <f>+J9/F9-1</f>
        <v>0.21671641791044771</v>
      </c>
      <c r="K29" s="5">
        <f>+K9/G9-1</f>
        <v>0.28837488735355965</v>
      </c>
      <c r="L29" s="5">
        <f>+L9/H9-1</f>
        <v>0.41401667181228774</v>
      </c>
      <c r="M29" s="5">
        <f>+M9/I9-1</f>
        <v>0.21640031438302332</v>
      </c>
      <c r="N29" s="5">
        <f t="shared" ref="N29:P29" si="32">+N9/J9-1</f>
        <v>0.18547595682041207</v>
      </c>
      <c r="O29" s="5">
        <f t="shared" si="32"/>
        <v>0.14362322219631607</v>
      </c>
      <c r="P29" s="5">
        <f t="shared" si="32"/>
        <v>0.13799126637554582</v>
      </c>
      <c r="Q29" s="5">
        <f>+Q9/L9-1</f>
        <v>0.14999999999999991</v>
      </c>
      <c r="R29" s="5">
        <f>+R9/M9-1</f>
        <v>9.000000000000008E-2</v>
      </c>
      <c r="S29" s="5">
        <f>+S9/N9-1</f>
        <v>0.12000000000000011</v>
      </c>
      <c r="Y29" s="5">
        <f>+Y9/X9-1</f>
        <v>0.26851531705967768</v>
      </c>
      <c r="Z29" s="5">
        <f>+Z9/Y9-1</f>
        <v>0.12242204535542944</v>
      </c>
    </row>
    <row r="30" spans="2:26" x14ac:dyDescent="0.2">
      <c r="B30" s="1" t="s">
        <v>78</v>
      </c>
      <c r="J30" s="5">
        <f>+J12/F12-1</f>
        <v>5.1813471502590858E-3</v>
      </c>
      <c r="K30" s="5">
        <f t="shared" ref="K30:L30" si="33">+K12/G12-1</f>
        <v>2.3872679045092937E-2</v>
      </c>
      <c r="L30" s="5">
        <f t="shared" si="33"/>
        <v>3.1662269129287601E-2</v>
      </c>
      <c r="M30" s="5">
        <f>+M12/I12-1</f>
        <v>5.1813471502590858E-3</v>
      </c>
      <c r="N30" s="5">
        <f t="shared" ref="N30" si="34">+N12/J12-1</f>
        <v>2.5773195876288568E-3</v>
      </c>
      <c r="O30" s="5">
        <f>+O12/K12-1</f>
        <v>7.7720207253886286E-3</v>
      </c>
      <c r="P30" s="5">
        <f>+P12/L12-1</f>
        <v>5.8823529411764719E-2</v>
      </c>
      <c r="Q30" s="5">
        <f>+Q12/L12-1</f>
        <v>6.8235294117646728E-3</v>
      </c>
      <c r="R30" s="5">
        <f>+R12/M12-1</f>
        <v>2.6783546391752511E-2</v>
      </c>
      <c r="S30" s="5">
        <f>+S12/N12-1</f>
        <v>3.6433727999999999E-2</v>
      </c>
    </row>
    <row r="31" spans="2:26" x14ac:dyDescent="0.2">
      <c r="B31" s="1" t="s">
        <v>79</v>
      </c>
      <c r="J31" s="5">
        <f>+J13/F13-1</f>
        <v>-3.398058252427183E-2</v>
      </c>
      <c r="K31" s="5">
        <f t="shared" ref="K31" si="35">+K13/G13-1</f>
        <v>1.9184652278177561E-2</v>
      </c>
      <c r="L31" s="5">
        <f t="shared" ref="L31" si="36">+L13/H13-1</f>
        <v>5.9850374064837952E-2</v>
      </c>
      <c r="M31" s="5">
        <f>+M13/I13-1</f>
        <v>1.228501228501222E-2</v>
      </c>
      <c r="N31" s="5">
        <f t="shared" ref="N31" si="37">+N13/J13-1</f>
        <v>1.5075376884422065E-2</v>
      </c>
      <c r="O31" s="5">
        <f>+O13/K13-1</f>
        <v>-4.9411764705882377E-2</v>
      </c>
      <c r="P31" s="5">
        <f>+P13/L13-1</f>
        <v>-7.058823529411784E-3</v>
      </c>
      <c r="Q31" s="5">
        <f>+Q13/L13-1</f>
        <v>-3.9905882352941124E-2</v>
      </c>
      <c r="R31" s="5">
        <f>+R13/M13-1</f>
        <v>2.9223300970881994E-4</v>
      </c>
      <c r="S31" s="5">
        <f>+S13/N13-1</f>
        <v>3.0300999999999911E-2</v>
      </c>
    </row>
    <row r="32" spans="2:26" x14ac:dyDescent="0.2">
      <c r="J32" s="5"/>
      <c r="K32" s="5"/>
      <c r="L32" s="5"/>
      <c r="M32" s="5"/>
    </row>
    <row r="33" spans="2:23" x14ac:dyDescent="0.2">
      <c r="W33" s="14"/>
    </row>
    <row r="34" spans="2:23" ht="15" x14ac:dyDescent="0.25">
      <c r="B34" s="9" t="s">
        <v>77</v>
      </c>
    </row>
    <row r="35" spans="2:23" s="3" customFormat="1" ht="15" x14ac:dyDescent="0.25">
      <c r="B35" s="3" t="s">
        <v>48</v>
      </c>
      <c r="J35" s="4">
        <f t="shared" ref="J35:O35" si="38">+J36-J48</f>
        <v>65</v>
      </c>
      <c r="K35" s="4">
        <f t="shared" si="38"/>
        <v>671</v>
      </c>
      <c r="L35" s="4">
        <f t="shared" si="38"/>
        <v>1393</v>
      </c>
      <c r="M35" s="4">
        <f t="shared" si="38"/>
        <v>2295</v>
      </c>
      <c r="N35" s="4">
        <f t="shared" si="38"/>
        <v>2390</v>
      </c>
      <c r="O35" s="4">
        <f t="shared" si="38"/>
        <v>2466</v>
      </c>
      <c r="P35" s="4">
        <f>+P36-P48</f>
        <v>1439</v>
      </c>
      <c r="Q35" s="4">
        <f>+O35+Q20</f>
        <v>4725.8267400000004</v>
      </c>
      <c r="R35" s="4">
        <f t="shared" ref="R35:S35" si="39">+Q35+R20</f>
        <v>6881.087615718001</v>
      </c>
      <c r="S35" s="4">
        <f t="shared" si="39"/>
        <v>9245.828135927708</v>
      </c>
    </row>
    <row r="36" spans="2:23" x14ac:dyDescent="0.2">
      <c r="B36" s="1" t="s">
        <v>3</v>
      </c>
      <c r="J36" s="2">
        <f>3107+3461+246+49</f>
        <v>6863</v>
      </c>
      <c r="K36" s="2">
        <f>2442+4244+235</f>
        <v>6921</v>
      </c>
      <c r="L36" s="2">
        <f>3649+3741+254</f>
        <v>7644</v>
      </c>
      <c r="M36" s="2">
        <f>5663+4119+252</f>
        <v>10034</v>
      </c>
      <c r="N36" s="2">
        <f>4631+5108+392</f>
        <v>10131</v>
      </c>
      <c r="O36" s="1">
        <f>3505+6320+383</f>
        <v>10208</v>
      </c>
      <c r="P36" s="1">
        <f>3802+4585+296</f>
        <v>8683</v>
      </c>
    </row>
    <row r="37" spans="2:23" x14ac:dyDescent="0.2">
      <c r="B37" s="1" t="s">
        <v>39</v>
      </c>
      <c r="J37" s="2">
        <v>1414</v>
      </c>
      <c r="K37" s="2">
        <v>1584</v>
      </c>
      <c r="L37" s="2">
        <v>1591</v>
      </c>
      <c r="M37" s="2">
        <v>1653</v>
      </c>
      <c r="N37" s="2">
        <v>1701</v>
      </c>
      <c r="O37" s="1">
        <v>1795</v>
      </c>
      <c r="P37" s="1">
        <v>2190</v>
      </c>
      <c r="U37" s="14" t="s">
        <v>83</v>
      </c>
      <c r="V37" s="5">
        <v>0.02</v>
      </c>
    </row>
    <row r="38" spans="2:23" x14ac:dyDescent="0.2">
      <c r="B38" s="1" t="s">
        <v>40</v>
      </c>
      <c r="J38" s="2">
        <v>1955</v>
      </c>
      <c r="K38" s="2">
        <v>1890</v>
      </c>
      <c r="L38" s="2">
        <v>1856</v>
      </c>
      <c r="M38" s="2">
        <v>1863</v>
      </c>
      <c r="N38" s="2">
        <v>1910</v>
      </c>
      <c r="O38" s="1">
        <v>2060</v>
      </c>
      <c r="P38" s="1">
        <v>2199</v>
      </c>
      <c r="U38" s="17" t="s">
        <v>84</v>
      </c>
      <c r="V38" s="5">
        <v>0.01</v>
      </c>
    </row>
    <row r="39" spans="2:23" x14ac:dyDescent="0.2">
      <c r="B39" s="1" t="s">
        <v>41</v>
      </c>
      <c r="J39" s="2">
        <v>302</v>
      </c>
      <c r="K39" s="2">
        <v>245</v>
      </c>
      <c r="L39" s="2">
        <v>340</v>
      </c>
      <c r="M39" s="2">
        <v>287</v>
      </c>
      <c r="N39" s="2">
        <v>335</v>
      </c>
      <c r="O39" s="1">
        <v>330</v>
      </c>
      <c r="P39" s="1">
        <v>267</v>
      </c>
      <c r="U39" s="14" t="s">
        <v>85</v>
      </c>
      <c r="V39" s="19">
        <v>3.5000000000000003E-2</v>
      </c>
    </row>
    <row r="40" spans="2:23" x14ac:dyDescent="0.2">
      <c r="B40" s="1" t="s">
        <v>42</v>
      </c>
      <c r="J40" s="2">
        <v>3269</v>
      </c>
      <c r="K40" s="2">
        <v>3431</v>
      </c>
      <c r="L40" s="2">
        <v>3678</v>
      </c>
      <c r="M40" s="2">
        <v>4021</v>
      </c>
      <c r="N40" s="2">
        <v>5141</v>
      </c>
      <c r="O40" s="1">
        <v>5439</v>
      </c>
      <c r="P40" s="1">
        <v>5931</v>
      </c>
      <c r="U40" s="14" t="s">
        <v>86</v>
      </c>
    </row>
    <row r="41" spans="2:23" x14ac:dyDescent="0.2">
      <c r="B41" s="1" t="s">
        <v>43</v>
      </c>
      <c r="J41" s="2">
        <f>4362+152</f>
        <v>4514</v>
      </c>
      <c r="K41" s="2">
        <f>4362+105</f>
        <v>4467</v>
      </c>
      <c r="L41" s="2">
        <f>4362+57</f>
        <v>4419</v>
      </c>
      <c r="M41" s="2">
        <f>4362+9</f>
        <v>4371</v>
      </c>
      <c r="N41" s="2">
        <v>4362</v>
      </c>
      <c r="O41" s="1">
        <v>4362</v>
      </c>
      <c r="P41" s="1">
        <v>4362</v>
      </c>
    </row>
    <row r="42" spans="2:23" x14ac:dyDescent="0.2">
      <c r="B42" s="1" t="s">
        <v>44</v>
      </c>
      <c r="J42" s="2">
        <v>343</v>
      </c>
      <c r="K42" s="2">
        <v>331</v>
      </c>
      <c r="L42" s="2">
        <v>326</v>
      </c>
      <c r="M42" s="2">
        <v>309</v>
      </c>
      <c r="N42" s="2">
        <v>263</v>
      </c>
      <c r="O42" s="1">
        <v>273</v>
      </c>
      <c r="P42" s="1">
        <v>293</v>
      </c>
    </row>
    <row r="43" spans="2:23" x14ac:dyDescent="0.2">
      <c r="B43" s="1" t="s">
        <v>45</v>
      </c>
      <c r="J43" s="2">
        <v>122</v>
      </c>
      <c r="K43" s="2">
        <v>113</v>
      </c>
      <c r="L43" s="2">
        <v>99</v>
      </c>
      <c r="M43" s="2">
        <v>88</v>
      </c>
      <c r="N43" s="2">
        <v>85</v>
      </c>
      <c r="O43" s="1">
        <v>91</v>
      </c>
      <c r="P43" s="1">
        <v>82</v>
      </c>
    </row>
    <row r="44" spans="2:23" x14ac:dyDescent="0.2">
      <c r="B44" s="1" t="s">
        <v>46</v>
      </c>
      <c r="J44" s="2">
        <v>569</v>
      </c>
      <c r="K44" s="2">
        <v>657</v>
      </c>
      <c r="L44" s="2">
        <v>650</v>
      </c>
      <c r="M44" s="2">
        <v>647</v>
      </c>
      <c r="N44" s="2">
        <v>748</v>
      </c>
      <c r="O44" s="1">
        <v>718</v>
      </c>
      <c r="P44" s="1">
        <v>716</v>
      </c>
    </row>
    <row r="45" spans="2:23" s="3" customFormat="1" ht="15" x14ac:dyDescent="0.25">
      <c r="B45" s="3" t="s">
        <v>90</v>
      </c>
      <c r="J45" s="4">
        <f t="shared" ref="J45:P45" si="40">+SUM(J36:J39)</f>
        <v>10534</v>
      </c>
      <c r="K45" s="4">
        <f t="shared" si="40"/>
        <v>10640</v>
      </c>
      <c r="L45" s="4">
        <f t="shared" si="40"/>
        <v>11431</v>
      </c>
      <c r="M45" s="4">
        <f t="shared" si="40"/>
        <v>13837</v>
      </c>
      <c r="N45" s="4">
        <f t="shared" si="40"/>
        <v>14077</v>
      </c>
      <c r="O45" s="4">
        <f t="shared" si="40"/>
        <v>14393</v>
      </c>
      <c r="P45" s="4">
        <f>+SUM(P36:P39)</f>
        <v>13339</v>
      </c>
    </row>
    <row r="46" spans="2:23" s="3" customFormat="1" ht="15" x14ac:dyDescent="0.25">
      <c r="B46" s="3" t="s">
        <v>47</v>
      </c>
      <c r="J46" s="4">
        <f>+SUM(J36:J44)</f>
        <v>19351</v>
      </c>
      <c r="K46" s="4">
        <f>+SUM(K36:K44)</f>
        <v>19639</v>
      </c>
      <c r="L46" s="4">
        <f>+SUM(L36:L44)</f>
        <v>20603</v>
      </c>
      <c r="M46" s="4">
        <f>+SUM(M36:M44)</f>
        <v>23273</v>
      </c>
      <c r="N46" s="4">
        <f>+SUM(N36:N44)</f>
        <v>24676</v>
      </c>
      <c r="O46" s="4">
        <f>+SUM(O36:O44)</f>
        <v>25276</v>
      </c>
      <c r="P46" s="4">
        <f>+SUM(P36:P44)</f>
        <v>24723</v>
      </c>
    </row>
    <row r="47" spans="2:23" x14ac:dyDescent="0.2">
      <c r="J47" s="2"/>
      <c r="K47" s="2"/>
      <c r="L47" s="2"/>
      <c r="M47" s="2"/>
      <c r="N47" s="2"/>
    </row>
    <row r="48" spans="2:23" x14ac:dyDescent="0.2">
      <c r="B48" s="1" t="s">
        <v>4</v>
      </c>
      <c r="J48" s="2">
        <f>550+6248</f>
        <v>6798</v>
      </c>
      <c r="K48" s="2">
        <v>6250</v>
      </c>
      <c r="L48" s="2">
        <f>499+5752</f>
        <v>6251</v>
      </c>
      <c r="M48" s="2">
        <f>500+7239</f>
        <v>7739</v>
      </c>
      <c r="N48" s="2">
        <f>500+7241</f>
        <v>7741</v>
      </c>
      <c r="O48" s="2">
        <f>500+7242</f>
        <v>7742</v>
      </c>
      <c r="P48" s="2">
        <f>499+6745</f>
        <v>7244</v>
      </c>
    </row>
    <row r="49" spans="2:16" x14ac:dyDescent="0.2">
      <c r="B49" s="1" t="s">
        <v>49</v>
      </c>
      <c r="J49" s="2">
        <v>415</v>
      </c>
      <c r="K49" s="2">
        <v>567</v>
      </c>
      <c r="L49" s="2">
        <v>587</v>
      </c>
      <c r="M49" s="2">
        <v>596</v>
      </c>
      <c r="N49" s="2">
        <v>653</v>
      </c>
      <c r="O49" s="2">
        <v>641</v>
      </c>
      <c r="P49" s="2">
        <v>712</v>
      </c>
    </row>
    <row r="50" spans="2:16" x14ac:dyDescent="0.2">
      <c r="B50" s="1" t="s">
        <v>50</v>
      </c>
      <c r="J50" s="2">
        <v>767</v>
      </c>
      <c r="K50" s="2">
        <v>388</v>
      </c>
      <c r="L50" s="2">
        <v>531</v>
      </c>
      <c r="M50" s="2">
        <v>665</v>
      </c>
      <c r="N50" s="2">
        <v>775</v>
      </c>
      <c r="O50" s="2">
        <v>386</v>
      </c>
      <c r="P50" s="2">
        <v>520</v>
      </c>
    </row>
    <row r="51" spans="2:16" x14ac:dyDescent="0.2">
      <c r="B51" s="1" t="s">
        <v>51</v>
      </c>
      <c r="J51" s="2">
        <v>134</v>
      </c>
      <c r="K51" s="2">
        <v>278</v>
      </c>
      <c r="L51" s="2">
        <v>107</v>
      </c>
      <c r="M51" s="2">
        <v>101</v>
      </c>
      <c r="N51" s="2">
        <v>121</v>
      </c>
      <c r="O51" s="2">
        <v>405</v>
      </c>
      <c r="P51" s="2">
        <v>115</v>
      </c>
    </row>
    <row r="52" spans="2:16" x14ac:dyDescent="0.2">
      <c r="B52" s="1" t="s">
        <v>52</v>
      </c>
      <c r="J52" s="2">
        <v>524</v>
      </c>
      <c r="K52" s="2">
        <v>467</v>
      </c>
      <c r="L52" s="2">
        <v>477</v>
      </c>
      <c r="M52" s="2">
        <v>551</v>
      </c>
      <c r="N52" s="2">
        <v>520</v>
      </c>
      <c r="O52" s="2">
        <v>596</v>
      </c>
      <c r="P52" s="2">
        <v>714</v>
      </c>
    </row>
    <row r="53" spans="2:16" x14ac:dyDescent="0.2">
      <c r="B53" s="1" t="s">
        <v>53</v>
      </c>
      <c r="J53" s="2">
        <v>131</v>
      </c>
      <c r="K53" s="2">
        <v>130</v>
      </c>
      <c r="L53" s="2">
        <v>131</v>
      </c>
      <c r="M53" s="2">
        <v>129</v>
      </c>
      <c r="N53" s="2">
        <v>79</v>
      </c>
      <c r="O53" s="2">
        <v>81</v>
      </c>
      <c r="P53" s="2">
        <v>71</v>
      </c>
    </row>
    <row r="54" spans="2:16" x14ac:dyDescent="0.2">
      <c r="B54" s="1" t="s">
        <v>44</v>
      </c>
      <c r="J54" s="2">
        <v>90</v>
      </c>
      <c r="K54" s="2">
        <v>88</v>
      </c>
      <c r="L54" s="2">
        <v>87</v>
      </c>
      <c r="M54" s="2">
        <v>86</v>
      </c>
      <c r="N54" s="2">
        <v>87</v>
      </c>
      <c r="O54" s="2">
        <v>94</v>
      </c>
      <c r="P54" s="2">
        <v>92</v>
      </c>
    </row>
    <row r="55" spans="2:16" x14ac:dyDescent="0.2">
      <c r="B55" s="1" t="s">
        <v>54</v>
      </c>
      <c r="J55" s="2"/>
      <c r="K55" s="2">
        <v>1305</v>
      </c>
      <c r="L55" s="2">
        <v>1279</v>
      </c>
      <c r="M55" s="2">
        <v>1255</v>
      </c>
      <c r="N55" s="2">
        <v>1367</v>
      </c>
      <c r="O55" s="2">
        <v>1314</v>
      </c>
      <c r="P55" s="2">
        <v>1165</v>
      </c>
    </row>
    <row r="56" spans="2:16" ht="15" x14ac:dyDescent="0.25">
      <c r="B56" s="3" t="s">
        <v>91</v>
      </c>
      <c r="C56" s="3"/>
      <c r="D56" s="3"/>
      <c r="E56" s="3"/>
      <c r="F56" s="3"/>
      <c r="G56" s="3"/>
      <c r="H56" s="3"/>
      <c r="I56" s="3"/>
      <c r="J56" s="4">
        <f>+SUM(J48:J52)</f>
        <v>8638</v>
      </c>
      <c r="K56" s="4">
        <f t="shared" ref="J56:P56" si="41">+SUM(K48:K52)</f>
        <v>7950</v>
      </c>
      <c r="L56" s="4">
        <f t="shared" si="41"/>
        <v>7953</v>
      </c>
      <c r="M56" s="4">
        <f t="shared" si="41"/>
        <v>9652</v>
      </c>
      <c r="N56" s="4">
        <f t="shared" si="41"/>
        <v>9810</v>
      </c>
      <c r="O56" s="4">
        <f t="shared" si="41"/>
        <v>9770</v>
      </c>
      <c r="P56" s="4">
        <f>+SUM(P48:P52)</f>
        <v>9305</v>
      </c>
    </row>
    <row r="57" spans="2:16" ht="15" x14ac:dyDescent="0.25">
      <c r="B57" s="3" t="s">
        <v>55</v>
      </c>
      <c r="C57" s="3"/>
      <c r="D57" s="3"/>
      <c r="E57" s="3"/>
      <c r="F57" s="3"/>
      <c r="G57" s="3"/>
      <c r="H57" s="3"/>
      <c r="I57" s="3"/>
      <c r="J57" s="4">
        <f t="shared" ref="J57:O57" si="42">+SUM(J48:J55)</f>
        <v>8859</v>
      </c>
      <c r="K57" s="4">
        <f t="shared" si="42"/>
        <v>9473</v>
      </c>
      <c r="L57" s="4">
        <f t="shared" si="42"/>
        <v>9450</v>
      </c>
      <c r="M57" s="4">
        <f t="shared" si="42"/>
        <v>11122</v>
      </c>
      <c r="N57" s="4">
        <f t="shared" si="42"/>
        <v>11343</v>
      </c>
      <c r="O57" s="4">
        <f t="shared" si="42"/>
        <v>11259</v>
      </c>
      <c r="P57" s="4">
        <f t="shared" ref="P57" si="43">+SUM(P48:P55)</f>
        <v>10633</v>
      </c>
    </row>
    <row r="58" spans="2:16" x14ac:dyDescent="0.2">
      <c r="B58" s="10" t="s">
        <v>80</v>
      </c>
      <c r="J58" s="2">
        <f>+J46-J57</f>
        <v>10492</v>
      </c>
      <c r="K58" s="2">
        <f t="shared" ref="K58:N58" si="44">+K46-K57</f>
        <v>10166</v>
      </c>
      <c r="L58" s="2">
        <f t="shared" si="44"/>
        <v>11153</v>
      </c>
      <c r="M58" s="2">
        <f t="shared" si="44"/>
        <v>12151</v>
      </c>
      <c r="N58" s="2">
        <f t="shared" si="44"/>
        <v>13333</v>
      </c>
      <c r="O58" s="2">
        <f>+O46-O57</f>
        <v>14017</v>
      </c>
      <c r="P58" s="2">
        <f>+P46-P57</f>
        <v>14090</v>
      </c>
    </row>
    <row r="59" spans="2:16" x14ac:dyDescent="0.2">
      <c r="B59" s="10" t="s">
        <v>81</v>
      </c>
      <c r="J59" s="2">
        <f>+SUM(J57:J58)</f>
        <v>19351</v>
      </c>
      <c r="K59" s="2">
        <f t="shared" ref="K59:N59" si="45">+SUM(K57:K58)</f>
        <v>19639</v>
      </c>
      <c r="L59" s="2">
        <f t="shared" si="45"/>
        <v>20603</v>
      </c>
      <c r="M59" s="2">
        <f t="shared" si="45"/>
        <v>23273</v>
      </c>
      <c r="N59" s="2">
        <f t="shared" si="45"/>
        <v>24676</v>
      </c>
      <c r="O59" s="2">
        <f>+SUM(O57:O58)</f>
        <v>25276</v>
      </c>
      <c r="P59" s="2">
        <f>+SUM(P57:P58)</f>
        <v>24723</v>
      </c>
    </row>
    <row r="60" spans="2:16" x14ac:dyDescent="0.2">
      <c r="J60" s="2"/>
      <c r="K60" s="2"/>
      <c r="L60" s="2"/>
      <c r="M60" s="2"/>
    </row>
    <row r="61" spans="2:16" ht="15" x14ac:dyDescent="0.25">
      <c r="B61" s="9" t="s">
        <v>76</v>
      </c>
    </row>
    <row r="62" spans="2:16" s="7" customFormat="1" x14ac:dyDescent="0.2">
      <c r="B62" s="7" t="s">
        <v>56</v>
      </c>
      <c r="J62" s="2">
        <f t="shared" ref="J62:O62" si="46">+J20</f>
        <v>1735</v>
      </c>
      <c r="K62" s="2">
        <f t="shared" si="46"/>
        <v>1800</v>
      </c>
      <c r="L62" s="2">
        <f t="shared" si="46"/>
        <v>1979</v>
      </c>
      <c r="M62" s="2">
        <f t="shared" si="46"/>
        <v>1994</v>
      </c>
      <c r="N62" s="2">
        <f t="shared" si="46"/>
        <v>2192</v>
      </c>
      <c r="O62" s="2">
        <f t="shared" si="46"/>
        <v>2284</v>
      </c>
      <c r="P62" s="2">
        <f t="shared" ref="P62" si="47">+P20</f>
        <v>2357</v>
      </c>
    </row>
    <row r="63" spans="2:16" s="7" customFormat="1" x14ac:dyDescent="0.2">
      <c r="B63" s="7" t="s">
        <v>57</v>
      </c>
      <c r="J63" s="2">
        <v>1688</v>
      </c>
      <c r="K63" s="2">
        <v>1753</v>
      </c>
      <c r="L63" s="2">
        <v>3684</v>
      </c>
      <c r="M63" s="2">
        <v>5631</v>
      </c>
      <c r="N63" s="2">
        <v>2138</v>
      </c>
      <c r="O63" s="2">
        <v>2201</v>
      </c>
      <c r="P63" s="2">
        <v>4492</v>
      </c>
    </row>
    <row r="64" spans="2:16" s="7" customFormat="1" x14ac:dyDescent="0.2">
      <c r="B64" s="7" t="s">
        <v>58</v>
      </c>
      <c r="J64" s="2">
        <f>180+47+16</f>
        <v>243</v>
      </c>
      <c r="K64" s="2">
        <f>179+47+15</f>
        <v>241</v>
      </c>
      <c r="L64" s="2">
        <f>363+95+30</f>
        <v>488</v>
      </c>
      <c r="M64" s="2">
        <f>555+142+44</f>
        <v>741</v>
      </c>
      <c r="N64" s="2">
        <f>200+13</f>
        <v>213</v>
      </c>
      <c r="O64" s="2">
        <f>200+14</f>
        <v>214</v>
      </c>
      <c r="P64" s="2">
        <f>427+27</f>
        <v>454</v>
      </c>
    </row>
    <row r="65" spans="2:16" s="7" customFormat="1" x14ac:dyDescent="0.2">
      <c r="B65" s="7" t="s">
        <v>59</v>
      </c>
      <c r="J65" s="2">
        <v>42</v>
      </c>
      <c r="K65" s="2">
        <v>61</v>
      </c>
      <c r="L65" s="2">
        <v>130</v>
      </c>
      <c r="M65" s="2">
        <v>180</v>
      </c>
      <c r="N65" s="2">
        <v>50</v>
      </c>
      <c r="O65" s="2">
        <v>74</v>
      </c>
      <c r="P65" s="2">
        <v>159</v>
      </c>
    </row>
    <row r="66" spans="2:16" s="7" customFormat="1" x14ac:dyDescent="0.2">
      <c r="B66" s="7" t="s">
        <v>65</v>
      </c>
      <c r="J66" s="2">
        <v>-1</v>
      </c>
      <c r="K66" s="2">
        <v>-1</v>
      </c>
      <c r="L66" s="2">
        <v>-4</v>
      </c>
      <c r="M66" s="2">
        <v>-7</v>
      </c>
      <c r="N66" s="2">
        <v>-50</v>
      </c>
      <c r="O66" s="2">
        <v>-2</v>
      </c>
      <c r="P66" s="2">
        <v>-3</v>
      </c>
    </row>
    <row r="67" spans="2:16" s="7" customFormat="1" x14ac:dyDescent="0.2">
      <c r="B67" s="7" t="s">
        <v>44</v>
      </c>
      <c r="J67" s="2">
        <v>-22</v>
      </c>
      <c r="K67" s="2">
        <v>8</v>
      </c>
      <c r="L67" s="2">
        <v>7</v>
      </c>
      <c r="M67" s="2">
        <v>19</v>
      </c>
      <c r="N67" s="2">
        <v>-4</v>
      </c>
      <c r="O67" s="2">
        <v>-1</v>
      </c>
      <c r="P67" s="2">
        <v>-15</v>
      </c>
    </row>
    <row r="68" spans="2:16" s="7" customFormat="1" x14ac:dyDescent="0.2">
      <c r="B68" s="7" t="s">
        <v>39</v>
      </c>
      <c r="J68" s="2">
        <v>-22</v>
      </c>
      <c r="K68" s="2">
        <v>-170</v>
      </c>
      <c r="L68" s="2">
        <v>-177</v>
      </c>
      <c r="M68" s="2">
        <v>-239</v>
      </c>
      <c r="N68" s="2">
        <v>-48</v>
      </c>
      <c r="O68" s="2">
        <v>-94</v>
      </c>
      <c r="P68" s="2">
        <v>-489</v>
      </c>
    </row>
    <row r="69" spans="2:16" s="7" customFormat="1" x14ac:dyDescent="0.2">
      <c r="B69" s="7" t="s">
        <v>40</v>
      </c>
      <c r="J69" s="2">
        <v>117</v>
      </c>
      <c r="K69" s="2">
        <v>65</v>
      </c>
      <c r="L69" s="2">
        <v>105</v>
      </c>
      <c r="M69" s="2">
        <v>92</v>
      </c>
      <c r="N69" s="2">
        <v>-47</v>
      </c>
      <c r="O69" s="2">
        <v>-150</v>
      </c>
      <c r="P69" s="2">
        <v>-289</v>
      </c>
    </row>
    <row r="70" spans="2:16" s="7" customFormat="1" x14ac:dyDescent="0.2">
      <c r="B70" s="7" t="s">
        <v>60</v>
      </c>
      <c r="J70" s="2">
        <v>-79</v>
      </c>
      <c r="K70" s="2">
        <v>73</v>
      </c>
      <c r="L70" s="2">
        <v>23</v>
      </c>
      <c r="M70" s="2">
        <v>99</v>
      </c>
      <c r="N70" s="2">
        <v>-42</v>
      </c>
      <c r="O70" s="2">
        <v>21</v>
      </c>
      <c r="P70" s="2">
        <v>20</v>
      </c>
    </row>
    <row r="71" spans="2:16" s="7" customFormat="1" x14ac:dyDescent="0.2">
      <c r="B71" s="7" t="s">
        <v>49</v>
      </c>
      <c r="J71" s="2">
        <v>3</v>
      </c>
      <c r="K71" s="2">
        <v>69</v>
      </c>
      <c r="L71" s="2">
        <v>52</v>
      </c>
      <c r="M71" s="2">
        <v>87</v>
      </c>
      <c r="N71" s="2">
        <v>-54</v>
      </c>
      <c r="O71" s="2">
        <v>11</v>
      </c>
      <c r="P71" s="2">
        <v>30</v>
      </c>
    </row>
    <row r="72" spans="2:16" s="7" customFormat="1" x14ac:dyDescent="0.2">
      <c r="B72" s="7" t="s">
        <v>61</v>
      </c>
      <c r="J72" s="2">
        <v>111</v>
      </c>
      <c r="K72" s="2">
        <v>-379</v>
      </c>
      <c r="L72" s="2">
        <v>-238</v>
      </c>
      <c r="M72" s="2">
        <v>-103</v>
      </c>
      <c r="N72" s="2">
        <v>110</v>
      </c>
      <c r="O72" s="2">
        <v>-388</v>
      </c>
      <c r="P72" s="2">
        <v>-254</v>
      </c>
    </row>
    <row r="73" spans="2:16" s="7" customFormat="1" x14ac:dyDescent="0.2">
      <c r="B73" s="7" t="s">
        <v>62</v>
      </c>
      <c r="J73" s="2">
        <v>135</v>
      </c>
      <c r="K73" s="2">
        <v>131</v>
      </c>
      <c r="L73" s="2">
        <v>-44</v>
      </c>
      <c r="M73" s="2">
        <v>-54</v>
      </c>
      <c r="N73" s="2">
        <v>34</v>
      </c>
      <c r="O73" s="2">
        <v>284</v>
      </c>
      <c r="P73" s="2">
        <v>5</v>
      </c>
    </row>
    <row r="74" spans="2:16" s="7" customFormat="1" x14ac:dyDescent="0.2">
      <c r="B74" s="7" t="s">
        <v>53</v>
      </c>
      <c r="J74" s="2">
        <v>-25</v>
      </c>
      <c r="K74" s="2">
        <v>28</v>
      </c>
      <c r="L74" s="2">
        <v>35</v>
      </c>
      <c r="M74" s="2">
        <v>48</v>
      </c>
      <c r="N74" s="2">
        <v>14</v>
      </c>
      <c r="O74" s="2">
        <v>21</v>
      </c>
      <c r="P74" s="2">
        <v>70</v>
      </c>
    </row>
    <row r="75" spans="2:16" s="7" customFormat="1" x14ac:dyDescent="0.2">
      <c r="B75" s="7" t="s">
        <v>63</v>
      </c>
      <c r="J75" s="2">
        <v>-65</v>
      </c>
      <c r="K75" s="2">
        <v>-29</v>
      </c>
      <c r="L75" s="2">
        <v>-90</v>
      </c>
      <c r="M75" s="2">
        <v>-95</v>
      </c>
      <c r="N75" s="2">
        <v>43</v>
      </c>
      <c r="O75" s="2">
        <v>-47</v>
      </c>
      <c r="P75" s="2">
        <v>-268</v>
      </c>
    </row>
    <row r="76" spans="2:16" s="8" customFormat="1" ht="15" x14ac:dyDescent="0.25">
      <c r="B76" s="8" t="s">
        <v>64</v>
      </c>
      <c r="J76" s="4">
        <f t="shared" ref="J76:O76" si="48">+SUM(J63:J75)</f>
        <v>2125</v>
      </c>
      <c r="K76" s="4">
        <f t="shared" si="48"/>
        <v>1850</v>
      </c>
      <c r="L76" s="4">
        <f t="shared" si="48"/>
        <v>3971</v>
      </c>
      <c r="M76" s="4">
        <f t="shared" si="48"/>
        <v>6399</v>
      </c>
      <c r="N76" s="4">
        <f t="shared" si="48"/>
        <v>2357</v>
      </c>
      <c r="O76" s="4">
        <f t="shared" si="48"/>
        <v>2144</v>
      </c>
      <c r="P76" s="4">
        <f>+SUM(P63:P75)</f>
        <v>3912</v>
      </c>
    </row>
    <row r="77" spans="2:16" s="8" customFormat="1" ht="15" x14ac:dyDescent="0.25">
      <c r="B77" s="8" t="s">
        <v>82</v>
      </c>
      <c r="J77" s="4">
        <f t="shared" ref="J77:O77" si="49">+J76-J79</f>
        <v>2337</v>
      </c>
      <c r="K77" s="4">
        <f t="shared" si="49"/>
        <v>2158</v>
      </c>
      <c r="L77" s="4">
        <f t="shared" si="49"/>
        <v>4665</v>
      </c>
      <c r="M77" s="4">
        <f t="shared" si="49"/>
        <v>7579</v>
      </c>
      <c r="N77" s="4">
        <f t="shared" si="49"/>
        <v>3639</v>
      </c>
      <c r="O77" s="4">
        <f t="shared" si="49"/>
        <v>2587</v>
      </c>
      <c r="P77" s="4">
        <f>+P76-P79</f>
        <v>4952</v>
      </c>
    </row>
    <row r="78" spans="2:16" s="8" customFormat="1" ht="15" x14ac:dyDescent="0.25">
      <c r="J78" s="4"/>
      <c r="K78" s="4"/>
      <c r="L78" s="4"/>
      <c r="M78" s="4"/>
      <c r="N78" s="4"/>
      <c r="O78" s="4"/>
      <c r="P78" s="4"/>
    </row>
    <row r="79" spans="2:16" s="7" customFormat="1" x14ac:dyDescent="0.2">
      <c r="B79" s="7" t="s">
        <v>66</v>
      </c>
      <c r="J79" s="2">
        <v>-212</v>
      </c>
      <c r="K79" s="2">
        <v>-308</v>
      </c>
      <c r="L79" s="2">
        <v>-694</v>
      </c>
      <c r="M79" s="2">
        <v>-1180</v>
      </c>
      <c r="N79" s="2">
        <v>-1282</v>
      </c>
      <c r="O79" s="2">
        <v>-443</v>
      </c>
      <c r="P79" s="2">
        <v>-1040</v>
      </c>
    </row>
    <row r="80" spans="2:16" s="7" customFormat="1" x14ac:dyDescent="0.2">
      <c r="B80" s="7" t="s">
        <v>67</v>
      </c>
      <c r="J80" s="2">
        <v>1</v>
      </c>
      <c r="K80" s="2">
        <v>1</v>
      </c>
      <c r="L80" s="2">
        <v>4</v>
      </c>
      <c r="M80" s="2">
        <v>7</v>
      </c>
      <c r="N80" s="2">
        <v>68</v>
      </c>
      <c r="O80" s="2">
        <v>2</v>
      </c>
      <c r="P80" s="2">
        <v>3</v>
      </c>
    </row>
    <row r="81" spans="2:16" s="7" customFormat="1" x14ac:dyDescent="0.2">
      <c r="B81" s="7" t="s">
        <v>68</v>
      </c>
      <c r="J81" s="2">
        <v>-2351</v>
      </c>
      <c r="K81" s="2">
        <v>-2782</v>
      </c>
      <c r="L81" s="2">
        <v>-4734</v>
      </c>
      <c r="M81" s="2">
        <v>-6427</v>
      </c>
      <c r="N81" s="2">
        <v>-3697</v>
      </c>
      <c r="O81" s="2">
        <v>-3988</v>
      </c>
      <c r="P81" s="2">
        <v>-6449</v>
      </c>
    </row>
    <row r="82" spans="2:16" s="7" customFormat="1" x14ac:dyDescent="0.2">
      <c r="B82" s="7" t="s">
        <v>70</v>
      </c>
      <c r="J82" s="2">
        <v>1587</v>
      </c>
      <c r="K82" s="2">
        <v>2000</v>
      </c>
      <c r="L82" s="2">
        <v>4455</v>
      </c>
      <c r="M82" s="2">
        <v>5770</v>
      </c>
      <c r="N82" s="2">
        <v>2708</v>
      </c>
      <c r="O82" s="2">
        <v>2774</v>
      </c>
      <c r="P82" s="2">
        <v>6974</v>
      </c>
    </row>
    <row r="83" spans="2:16" s="7" customFormat="1" x14ac:dyDescent="0.2">
      <c r="B83" s="7" t="s">
        <v>63</v>
      </c>
      <c r="J83" s="2">
        <v>-21</v>
      </c>
      <c r="K83" s="2">
        <v>-20</v>
      </c>
      <c r="L83" s="2">
        <v>-13</v>
      </c>
      <c r="M83" s="2">
        <v>-36</v>
      </c>
      <c r="N83" s="2">
        <v>-26</v>
      </c>
      <c r="O83" s="2">
        <v>-13</v>
      </c>
      <c r="P83" s="2">
        <v>69</v>
      </c>
    </row>
    <row r="84" spans="2:16" s="8" customFormat="1" ht="15" x14ac:dyDescent="0.25">
      <c r="B84" s="8" t="s">
        <v>69</v>
      </c>
      <c r="J84" s="4">
        <f t="shared" ref="J84:O84" si="50">+SUM(J79:J83)</f>
        <v>-996</v>
      </c>
      <c r="K84" s="4">
        <f t="shared" si="50"/>
        <v>-1109</v>
      </c>
      <c r="L84" s="4">
        <f t="shared" si="50"/>
        <v>-982</v>
      </c>
      <c r="M84" s="4">
        <f t="shared" si="50"/>
        <v>-1866</v>
      </c>
      <c r="N84" s="4">
        <f t="shared" si="50"/>
        <v>-2229</v>
      </c>
      <c r="O84" s="4">
        <f t="shared" si="50"/>
        <v>-1668</v>
      </c>
      <c r="P84" s="4">
        <f t="shared" ref="P84" si="51">+SUM(P79:P83)</f>
        <v>-443</v>
      </c>
    </row>
    <row r="85" spans="2:16" s="8" customFormat="1" ht="15" x14ac:dyDescent="0.25">
      <c r="J85" s="4"/>
      <c r="K85" s="4"/>
      <c r="L85" s="4"/>
      <c r="M85" s="4"/>
      <c r="N85" s="4"/>
      <c r="O85" s="4"/>
      <c r="P85" s="4"/>
    </row>
    <row r="86" spans="2:16" s="7" customFormat="1" x14ac:dyDescent="0.2">
      <c r="B86" s="18" t="s">
        <v>92</v>
      </c>
      <c r="J86" s="2">
        <v>0</v>
      </c>
      <c r="K86" s="2">
        <v>-550</v>
      </c>
      <c r="L86" s="2">
        <f>+-550</f>
        <v>-550</v>
      </c>
      <c r="M86" s="2">
        <f>1495+-550</f>
        <v>945</v>
      </c>
      <c r="N86" s="2"/>
      <c r="O86" s="2"/>
      <c r="P86" s="2">
        <v>-500</v>
      </c>
    </row>
    <row r="87" spans="2:16" s="7" customFormat="1" x14ac:dyDescent="0.2">
      <c r="B87" s="7" t="s">
        <v>71</v>
      </c>
      <c r="J87" s="2">
        <v>-937</v>
      </c>
      <c r="K87" s="2">
        <v>-940</v>
      </c>
      <c r="L87" s="2">
        <v>-1882</v>
      </c>
      <c r="M87" s="2">
        <v>-2824</v>
      </c>
      <c r="N87" s="2">
        <v>-1062</v>
      </c>
      <c r="O87" s="2">
        <v>-1063</v>
      </c>
      <c r="P87" s="2">
        <v>-2123</v>
      </c>
    </row>
    <row r="88" spans="2:16" s="7" customFormat="1" x14ac:dyDescent="0.2">
      <c r="B88" s="7" t="s">
        <v>72</v>
      </c>
      <c r="J88" s="2">
        <v>-15</v>
      </c>
      <c r="K88" s="2">
        <v>-100</v>
      </c>
      <c r="L88" s="2">
        <v>-246</v>
      </c>
      <c r="M88" s="2">
        <v>-385</v>
      </c>
      <c r="N88" s="2">
        <v>-142</v>
      </c>
      <c r="O88" s="2">
        <v>-589</v>
      </c>
      <c r="P88" s="2">
        <v>-1771</v>
      </c>
    </row>
    <row r="89" spans="2:16" s="7" customFormat="1" x14ac:dyDescent="0.2">
      <c r="B89" s="7" t="s">
        <v>73</v>
      </c>
      <c r="J89" s="2">
        <v>114</v>
      </c>
      <c r="K89" s="2">
        <v>196</v>
      </c>
      <c r="L89" s="2">
        <v>250</v>
      </c>
      <c r="M89" s="2">
        <v>325</v>
      </c>
      <c r="N89" s="2">
        <v>52</v>
      </c>
      <c r="O89" s="2">
        <v>57</v>
      </c>
      <c r="P89" s="2">
        <v>113</v>
      </c>
    </row>
    <row r="90" spans="2:16" s="7" customFormat="1" x14ac:dyDescent="0.2">
      <c r="B90" s="7" t="s">
        <v>63</v>
      </c>
      <c r="J90" s="2">
        <v>-6</v>
      </c>
      <c r="K90" s="2">
        <v>-12</v>
      </c>
      <c r="L90" s="2">
        <v>-19</v>
      </c>
      <c r="M90" s="2">
        <v>-38</v>
      </c>
      <c r="N90" s="2">
        <v>-8</v>
      </c>
      <c r="O90" s="2">
        <v>-7</v>
      </c>
      <c r="P90" s="2">
        <v>-17</v>
      </c>
    </row>
    <row r="91" spans="2:16" s="8" customFormat="1" ht="15" x14ac:dyDescent="0.25">
      <c r="B91" s="8" t="s">
        <v>74</v>
      </c>
      <c r="J91" s="4">
        <f t="shared" ref="J91:O91" si="52">+SUM(J86:J90)</f>
        <v>-844</v>
      </c>
      <c r="K91" s="4">
        <f t="shared" si="52"/>
        <v>-1406</v>
      </c>
      <c r="L91" s="4">
        <f t="shared" si="52"/>
        <v>-2447</v>
      </c>
      <c r="M91" s="4">
        <f t="shared" si="52"/>
        <v>-1977</v>
      </c>
      <c r="N91" s="4">
        <f t="shared" si="52"/>
        <v>-1160</v>
      </c>
      <c r="O91" s="4">
        <f t="shared" si="52"/>
        <v>-1602</v>
      </c>
      <c r="P91" s="4">
        <f>+SUM(P86:P90)</f>
        <v>-4298</v>
      </c>
    </row>
    <row r="92" spans="2:16" s="8" customFormat="1" ht="15" x14ac:dyDescent="0.25">
      <c r="B92" s="8" t="s">
        <v>75</v>
      </c>
      <c r="J92" s="4">
        <f t="shared" ref="J92:O92" si="53">+J91+J84+J76</f>
        <v>285</v>
      </c>
      <c r="K92" s="4">
        <f t="shared" si="53"/>
        <v>-665</v>
      </c>
      <c r="L92" s="4">
        <f t="shared" si="53"/>
        <v>542</v>
      </c>
      <c r="M92" s="4">
        <f t="shared" si="53"/>
        <v>2556</v>
      </c>
      <c r="N92" s="4">
        <f t="shared" si="53"/>
        <v>-1032</v>
      </c>
      <c r="O92" s="4">
        <f t="shared" si="53"/>
        <v>-1126</v>
      </c>
      <c r="P92" s="4">
        <f t="shared" ref="P92" si="54">+P91+P84+P76</f>
        <v>-829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872-9F5A-4023-86FC-866052ECED3F}">
  <dimension ref="B3:L3527"/>
  <sheetViews>
    <sheetView workbookViewId="0">
      <selection activeCell="D17" sqref="D17"/>
    </sheetView>
  </sheetViews>
  <sheetFormatPr defaultRowHeight="14.25" x14ac:dyDescent="0.2"/>
  <cols>
    <col min="1" max="5" width="9.140625" style="17"/>
    <col min="6" max="7" width="11.28515625" style="17" bestFit="1" customWidth="1"/>
    <col min="8" max="9" width="9.140625" style="17"/>
    <col min="10" max="10" width="4" style="17" customWidth="1"/>
    <col min="11" max="16384" width="9.140625" style="17"/>
  </cols>
  <sheetData>
    <row r="3" spans="2:12" x14ac:dyDescent="0.2">
      <c r="F3" s="20">
        <f ca="1">+TODAY()</f>
        <v>44854</v>
      </c>
    </row>
    <row r="4" spans="2:12" x14ac:dyDescent="0.2">
      <c r="B4" s="17" t="s">
        <v>103</v>
      </c>
      <c r="C4" s="22">
        <v>0.04</v>
      </c>
      <c r="D4" s="17">
        <f>+((1+C4)^(1/365))-1</f>
        <v>1.0745978202786333E-4</v>
      </c>
      <c r="F4" s="20">
        <f ca="1">+F3-5110</f>
        <v>39744</v>
      </c>
    </row>
    <row r="5" spans="2:12" x14ac:dyDescent="0.2">
      <c r="H5" s="17" t="s">
        <v>93</v>
      </c>
      <c r="I5" s="17" t="s">
        <v>94</v>
      </c>
    </row>
    <row r="6" spans="2:12" x14ac:dyDescent="0.2">
      <c r="G6" s="17" cm="1" vm="1">
        <f t="array" aca="1" ref="G6:H3527" ca="1">+_xlfn.STOCKHISTORY(H5,F4,F3,0,0)</f>
        <v>39744</v>
      </c>
      <c r="H6" s="17" vm="2">
        <f ca="1"/>
        <v>17.079999999999998</v>
      </c>
      <c r="I6" s="17" cm="1" vm="3">
        <f t="array" aca="1" ref="I6:I3527" ca="1">+_xlfn.STOCKHISTORY(I5,F4,F3,0,0,1)</f>
        <v>91.69</v>
      </c>
    </row>
    <row r="7" spans="2:12" ht="15" x14ac:dyDescent="0.25">
      <c r="B7" s="3" t="s">
        <v>95</v>
      </c>
      <c r="D7" s="17" t="s">
        <v>93</v>
      </c>
      <c r="E7" s="17" t="s">
        <v>94</v>
      </c>
      <c r="G7" s="17" vm="4">
        <f ca="1"/>
        <v>39745</v>
      </c>
      <c r="H7" s="17" vm="5">
        <f ca="1"/>
        <v>16.95</v>
      </c>
      <c r="I7" s="17" vm="6">
        <f ca="1"/>
        <v>87.04</v>
      </c>
      <c r="K7" s="17">
        <f ca="1">+H7/H6-1</f>
        <v>-7.6112412177985478E-3</v>
      </c>
      <c r="L7" s="17">
        <f t="shared" ref="L7:L70" ca="1" si="0">+I7/I6-1</f>
        <v>-5.071436361653392E-2</v>
      </c>
    </row>
    <row r="8" spans="2:12" x14ac:dyDescent="0.2">
      <c r="C8" s="17" t="s">
        <v>96</v>
      </c>
      <c r="D8" s="17">
        <f ca="1">+AVERAGE(K7:K3527)</f>
        <v>7.8800053136347575E-4</v>
      </c>
      <c r="E8" s="17">
        <f ca="1">+AVERAGE(L7:L3527)</f>
        <v>4.7177510523167425E-4</v>
      </c>
      <c r="G8" s="17" vm="7">
        <f ca="1"/>
        <v>39748</v>
      </c>
      <c r="H8" s="17" vm="8">
        <f ca="1"/>
        <v>17.66</v>
      </c>
      <c r="I8" s="17" vm="9">
        <f ca="1"/>
        <v>83.95</v>
      </c>
      <c r="K8" s="17">
        <f t="shared" ref="K8:K71" ca="1" si="1">+H8/H7-1</f>
        <v>4.1887905604719888E-2</v>
      </c>
      <c r="L8" s="17">
        <f t="shared" ca="1" si="0"/>
        <v>-3.5500919117647078E-2</v>
      </c>
    </row>
    <row r="9" spans="2:12" x14ac:dyDescent="0.2">
      <c r="C9" s="17" t="s">
        <v>97</v>
      </c>
      <c r="D9" s="17">
        <f ca="1">+_xlfn.VAR.P(K7:K3527)</f>
        <v>3.3159841684373645E-4</v>
      </c>
      <c r="E9" s="17">
        <f ca="1">+_xlfn.VAR.P(L7:L3527)</f>
        <v>1.5284646826078208E-4</v>
      </c>
      <c r="G9" s="17" vm="10">
        <f ca="1"/>
        <v>39749</v>
      </c>
      <c r="H9" s="17" vm="11">
        <f ca="1"/>
        <v>19.48</v>
      </c>
      <c r="I9" s="17" vm="12">
        <f ca="1"/>
        <v>93.76</v>
      </c>
      <c r="K9" s="17">
        <f t="shared" ca="1" si="1"/>
        <v>0.10305775764439407</v>
      </c>
      <c r="L9" s="17">
        <f t="shared" ca="1" si="0"/>
        <v>0.11685527099463977</v>
      </c>
    </row>
    <row r="10" spans="2:12" x14ac:dyDescent="0.2">
      <c r="C10" s="17" t="s">
        <v>98</v>
      </c>
      <c r="D10" s="17">
        <f ca="1">+SQRT(D9)</f>
        <v>1.8209843954403795E-2</v>
      </c>
      <c r="E10" s="17">
        <f ca="1">+SQRT(E9)</f>
        <v>1.2363109166418538E-2</v>
      </c>
      <c r="G10" s="17" vm="13">
        <f ca="1"/>
        <v>39750</v>
      </c>
      <c r="H10" s="17" vm="14">
        <f ca="1"/>
        <v>18.13</v>
      </c>
      <c r="I10" s="17" vm="15">
        <f ca="1"/>
        <v>93.08</v>
      </c>
      <c r="K10" s="17">
        <f t="shared" ca="1" si="1"/>
        <v>-6.9301848049281412E-2</v>
      </c>
      <c r="L10" s="17">
        <f t="shared" ca="1" si="0"/>
        <v>-7.252559726962482E-3</v>
      </c>
    </row>
    <row r="11" spans="2:12" x14ac:dyDescent="0.2">
      <c r="G11" s="17" vm="16">
        <f ca="1"/>
        <v>39751</v>
      </c>
      <c r="H11" s="17" vm="17">
        <f ca="1"/>
        <v>19.13</v>
      </c>
      <c r="I11" s="17" vm="18">
        <f ca="1"/>
        <v>96.3</v>
      </c>
      <c r="K11" s="17">
        <f t="shared" ca="1" si="1"/>
        <v>5.5157198014340825E-2</v>
      </c>
      <c r="L11" s="17">
        <f t="shared" ca="1" si="0"/>
        <v>3.4593897722389411E-2</v>
      </c>
    </row>
    <row r="12" spans="2:12" x14ac:dyDescent="0.2">
      <c r="C12" s="17" t="s">
        <v>99</v>
      </c>
      <c r="D12" s="17">
        <f ca="1">+_xlfn.COVARIANCE.P(K7:K3527,L7:L3527)</f>
        <v>1.6465507253279329E-4</v>
      </c>
      <c r="G12" s="17" vm="19">
        <f ca="1"/>
        <v>39752</v>
      </c>
      <c r="H12" s="17" vm="20">
        <f ca="1"/>
        <v>19.559999999999999</v>
      </c>
      <c r="I12" s="17" vm="21">
        <f ca="1"/>
        <v>96.83</v>
      </c>
      <c r="K12" s="17">
        <f t="shared" ca="1" si="1"/>
        <v>2.2477783585990618E-2</v>
      </c>
      <c r="L12" s="17">
        <f t="shared" ca="1" si="0"/>
        <v>5.5036344755972078E-3</v>
      </c>
    </row>
    <row r="13" spans="2:12" x14ac:dyDescent="0.2">
      <c r="C13" s="17" t="s">
        <v>100</v>
      </c>
      <c r="D13" s="21">
        <f ca="1">+D12/PRODUCT(D10:E10)</f>
        <v>0.73137681062373361</v>
      </c>
      <c r="G13" s="17" vm="22">
        <f ca="1"/>
        <v>39755</v>
      </c>
      <c r="H13" s="17" vm="23">
        <f ca="1"/>
        <v>18.91</v>
      </c>
      <c r="I13" s="17" vm="24">
        <f ca="1"/>
        <v>97.11</v>
      </c>
      <c r="K13" s="17">
        <f t="shared" ca="1" si="1"/>
        <v>-3.3231083844580733E-2</v>
      </c>
      <c r="L13" s="17">
        <f t="shared" ca="1" si="0"/>
        <v>2.8916658060518241E-3</v>
      </c>
    </row>
    <row r="14" spans="2:12" x14ac:dyDescent="0.2">
      <c r="G14" s="17" vm="25">
        <f ca="1"/>
        <v>39756</v>
      </c>
      <c r="H14" s="17" vm="26">
        <f ca="1"/>
        <v>19.09</v>
      </c>
      <c r="I14" s="17" vm="27">
        <f ca="1"/>
        <v>100.41</v>
      </c>
      <c r="K14" s="17">
        <f t="shared" ca="1" si="1"/>
        <v>9.5187731359069883E-3</v>
      </c>
      <c r="L14" s="17">
        <f t="shared" ca="1" si="0"/>
        <v>3.3982082174853323E-2</v>
      </c>
    </row>
    <row r="15" spans="2:12" x14ac:dyDescent="0.2">
      <c r="C15" s="17" t="s">
        <v>101</v>
      </c>
      <c r="D15" s="21">
        <f ca="1">+D12/E9</f>
        <v>1.0772579465288248</v>
      </c>
      <c r="G15" s="17" vm="28">
        <f ca="1"/>
        <v>39757</v>
      </c>
      <c r="H15" s="17" vm="29">
        <f ca="1"/>
        <v>18.28</v>
      </c>
      <c r="I15" s="17" vm="30">
        <f ca="1"/>
        <v>96.19</v>
      </c>
      <c r="K15" s="17">
        <f t="shared" ca="1" si="1"/>
        <v>-4.2430591932949069E-2</v>
      </c>
      <c r="L15" s="17">
        <f t="shared" ca="1" si="0"/>
        <v>-4.2027686485409776E-2</v>
      </c>
    </row>
    <row r="16" spans="2:12" x14ac:dyDescent="0.2">
      <c r="G16" s="17" vm="31">
        <f ca="1"/>
        <v>39758</v>
      </c>
      <c r="H16" s="17" vm="32">
        <f ca="1"/>
        <v>17.14</v>
      </c>
      <c r="I16" s="17" vm="33">
        <f ca="1"/>
        <v>90.86</v>
      </c>
      <c r="K16" s="17">
        <f t="shared" ca="1" si="1"/>
        <v>-6.2363238512035069E-2</v>
      </c>
      <c r="L16" s="17">
        <f t="shared" ca="1" si="0"/>
        <v>-5.5411165401808904E-2</v>
      </c>
    </row>
    <row r="17" spans="2:12" x14ac:dyDescent="0.2">
      <c r="C17" s="17" t="s">
        <v>102</v>
      </c>
      <c r="D17" s="17">
        <f ca="1">+D4+D15*(E8-D4)</f>
        <v>4.9992135899138584E-4</v>
      </c>
      <c r="G17" s="17" vm="34">
        <f ca="1"/>
        <v>39759</v>
      </c>
      <c r="H17" s="17" vm="35">
        <f ca="1"/>
        <v>17.22</v>
      </c>
      <c r="I17" s="17" vm="36">
        <f ca="1"/>
        <v>93.86</v>
      </c>
      <c r="K17" s="17">
        <f t="shared" ca="1" si="1"/>
        <v>4.6674445740955139E-3</v>
      </c>
      <c r="L17" s="17">
        <f t="shared" ca="1" si="0"/>
        <v>3.301782962799904E-2</v>
      </c>
    </row>
    <row r="18" spans="2:12" x14ac:dyDescent="0.2">
      <c r="G18" s="17" vm="37">
        <f ca="1"/>
        <v>39762</v>
      </c>
      <c r="H18" s="17" vm="38">
        <f ca="1"/>
        <v>16.920000000000002</v>
      </c>
      <c r="I18" s="17" vm="39">
        <f ca="1"/>
        <v>92.63</v>
      </c>
      <c r="K18" s="17">
        <f t="shared" ca="1" si="1"/>
        <v>-1.7421602787456303E-2</v>
      </c>
      <c r="L18" s="17">
        <f t="shared" ca="1" si="0"/>
        <v>-1.3104623907948088E-2</v>
      </c>
    </row>
    <row r="19" spans="2:12" ht="15" x14ac:dyDescent="0.25">
      <c r="B19" s="3" t="s">
        <v>104</v>
      </c>
      <c r="G19" s="17" vm="40">
        <f ca="1"/>
        <v>39763</v>
      </c>
      <c r="H19" s="17" vm="41">
        <f ca="1"/>
        <v>16.89</v>
      </c>
      <c r="I19" s="17" vm="42">
        <f ca="1"/>
        <v>89.77</v>
      </c>
      <c r="K19" s="17">
        <f t="shared" ca="1" si="1"/>
        <v>-1.7730496453901567E-3</v>
      </c>
      <c r="L19" s="17">
        <f t="shared" ca="1" si="0"/>
        <v>-3.0875526287379884E-2</v>
      </c>
    </row>
    <row r="20" spans="2:12" x14ac:dyDescent="0.2">
      <c r="C20" s="17" t="s">
        <v>102</v>
      </c>
      <c r="D20" s="23">
        <f ca="1">+((1+D17)^365)-1</f>
        <v>0.20012497904882198</v>
      </c>
      <c r="G20" s="17" vm="43">
        <f ca="1"/>
        <v>39764</v>
      </c>
      <c r="H20" s="17" vm="44">
        <f ca="1"/>
        <v>16.36</v>
      </c>
      <c r="I20" s="17" vm="45">
        <f ca="1"/>
        <v>85.82</v>
      </c>
      <c r="K20" s="17">
        <f t="shared" ca="1" si="1"/>
        <v>-3.1379514505624706E-2</v>
      </c>
      <c r="L20" s="17">
        <f t="shared" ca="1" si="0"/>
        <v>-4.4001336749470932E-2</v>
      </c>
    </row>
    <row r="21" spans="2:12" x14ac:dyDescent="0.2">
      <c r="G21" s="17" vm="46">
        <f ca="1"/>
        <v>39765</v>
      </c>
      <c r="H21" s="17" vm="47">
        <f ca="1"/>
        <v>17.39</v>
      </c>
      <c r="I21" s="17" vm="48">
        <f ca="1"/>
        <v>91.17</v>
      </c>
      <c r="K21" s="17">
        <f t="shared" ca="1" si="1"/>
        <v>6.2958435207824071E-2</v>
      </c>
      <c r="L21" s="17">
        <f t="shared" ca="1" si="0"/>
        <v>6.2339780936844669E-2</v>
      </c>
    </row>
    <row r="22" spans="2:12" x14ac:dyDescent="0.2">
      <c r="G22" s="17" vm="49">
        <f ca="1"/>
        <v>39766</v>
      </c>
      <c r="H22" s="17" vm="50">
        <f ca="1"/>
        <v>16.11</v>
      </c>
      <c r="I22" s="17" vm="51">
        <f ca="1"/>
        <v>86.62</v>
      </c>
      <c r="K22" s="17">
        <f t="shared" ca="1" si="1"/>
        <v>-7.3605520414031123E-2</v>
      </c>
      <c r="L22" s="17">
        <f t="shared" ca="1" si="0"/>
        <v>-4.9906767577053812E-2</v>
      </c>
    </row>
    <row r="23" spans="2:12" x14ac:dyDescent="0.2">
      <c r="G23" s="17" vm="52">
        <f ca="1"/>
        <v>39769</v>
      </c>
      <c r="H23" s="17" vm="53">
        <f ca="1"/>
        <v>15.91</v>
      </c>
      <c r="I23" s="17" vm="54">
        <f ca="1"/>
        <v>85.47</v>
      </c>
      <c r="K23" s="17">
        <f t="shared" ca="1" si="1"/>
        <v>-1.2414649286157653E-2</v>
      </c>
      <c r="L23" s="17">
        <f t="shared" ca="1" si="0"/>
        <v>-1.3276379589009513E-2</v>
      </c>
    </row>
    <row r="24" spans="2:12" x14ac:dyDescent="0.2">
      <c r="G24" s="17" vm="55">
        <f ca="1"/>
        <v>39770</v>
      </c>
      <c r="H24" s="17" vm="56">
        <f ca="1"/>
        <v>15.83</v>
      </c>
      <c r="I24" s="17" vm="57">
        <f ca="1"/>
        <v>87.08</v>
      </c>
      <c r="K24" s="17">
        <f t="shared" ca="1" si="1"/>
        <v>-5.0282840980515608E-3</v>
      </c>
      <c r="L24" s="17">
        <f t="shared" ca="1" si="0"/>
        <v>1.8837018837018826E-2</v>
      </c>
    </row>
    <row r="25" spans="2:12" x14ac:dyDescent="0.2">
      <c r="G25" s="17" vm="58">
        <f ca="1"/>
        <v>39771</v>
      </c>
      <c r="H25" s="17" vm="59">
        <f ca="1"/>
        <v>14.63</v>
      </c>
      <c r="I25" s="17" vm="60">
        <f ca="1"/>
        <v>81.5</v>
      </c>
      <c r="K25" s="17">
        <f t="shared" ca="1" si="1"/>
        <v>-7.5805432722678368E-2</v>
      </c>
      <c r="L25" s="17">
        <f t="shared" ca="1" si="0"/>
        <v>-6.4079007808911292E-2</v>
      </c>
    </row>
    <row r="26" spans="2:12" x14ac:dyDescent="0.2">
      <c r="G26" s="17" vm="61">
        <f ca="1"/>
        <v>39772</v>
      </c>
      <c r="H26" s="17" vm="62">
        <f ca="1"/>
        <v>14.02</v>
      </c>
      <c r="I26" s="17" vm="63">
        <f ca="1"/>
        <v>75.45</v>
      </c>
      <c r="K26" s="17">
        <f t="shared" ca="1" si="1"/>
        <v>-4.1695146958304896E-2</v>
      </c>
      <c r="L26" s="17">
        <f t="shared" ca="1" si="0"/>
        <v>-7.4233128834355844E-2</v>
      </c>
    </row>
    <row r="27" spans="2:12" x14ac:dyDescent="0.2">
      <c r="G27" s="17" vm="64">
        <f ca="1"/>
        <v>39773</v>
      </c>
      <c r="H27" s="17" vm="65">
        <f ca="1"/>
        <v>14.67</v>
      </c>
      <c r="I27" s="17" vm="66">
        <f ca="1"/>
        <v>79.52</v>
      </c>
      <c r="K27" s="17">
        <f t="shared" ca="1" si="1"/>
        <v>4.636233951497859E-2</v>
      </c>
      <c r="L27" s="17">
        <f t="shared" ca="1" si="0"/>
        <v>5.3943008614976806E-2</v>
      </c>
    </row>
    <row r="28" spans="2:12" x14ac:dyDescent="0.2">
      <c r="G28" s="17" vm="67">
        <f ca="1"/>
        <v>39776</v>
      </c>
      <c r="H28" s="17" vm="68">
        <f ca="1"/>
        <v>15.26</v>
      </c>
      <c r="I28" s="17" vm="69">
        <f ca="1"/>
        <v>85.03</v>
      </c>
      <c r="K28" s="17">
        <f t="shared" ca="1" si="1"/>
        <v>4.0218132242672011E-2</v>
      </c>
      <c r="L28" s="17">
        <f t="shared" ca="1" si="0"/>
        <v>6.9290744466800946E-2</v>
      </c>
    </row>
    <row r="29" spans="2:12" x14ac:dyDescent="0.2">
      <c r="G29" s="17" vm="70">
        <f ca="1"/>
        <v>39777</v>
      </c>
      <c r="H29" s="17" vm="71">
        <f ca="1"/>
        <v>14.58</v>
      </c>
      <c r="I29" s="17" vm="72">
        <f ca="1"/>
        <v>85.66</v>
      </c>
      <c r="K29" s="17">
        <f t="shared" ca="1" si="1"/>
        <v>-4.4560943643512485E-2</v>
      </c>
      <c r="L29" s="17">
        <f t="shared" ca="1" si="0"/>
        <v>7.4091497118662364E-3</v>
      </c>
    </row>
    <row r="30" spans="2:12" x14ac:dyDescent="0.2">
      <c r="G30" s="17" vm="73">
        <f ca="1"/>
        <v>39778</v>
      </c>
      <c r="H30" s="17" vm="74">
        <f ca="1"/>
        <v>15.52</v>
      </c>
      <c r="I30" s="17" vm="75">
        <f ca="1"/>
        <v>88.97</v>
      </c>
      <c r="K30" s="17">
        <f t="shared" ca="1" si="1"/>
        <v>6.4471879286694067E-2</v>
      </c>
      <c r="L30" s="17">
        <f t="shared" ca="1" si="0"/>
        <v>3.8641139388279289E-2</v>
      </c>
    </row>
    <row r="31" spans="2:12" x14ac:dyDescent="0.2">
      <c r="G31" s="17" vm="76">
        <f ca="1"/>
        <v>39780</v>
      </c>
      <c r="H31" s="17" vm="77">
        <f ca="1"/>
        <v>15.57</v>
      </c>
      <c r="I31" s="17" vm="78">
        <f ca="1"/>
        <v>90.09</v>
      </c>
      <c r="K31" s="17">
        <f t="shared" ca="1" si="1"/>
        <v>3.221649484536071E-3</v>
      </c>
      <c r="L31" s="17">
        <f t="shared" ca="1" si="0"/>
        <v>1.258851298190411E-2</v>
      </c>
    </row>
    <row r="32" spans="2:12" x14ac:dyDescent="0.2">
      <c r="G32" s="17" vm="79">
        <f ca="1"/>
        <v>39783</v>
      </c>
      <c r="H32" s="17" vm="80">
        <f ca="1"/>
        <v>14.01</v>
      </c>
      <c r="I32" s="17" vm="81">
        <f ca="1"/>
        <v>82.11</v>
      </c>
      <c r="K32" s="17">
        <f t="shared" ca="1" si="1"/>
        <v>-0.10019267822736033</v>
      </c>
      <c r="L32" s="17">
        <f t="shared" ca="1" si="0"/>
        <v>-8.8578088578088576E-2</v>
      </c>
    </row>
    <row r="33" spans="7:12" x14ac:dyDescent="0.2">
      <c r="G33" s="17" vm="82">
        <f ca="1"/>
        <v>39784</v>
      </c>
      <c r="H33" s="17" vm="83">
        <f ca="1"/>
        <v>14.64</v>
      </c>
      <c r="I33" s="17" vm="84">
        <f ca="1"/>
        <v>85.27</v>
      </c>
      <c r="K33" s="17">
        <f t="shared" ca="1" si="1"/>
        <v>4.4967880085653222E-2</v>
      </c>
      <c r="L33" s="17">
        <f t="shared" ca="1" si="0"/>
        <v>3.8484959201071645E-2</v>
      </c>
    </row>
    <row r="34" spans="7:12" x14ac:dyDescent="0.2">
      <c r="G34" s="17" vm="85">
        <f ca="1"/>
        <v>39785</v>
      </c>
      <c r="H34" s="17" vm="68">
        <f ca="1"/>
        <v>15.26</v>
      </c>
      <c r="I34" s="17" vm="86">
        <f ca="1"/>
        <v>87.32</v>
      </c>
      <c r="K34" s="17">
        <f t="shared" ca="1" si="1"/>
        <v>4.2349726775956276E-2</v>
      </c>
      <c r="L34" s="17">
        <f t="shared" ca="1" si="0"/>
        <v>2.4041280637973506E-2</v>
      </c>
    </row>
    <row r="35" spans="7:12" x14ac:dyDescent="0.2">
      <c r="G35" s="17" vm="87">
        <f ca="1"/>
        <v>39786</v>
      </c>
      <c r="H35" s="17" vm="88">
        <f ca="1"/>
        <v>14.47</v>
      </c>
      <c r="I35" s="17" vm="89">
        <f ca="1"/>
        <v>85.3</v>
      </c>
      <c r="K35" s="17">
        <f t="shared" ca="1" si="1"/>
        <v>-5.1769331585845291E-2</v>
      </c>
      <c r="L35" s="17">
        <f t="shared" ca="1" si="0"/>
        <v>-2.3133302794319688E-2</v>
      </c>
    </row>
    <row r="36" spans="7:12" x14ac:dyDescent="0.2">
      <c r="G36" s="17" vm="90">
        <f ca="1"/>
        <v>39787</v>
      </c>
      <c r="H36" s="17" vm="91">
        <f ca="1"/>
        <v>14.56</v>
      </c>
      <c r="I36" s="17" vm="92">
        <f ca="1"/>
        <v>87.93</v>
      </c>
      <c r="K36" s="17">
        <f t="shared" ca="1" si="1"/>
        <v>6.2197650310988895E-3</v>
      </c>
      <c r="L36" s="17">
        <f t="shared" ca="1" si="0"/>
        <v>3.0832356389214555E-2</v>
      </c>
    </row>
    <row r="37" spans="7:12" x14ac:dyDescent="0.2">
      <c r="G37" s="17" vm="93">
        <f ca="1"/>
        <v>39790</v>
      </c>
      <c r="H37" s="17" vm="94">
        <f ca="1"/>
        <v>14.82</v>
      </c>
      <c r="I37" s="17" vm="95">
        <f ca="1"/>
        <v>91</v>
      </c>
      <c r="K37" s="17">
        <f t="shared" ca="1" si="1"/>
        <v>1.7857142857142794E-2</v>
      </c>
      <c r="L37" s="17">
        <f t="shared" ca="1" si="0"/>
        <v>3.4914136244740046E-2</v>
      </c>
    </row>
    <row r="38" spans="7:12" x14ac:dyDescent="0.2">
      <c r="G38" s="17" vm="96">
        <f ca="1"/>
        <v>39791</v>
      </c>
      <c r="H38" s="17" vm="97">
        <f ca="1"/>
        <v>15.55</v>
      </c>
      <c r="I38" s="17" vm="98">
        <f ca="1"/>
        <v>89.5</v>
      </c>
      <c r="K38" s="17">
        <f t="shared" ca="1" si="1"/>
        <v>4.9257759784075539E-2</v>
      </c>
      <c r="L38" s="17">
        <f t="shared" ca="1" si="0"/>
        <v>-1.6483516483516536E-2</v>
      </c>
    </row>
    <row r="39" spans="7:12" x14ac:dyDescent="0.2">
      <c r="G39" s="17" vm="99">
        <f ca="1"/>
        <v>39792</v>
      </c>
      <c r="H39" s="17" vm="100">
        <f ca="1"/>
        <v>15.73</v>
      </c>
      <c r="I39" s="17" vm="101">
        <f ca="1"/>
        <v>90.11</v>
      </c>
      <c r="K39" s="17">
        <f t="shared" ca="1" si="1"/>
        <v>1.1575562700964603E-2</v>
      </c>
      <c r="L39" s="17">
        <f t="shared" ca="1" si="0"/>
        <v>6.8156424581005126E-3</v>
      </c>
    </row>
    <row r="40" spans="7:12" x14ac:dyDescent="0.2">
      <c r="G40" s="17" vm="102">
        <f ca="1"/>
        <v>39793</v>
      </c>
      <c r="H40" s="17" vm="103">
        <f ca="1"/>
        <v>15.14</v>
      </c>
      <c r="I40" s="17" vm="104">
        <f ca="1"/>
        <v>87.94</v>
      </c>
      <c r="K40" s="17">
        <f t="shared" ca="1" si="1"/>
        <v>-3.7507946598855701E-2</v>
      </c>
      <c r="L40" s="17">
        <f t="shared" ca="1" si="0"/>
        <v>-2.4081677949173264E-2</v>
      </c>
    </row>
    <row r="41" spans="7:12" x14ac:dyDescent="0.2">
      <c r="G41" s="17" vm="105">
        <f ca="1"/>
        <v>39794</v>
      </c>
      <c r="H41" s="17" vm="106">
        <f ca="1"/>
        <v>15.59</v>
      </c>
      <c r="I41" s="17" vm="107">
        <f ca="1"/>
        <v>88.99</v>
      </c>
      <c r="K41" s="17">
        <f t="shared" ca="1" si="1"/>
        <v>2.9722589167767488E-2</v>
      </c>
      <c r="L41" s="17">
        <f t="shared" ca="1" si="0"/>
        <v>1.1939959062997385E-2</v>
      </c>
    </row>
    <row r="42" spans="7:12" x14ac:dyDescent="0.2">
      <c r="G42" s="17" vm="108">
        <f ca="1"/>
        <v>39797</v>
      </c>
      <c r="H42" s="17" vm="109">
        <f ca="1"/>
        <v>15.47</v>
      </c>
      <c r="I42" s="17" vm="110">
        <f ca="1"/>
        <v>87.75</v>
      </c>
      <c r="K42" s="17">
        <f t="shared" ca="1" si="1"/>
        <v>-7.6972418216805227E-3</v>
      </c>
      <c r="L42" s="17">
        <f t="shared" ca="1" si="0"/>
        <v>-1.3934149904483606E-2</v>
      </c>
    </row>
    <row r="43" spans="7:12" x14ac:dyDescent="0.2">
      <c r="G43" s="17" vm="111">
        <f ca="1"/>
        <v>39798</v>
      </c>
      <c r="H43" s="17" vm="112">
        <f ca="1"/>
        <v>16.29</v>
      </c>
      <c r="I43" s="17" vm="113">
        <f ca="1"/>
        <v>91.88</v>
      </c>
      <c r="K43" s="17">
        <f t="shared" ca="1" si="1"/>
        <v>5.3005817711699876E-2</v>
      </c>
      <c r="L43" s="17">
        <f t="shared" ca="1" si="0"/>
        <v>4.7065527065526913E-2</v>
      </c>
    </row>
    <row r="44" spans="7:12" x14ac:dyDescent="0.2">
      <c r="G44" s="17" vm="114">
        <f ca="1"/>
        <v>39799</v>
      </c>
      <c r="H44" s="17" vm="115">
        <f ca="1"/>
        <v>16.25</v>
      </c>
      <c r="I44" s="17" vm="116">
        <f ca="1"/>
        <v>90.99</v>
      </c>
      <c r="K44" s="17">
        <f t="shared" ca="1" si="1"/>
        <v>-2.4554941682013443E-3</v>
      </c>
      <c r="L44" s="17">
        <f t="shared" ca="1" si="0"/>
        <v>-9.6865476708750675E-3</v>
      </c>
    </row>
    <row r="45" spans="7:12" x14ac:dyDescent="0.2">
      <c r="G45" s="17" vm="117">
        <f ca="1"/>
        <v>39800</v>
      </c>
      <c r="H45" s="17" vm="118">
        <f ca="1"/>
        <v>15.06</v>
      </c>
      <c r="I45" s="17" vm="119">
        <f ca="1"/>
        <v>89.29</v>
      </c>
      <c r="K45" s="17">
        <f t="shared" ca="1" si="1"/>
        <v>-7.323076923076921E-2</v>
      </c>
      <c r="L45" s="17">
        <f t="shared" ca="1" si="0"/>
        <v>-1.8683371799098625E-2</v>
      </c>
    </row>
    <row r="46" spans="7:12" x14ac:dyDescent="0.2">
      <c r="G46" s="17" vm="120">
        <f ca="1"/>
        <v>39801</v>
      </c>
      <c r="H46" s="17" vm="121">
        <f ca="1"/>
        <v>15.08</v>
      </c>
      <c r="I46" s="17" vm="122">
        <f ca="1"/>
        <v>88.19</v>
      </c>
      <c r="K46" s="17">
        <f t="shared" ca="1" si="1"/>
        <v>1.3280212483399723E-3</v>
      </c>
      <c r="L46" s="17">
        <f t="shared" ca="1" si="0"/>
        <v>-1.2319408668383991E-2</v>
      </c>
    </row>
    <row r="47" spans="7:12" x14ac:dyDescent="0.2">
      <c r="G47" s="17" vm="123">
        <f ca="1"/>
        <v>39804</v>
      </c>
      <c r="H47" s="17" vm="124">
        <f ca="1"/>
        <v>14.71</v>
      </c>
      <c r="I47" s="17" vm="125">
        <f ca="1"/>
        <v>87.06</v>
      </c>
      <c r="K47" s="17">
        <f t="shared" ca="1" si="1"/>
        <v>-2.4535809018567556E-2</v>
      </c>
      <c r="L47" s="17">
        <f t="shared" ca="1" si="0"/>
        <v>-1.28132441319877E-2</v>
      </c>
    </row>
    <row r="48" spans="7:12" x14ac:dyDescent="0.2">
      <c r="G48" s="17" vm="126">
        <f ca="1"/>
        <v>39805</v>
      </c>
      <c r="H48" s="17" vm="127">
        <f ca="1"/>
        <v>14.26</v>
      </c>
      <c r="I48" s="17" vm="128">
        <f ca="1"/>
        <v>86.16</v>
      </c>
      <c r="K48" s="17">
        <f t="shared" ca="1" si="1"/>
        <v>-3.0591434398368533E-2</v>
      </c>
      <c r="L48" s="17">
        <f t="shared" ca="1" si="0"/>
        <v>-1.0337698139214369E-2</v>
      </c>
    </row>
    <row r="49" spans="7:12" x14ac:dyDescent="0.2">
      <c r="G49" s="17" vm="129">
        <f ca="1"/>
        <v>39806</v>
      </c>
      <c r="H49" s="17" vm="130">
        <f ca="1"/>
        <v>14.45</v>
      </c>
      <c r="I49" s="17" vm="131">
        <f ca="1"/>
        <v>86.66</v>
      </c>
      <c r="K49" s="17">
        <f t="shared" ca="1" si="1"/>
        <v>1.33239831697054E-2</v>
      </c>
      <c r="L49" s="17">
        <f t="shared" ca="1" si="0"/>
        <v>5.8031569173631059E-3</v>
      </c>
    </row>
    <row r="50" spans="7:12" x14ac:dyDescent="0.2">
      <c r="G50" s="17" vm="132">
        <f ca="1"/>
        <v>39808</v>
      </c>
      <c r="H50" s="17" vm="133">
        <f ca="1"/>
        <v>14.35</v>
      </c>
      <c r="I50" s="17" vm="134">
        <f ca="1"/>
        <v>87.16</v>
      </c>
      <c r="K50" s="17">
        <f t="shared" ca="1" si="1"/>
        <v>-6.9204152249134898E-3</v>
      </c>
      <c r="L50" s="17">
        <f t="shared" ca="1" si="0"/>
        <v>5.7696745903530466E-3</v>
      </c>
    </row>
    <row r="51" spans="7:12" x14ac:dyDescent="0.2">
      <c r="G51" s="17" vm="135">
        <f ca="1"/>
        <v>39811</v>
      </c>
      <c r="H51" s="17" vm="65">
        <f ca="1"/>
        <v>14.67</v>
      </c>
      <c r="I51" s="17" vm="136">
        <f ca="1"/>
        <v>86.91</v>
      </c>
      <c r="K51" s="17">
        <f t="shared" ca="1" si="1"/>
        <v>2.2299651567944334E-2</v>
      </c>
      <c r="L51" s="17">
        <f t="shared" ca="1" si="0"/>
        <v>-2.8682882055989234E-3</v>
      </c>
    </row>
    <row r="52" spans="7:12" x14ac:dyDescent="0.2">
      <c r="G52" s="17" vm="137">
        <f ca="1"/>
        <v>39812</v>
      </c>
      <c r="H52" s="17" vm="138">
        <f ca="1"/>
        <v>15.16</v>
      </c>
      <c r="I52" s="17" vm="75">
        <f ca="1"/>
        <v>88.97</v>
      </c>
      <c r="K52" s="17">
        <f t="shared" ca="1" si="1"/>
        <v>3.3401499659168277E-2</v>
      </c>
      <c r="L52" s="17">
        <f t="shared" ca="1" si="0"/>
        <v>2.3702680934299947E-2</v>
      </c>
    </row>
    <row r="53" spans="7:12" x14ac:dyDescent="0.2">
      <c r="G53" s="17" vm="139">
        <f ca="1"/>
        <v>39813</v>
      </c>
      <c r="H53" s="17" vm="74">
        <f ca="1"/>
        <v>15.52</v>
      </c>
      <c r="I53" s="17" vm="140">
        <f ca="1"/>
        <v>90.24</v>
      </c>
      <c r="K53" s="17">
        <f t="shared" ca="1" si="1"/>
        <v>2.3746701846965701E-2</v>
      </c>
      <c r="L53" s="17">
        <f t="shared" ca="1" si="0"/>
        <v>1.4274474541980497E-2</v>
      </c>
    </row>
    <row r="54" spans="7:12" x14ac:dyDescent="0.2">
      <c r="G54" s="17" vm="141">
        <f ca="1"/>
        <v>39815</v>
      </c>
      <c r="H54" s="17" vm="142">
        <f ca="1"/>
        <v>16.04</v>
      </c>
      <c r="I54" s="17" vm="143">
        <f ca="1"/>
        <v>92.96</v>
      </c>
      <c r="K54" s="17">
        <f t="shared" ca="1" si="1"/>
        <v>3.3505154639175139E-2</v>
      </c>
      <c r="L54" s="17">
        <f t="shared" ca="1" si="0"/>
        <v>3.0141843971631221E-2</v>
      </c>
    </row>
    <row r="55" spans="7:12" x14ac:dyDescent="0.2">
      <c r="G55" s="17" vm="144">
        <f ca="1"/>
        <v>39818</v>
      </c>
      <c r="H55" s="17" vm="145">
        <f ca="1"/>
        <v>15.86</v>
      </c>
      <c r="I55" s="17" vm="146">
        <f ca="1"/>
        <v>92.85</v>
      </c>
      <c r="K55" s="17">
        <f t="shared" ca="1" si="1"/>
        <v>-1.122194513715713E-2</v>
      </c>
      <c r="L55" s="17">
        <f t="shared" ca="1" si="0"/>
        <v>-1.1833046471600994E-3</v>
      </c>
    </row>
    <row r="56" spans="7:12" x14ac:dyDescent="0.2">
      <c r="G56" s="17" vm="147">
        <f ca="1"/>
        <v>39819</v>
      </c>
      <c r="H56" s="17" vm="148">
        <f ca="1"/>
        <v>16.45</v>
      </c>
      <c r="I56" s="17" vm="149">
        <f ca="1"/>
        <v>93.47</v>
      </c>
      <c r="K56" s="17">
        <f t="shared" ca="1" si="1"/>
        <v>3.7200504413619218E-2</v>
      </c>
      <c r="L56" s="17">
        <f t="shared" ca="1" si="0"/>
        <v>6.6774367259021528E-3</v>
      </c>
    </row>
    <row r="57" spans="7:12" x14ac:dyDescent="0.2">
      <c r="G57" s="17" vm="150">
        <f ca="1"/>
        <v>39820</v>
      </c>
      <c r="H57" s="17" vm="151">
        <f ca="1"/>
        <v>15.58</v>
      </c>
      <c r="I57" s="17" vm="152">
        <f ca="1"/>
        <v>90.67</v>
      </c>
      <c r="K57" s="17">
        <f t="shared" ca="1" si="1"/>
        <v>-5.2887537993920875E-2</v>
      </c>
      <c r="L57" s="17">
        <f t="shared" ca="1" si="0"/>
        <v>-2.9956135658499972E-2</v>
      </c>
    </row>
    <row r="58" spans="7:12" x14ac:dyDescent="0.2">
      <c r="G58" s="17" vm="153">
        <f ca="1"/>
        <v>39821</v>
      </c>
      <c r="H58" s="17" vm="154">
        <f ca="1"/>
        <v>15.28</v>
      </c>
      <c r="I58" s="17" vm="155">
        <f ca="1"/>
        <v>91.042000000000002</v>
      </c>
      <c r="K58" s="17">
        <f t="shared" ca="1" si="1"/>
        <v>-1.9255455712451908E-2</v>
      </c>
      <c r="L58" s="17">
        <f t="shared" ca="1" si="0"/>
        <v>4.1027903385904008E-3</v>
      </c>
    </row>
    <row r="59" spans="7:12" x14ac:dyDescent="0.2">
      <c r="G59" s="17" vm="156">
        <f ca="1"/>
        <v>39822</v>
      </c>
      <c r="H59" s="17" vm="157">
        <f ca="1"/>
        <v>14.96</v>
      </c>
      <c r="I59" s="17" vm="158">
        <f ca="1"/>
        <v>89.09</v>
      </c>
      <c r="K59" s="17">
        <f t="shared" ca="1" si="1"/>
        <v>-2.0942408376963262E-2</v>
      </c>
      <c r="L59" s="17">
        <f t="shared" ca="1" si="0"/>
        <v>-2.1440653764196682E-2</v>
      </c>
    </row>
    <row r="60" spans="7:12" x14ac:dyDescent="0.2">
      <c r="G60" s="17" vm="159">
        <f ca="1"/>
        <v>39825</v>
      </c>
      <c r="H60" s="17" vm="160">
        <f ca="1"/>
        <v>14.73</v>
      </c>
      <c r="I60" s="17" vm="161">
        <f ca="1"/>
        <v>86.95</v>
      </c>
      <c r="K60" s="17">
        <f t="shared" ca="1" si="1"/>
        <v>-1.5374331550802145E-2</v>
      </c>
      <c r="L60" s="17">
        <f t="shared" ca="1" si="0"/>
        <v>-2.4020653271972114E-2</v>
      </c>
    </row>
    <row r="61" spans="7:12" x14ac:dyDescent="0.2">
      <c r="G61" s="17" vm="162">
        <f ca="1"/>
        <v>39826</v>
      </c>
      <c r="H61" s="17" vm="163">
        <f ca="1"/>
        <v>14.84</v>
      </c>
      <c r="I61" s="17" vm="164">
        <f ca="1"/>
        <v>87.11</v>
      </c>
      <c r="K61" s="17">
        <f t="shared" ca="1" si="1"/>
        <v>7.4677528852680197E-3</v>
      </c>
      <c r="L61" s="17">
        <f t="shared" ca="1" si="0"/>
        <v>1.840138010350767E-3</v>
      </c>
    </row>
    <row r="62" spans="7:12" x14ac:dyDescent="0.2">
      <c r="G62" s="17" vm="165">
        <f ca="1"/>
        <v>39827</v>
      </c>
      <c r="H62" s="17" vm="166">
        <f ca="1"/>
        <v>14.1</v>
      </c>
      <c r="I62" s="17" vm="167">
        <f ca="1"/>
        <v>84.37</v>
      </c>
      <c r="K62" s="17">
        <f t="shared" ca="1" si="1"/>
        <v>-4.9865229110512166E-2</v>
      </c>
      <c r="L62" s="17">
        <f t="shared" ca="1" si="0"/>
        <v>-3.1454482837791287E-2</v>
      </c>
    </row>
    <row r="63" spans="7:12" x14ac:dyDescent="0.2">
      <c r="G63" s="17" vm="168">
        <f ca="1"/>
        <v>39828</v>
      </c>
      <c r="H63" s="17" vm="169">
        <f ca="1"/>
        <v>14.54</v>
      </c>
      <c r="I63" s="17" vm="170">
        <f ca="1"/>
        <v>84.4</v>
      </c>
      <c r="K63" s="17">
        <f t="shared" ca="1" si="1"/>
        <v>3.1205673758865293E-2</v>
      </c>
      <c r="L63" s="17">
        <f t="shared" ca="1" si="0"/>
        <v>3.5557662676310997E-4</v>
      </c>
    </row>
    <row r="64" spans="7:12" x14ac:dyDescent="0.2">
      <c r="G64" s="17" vm="171">
        <f ca="1"/>
        <v>39829</v>
      </c>
      <c r="H64" s="17" vm="172">
        <f ca="1"/>
        <v>15.02</v>
      </c>
      <c r="I64" s="17" vm="173">
        <f ca="1"/>
        <v>85.06</v>
      </c>
      <c r="K64" s="17">
        <f t="shared" ca="1" si="1"/>
        <v>3.3012379642365808E-2</v>
      </c>
      <c r="L64" s="17">
        <f t="shared" ca="1" si="0"/>
        <v>7.8199052132701397E-3</v>
      </c>
    </row>
    <row r="65" spans="7:12" x14ac:dyDescent="0.2">
      <c r="G65" s="17" vm="174">
        <f ca="1"/>
        <v>39833</v>
      </c>
      <c r="H65" s="17" vm="175">
        <f ca="1"/>
        <v>14.41</v>
      </c>
      <c r="I65" s="17" vm="176">
        <f ca="1"/>
        <v>80.569999999999993</v>
      </c>
      <c r="K65" s="17">
        <f t="shared" ca="1" si="1"/>
        <v>-4.0612516644473962E-2</v>
      </c>
      <c r="L65" s="17">
        <f t="shared" ca="1" si="0"/>
        <v>-5.2786268516341495E-2</v>
      </c>
    </row>
    <row r="66" spans="7:12" x14ac:dyDescent="0.2">
      <c r="G66" s="17" vm="177">
        <f ca="1"/>
        <v>39834</v>
      </c>
      <c r="H66" s="17" vm="91">
        <f ca="1"/>
        <v>14.56</v>
      </c>
      <c r="I66" s="17" vm="178">
        <f ca="1"/>
        <v>84.05</v>
      </c>
      <c r="K66" s="17">
        <f t="shared" ca="1" si="1"/>
        <v>1.0409437890353868E-2</v>
      </c>
      <c r="L66" s="17">
        <f t="shared" ca="1" si="0"/>
        <v>4.3192255181829564E-2</v>
      </c>
    </row>
    <row r="67" spans="7:12" x14ac:dyDescent="0.2">
      <c r="G67" s="17" vm="179">
        <f ca="1"/>
        <v>39835</v>
      </c>
      <c r="H67" s="17" vm="180">
        <f ca="1"/>
        <v>14.36</v>
      </c>
      <c r="I67" s="17" vm="181">
        <f ca="1"/>
        <v>82.75</v>
      </c>
      <c r="K67" s="17">
        <f t="shared" ca="1" si="1"/>
        <v>-1.3736263736263798E-2</v>
      </c>
      <c r="L67" s="17">
        <f t="shared" ca="1" si="0"/>
        <v>-1.5466983938132062E-2</v>
      </c>
    </row>
    <row r="68" spans="7:12" x14ac:dyDescent="0.2">
      <c r="G68" s="17" vm="182">
        <f ca="1"/>
        <v>39836</v>
      </c>
      <c r="H68" s="17" vm="183">
        <f ca="1"/>
        <v>14.99</v>
      </c>
      <c r="I68" s="17" vm="184">
        <f ca="1"/>
        <v>83.11</v>
      </c>
      <c r="K68" s="17">
        <f t="shared" ca="1" si="1"/>
        <v>4.3871866295264628E-2</v>
      </c>
      <c r="L68" s="17">
        <f t="shared" ca="1" si="0"/>
        <v>4.350453172205393E-3</v>
      </c>
    </row>
    <row r="69" spans="7:12" x14ac:dyDescent="0.2">
      <c r="G69" s="17" vm="185">
        <f ca="1"/>
        <v>39839</v>
      </c>
      <c r="H69" s="17" vm="186">
        <f ca="1"/>
        <v>14.77</v>
      </c>
      <c r="I69" s="17" vm="187">
        <f ca="1"/>
        <v>83.68</v>
      </c>
      <c r="K69" s="17">
        <f t="shared" ca="1" si="1"/>
        <v>-1.4676450967311627E-2</v>
      </c>
      <c r="L69" s="17">
        <f t="shared" ca="1" si="0"/>
        <v>6.8583804596318299E-3</v>
      </c>
    </row>
    <row r="70" spans="7:12" x14ac:dyDescent="0.2">
      <c r="G70" s="17" vm="188">
        <f ca="1"/>
        <v>39840</v>
      </c>
      <c r="H70" s="17" vm="189">
        <f ca="1"/>
        <v>15.31</v>
      </c>
      <c r="I70" s="17" vm="190">
        <f ca="1"/>
        <v>84.53</v>
      </c>
      <c r="K70" s="17">
        <f t="shared" ca="1" si="1"/>
        <v>3.6560595802302087E-2</v>
      </c>
      <c r="L70" s="17">
        <f t="shared" ca="1" si="0"/>
        <v>1.0157743785850881E-2</v>
      </c>
    </row>
    <row r="71" spans="7:12" x14ac:dyDescent="0.2">
      <c r="G71" s="17" vm="191">
        <f ca="1"/>
        <v>39841</v>
      </c>
      <c r="H71" s="17" vm="192">
        <f ca="1"/>
        <v>15.56</v>
      </c>
      <c r="I71" s="17" vm="193">
        <f ca="1"/>
        <v>87.39</v>
      </c>
      <c r="K71" s="17">
        <f t="shared" ca="1" si="1"/>
        <v>1.6329196603527052E-2</v>
      </c>
      <c r="L71" s="17">
        <f t="shared" ref="L71:L134" ca="1" si="2">+I71/I70-1</f>
        <v>3.3834141724831346E-2</v>
      </c>
    </row>
    <row r="72" spans="7:12" x14ac:dyDescent="0.2">
      <c r="G72" s="17" vm="194">
        <f ca="1"/>
        <v>39842</v>
      </c>
      <c r="H72" s="17" vm="195">
        <f ca="1"/>
        <v>14.95</v>
      </c>
      <c r="I72" s="17" vm="196">
        <f ca="1"/>
        <v>84.55</v>
      </c>
      <c r="K72" s="17">
        <f t="shared" ref="K72:K135" ca="1" si="3">+H72/H71-1</f>
        <v>-3.9203084832904911E-2</v>
      </c>
      <c r="L72" s="17">
        <f t="shared" ca="1" si="2"/>
        <v>-3.2497997482549557E-2</v>
      </c>
    </row>
    <row r="73" spans="7:12" x14ac:dyDescent="0.2">
      <c r="G73" s="17" vm="197">
        <f ca="1"/>
        <v>39843</v>
      </c>
      <c r="H73" s="17" vm="195">
        <f ca="1"/>
        <v>14.95</v>
      </c>
      <c r="I73" s="17" vm="198">
        <f ca="1"/>
        <v>82.83</v>
      </c>
      <c r="K73" s="17">
        <f t="shared" ca="1" si="3"/>
        <v>0</v>
      </c>
      <c r="L73" s="17">
        <f t="shared" ca="1" si="2"/>
        <v>-2.0342992312241237E-2</v>
      </c>
    </row>
    <row r="74" spans="7:12" x14ac:dyDescent="0.2">
      <c r="G74" s="17" vm="199">
        <f ca="1"/>
        <v>39846</v>
      </c>
      <c r="H74" s="17" vm="200">
        <f ca="1"/>
        <v>15.69</v>
      </c>
      <c r="I74" s="17" vm="201">
        <f ca="1"/>
        <v>82.58</v>
      </c>
      <c r="K74" s="17">
        <f t="shared" ca="1" si="3"/>
        <v>4.949832775919738E-2</v>
      </c>
      <c r="L74" s="17">
        <f t="shared" ca="1" si="2"/>
        <v>-3.0182301098635733E-3</v>
      </c>
    </row>
    <row r="75" spans="7:12" x14ac:dyDescent="0.2">
      <c r="G75" s="17" vm="202">
        <f ca="1"/>
        <v>39847</v>
      </c>
      <c r="H75" s="17" vm="203">
        <f ca="1"/>
        <v>16.02</v>
      </c>
      <c r="I75" s="17" vm="204">
        <f ca="1"/>
        <v>83.74</v>
      </c>
      <c r="K75" s="17">
        <f t="shared" ca="1" si="3"/>
        <v>2.1032504780114758E-2</v>
      </c>
      <c r="L75" s="17">
        <f t="shared" ca="1" si="2"/>
        <v>1.4046984742068336E-2</v>
      </c>
    </row>
    <row r="76" spans="7:12" x14ac:dyDescent="0.2">
      <c r="G76" s="17" vm="205">
        <f ca="1"/>
        <v>39848</v>
      </c>
      <c r="H76" s="17" vm="148">
        <f ca="1"/>
        <v>16.45</v>
      </c>
      <c r="I76" s="17" vm="206">
        <f ca="1"/>
        <v>83.33</v>
      </c>
      <c r="K76" s="17">
        <f t="shared" ca="1" si="3"/>
        <v>2.6841448189762751E-2</v>
      </c>
      <c r="L76" s="17">
        <f t="shared" ca="1" si="2"/>
        <v>-4.8961069978504801E-3</v>
      </c>
    </row>
    <row r="77" spans="7:12" x14ac:dyDescent="0.2">
      <c r="G77" s="17" vm="207">
        <f ca="1"/>
        <v>39849</v>
      </c>
      <c r="H77" s="17" vm="208">
        <f ca="1"/>
        <v>16.84</v>
      </c>
      <c r="I77" s="17" vm="209">
        <f ca="1"/>
        <v>84.57</v>
      </c>
      <c r="K77" s="17">
        <f t="shared" ca="1" si="3"/>
        <v>2.3708206686930078E-2</v>
      </c>
      <c r="L77" s="17">
        <f t="shared" ca="1" si="2"/>
        <v>1.4880595223808912E-2</v>
      </c>
    </row>
    <row r="78" spans="7:12" x14ac:dyDescent="0.2">
      <c r="G78" s="17" vm="210">
        <f ca="1"/>
        <v>39850</v>
      </c>
      <c r="H78" s="17" vm="211">
        <f ca="1"/>
        <v>17.38</v>
      </c>
      <c r="I78" s="17" vm="212">
        <f ca="1"/>
        <v>86.978999999999999</v>
      </c>
      <c r="K78" s="17">
        <f t="shared" ca="1" si="3"/>
        <v>3.2066508313539188E-2</v>
      </c>
      <c r="L78" s="17">
        <f t="shared" ca="1" si="2"/>
        <v>2.8485278467541786E-2</v>
      </c>
    </row>
    <row r="79" spans="7:12" x14ac:dyDescent="0.2">
      <c r="G79" s="17" vm="213">
        <f ca="1"/>
        <v>39853</v>
      </c>
      <c r="H79" s="17" vm="214">
        <f ca="1"/>
        <v>17.3</v>
      </c>
      <c r="I79" s="17" vm="215">
        <f ca="1"/>
        <v>87.1</v>
      </c>
      <c r="K79" s="17">
        <f t="shared" ca="1" si="3"/>
        <v>-4.60299194476399E-3</v>
      </c>
      <c r="L79" s="17">
        <f t="shared" ca="1" si="2"/>
        <v>1.3911403902091557E-3</v>
      </c>
    </row>
    <row r="80" spans="7:12" x14ac:dyDescent="0.2">
      <c r="G80" s="17" vm="216">
        <f ca="1"/>
        <v>39854</v>
      </c>
      <c r="H80" s="17" vm="217">
        <f ca="1"/>
        <v>16.52</v>
      </c>
      <c r="I80" s="17" vm="184">
        <f ca="1"/>
        <v>83.11</v>
      </c>
      <c r="K80" s="17">
        <f t="shared" ca="1" si="3"/>
        <v>-4.5086705202312172E-2</v>
      </c>
      <c r="L80" s="17">
        <f t="shared" ca="1" si="2"/>
        <v>-4.5809414466130849E-2</v>
      </c>
    </row>
    <row r="81" spans="7:12" x14ac:dyDescent="0.2">
      <c r="G81" s="17" vm="218">
        <f ca="1"/>
        <v>39855</v>
      </c>
      <c r="H81" s="17" vm="219">
        <f ca="1"/>
        <v>16.23</v>
      </c>
      <c r="I81" s="17" vm="220">
        <f ca="1"/>
        <v>83.6</v>
      </c>
      <c r="K81" s="17">
        <f t="shared" ca="1" si="3"/>
        <v>-1.7554479418886104E-2</v>
      </c>
      <c r="L81" s="17">
        <f t="shared" ca="1" si="2"/>
        <v>5.895800745999269E-3</v>
      </c>
    </row>
    <row r="82" spans="7:12" x14ac:dyDescent="0.2">
      <c r="G82" s="17" vm="221">
        <f ca="1"/>
        <v>39856</v>
      </c>
      <c r="H82" s="17" vm="222">
        <f ca="1"/>
        <v>16.39</v>
      </c>
      <c r="I82" s="17" vm="223">
        <f ca="1"/>
        <v>83.66</v>
      </c>
      <c r="K82" s="17">
        <f t="shared" ca="1" si="3"/>
        <v>9.8582871226124968E-3</v>
      </c>
      <c r="L82" s="17">
        <f t="shared" ca="1" si="2"/>
        <v>7.1770334928222823E-4</v>
      </c>
    </row>
    <row r="83" spans="7:12" x14ac:dyDescent="0.2">
      <c r="G83" s="17" vm="224">
        <f ca="1"/>
        <v>39857</v>
      </c>
      <c r="H83" s="17" vm="5">
        <f ca="1"/>
        <v>16.95</v>
      </c>
      <c r="I83" s="17" vm="225">
        <f ca="1"/>
        <v>82.76</v>
      </c>
      <c r="K83" s="17">
        <f t="shared" ca="1" si="3"/>
        <v>3.4167175106772252E-2</v>
      </c>
      <c r="L83" s="17">
        <f t="shared" ca="1" si="2"/>
        <v>-1.075782930910818E-2</v>
      </c>
    </row>
    <row r="84" spans="7:12" x14ac:dyDescent="0.2">
      <c r="G84" s="17" vm="226">
        <f ca="1"/>
        <v>39861</v>
      </c>
      <c r="H84" s="17" vm="227">
        <f ca="1"/>
        <v>15.77</v>
      </c>
      <c r="I84" s="17" vm="228">
        <f ca="1"/>
        <v>79.22</v>
      </c>
      <c r="K84" s="17">
        <f t="shared" ca="1" si="3"/>
        <v>-6.9616519174041325E-2</v>
      </c>
      <c r="L84" s="17">
        <f t="shared" ca="1" si="2"/>
        <v>-4.2774287095215136E-2</v>
      </c>
    </row>
    <row r="85" spans="7:12" x14ac:dyDescent="0.2">
      <c r="G85" s="17" vm="229">
        <f ca="1"/>
        <v>39862</v>
      </c>
      <c r="H85" s="17" vm="230">
        <f ca="1"/>
        <v>15.85</v>
      </c>
      <c r="I85" s="17" vm="231">
        <f ca="1"/>
        <v>79.03</v>
      </c>
      <c r="K85" s="17">
        <f t="shared" ca="1" si="3"/>
        <v>5.0729232720354567E-3</v>
      </c>
      <c r="L85" s="17">
        <f t="shared" ca="1" si="2"/>
        <v>-2.3983842464023741E-3</v>
      </c>
    </row>
    <row r="86" spans="7:12" x14ac:dyDescent="0.2">
      <c r="G86" s="17" vm="232">
        <f ca="1"/>
        <v>39863</v>
      </c>
      <c r="H86" s="17" vm="157">
        <f ca="1"/>
        <v>14.96</v>
      </c>
      <c r="I86" s="17" vm="233">
        <f ca="1"/>
        <v>78.180999999999997</v>
      </c>
      <c r="K86" s="17">
        <f t="shared" ca="1" si="3"/>
        <v>-5.6151419558359561E-2</v>
      </c>
      <c r="L86" s="17">
        <f t="shared" ca="1" si="2"/>
        <v>-1.0742755915475133E-2</v>
      </c>
    </row>
    <row r="87" spans="7:12" x14ac:dyDescent="0.2">
      <c r="G87" s="17" vm="234">
        <f ca="1"/>
        <v>39864</v>
      </c>
      <c r="H87" s="17" vm="235">
        <f ca="1"/>
        <v>15.04</v>
      </c>
      <c r="I87" s="17" vm="236">
        <f ca="1"/>
        <v>77.42</v>
      </c>
      <c r="K87" s="17">
        <f t="shared" ca="1" si="3"/>
        <v>5.3475935828874999E-3</v>
      </c>
      <c r="L87" s="17">
        <f t="shared" ca="1" si="2"/>
        <v>-9.7338227958199131E-3</v>
      </c>
    </row>
    <row r="88" spans="7:12" x14ac:dyDescent="0.2">
      <c r="G88" s="17" vm="237">
        <f ca="1"/>
        <v>39867</v>
      </c>
      <c r="H88" s="17" vm="238">
        <f ca="1"/>
        <v>14.69</v>
      </c>
      <c r="I88" s="17" vm="239">
        <f ca="1"/>
        <v>74.650000000000006</v>
      </c>
      <c r="K88" s="17">
        <f t="shared" ca="1" si="3"/>
        <v>-2.3271276595744683E-2</v>
      </c>
      <c r="L88" s="17">
        <f t="shared" ca="1" si="2"/>
        <v>-3.5778868509429018E-2</v>
      </c>
    </row>
    <row r="89" spans="7:12" x14ac:dyDescent="0.2">
      <c r="G89" s="17" vm="240">
        <f ca="1"/>
        <v>39868</v>
      </c>
      <c r="H89" s="17" vm="241">
        <f ca="1"/>
        <v>15.29</v>
      </c>
      <c r="I89" s="17" vm="242">
        <f ca="1"/>
        <v>77.48</v>
      </c>
      <c r="K89" s="17">
        <f t="shared" ca="1" si="3"/>
        <v>4.0844111640571779E-2</v>
      </c>
      <c r="L89" s="17">
        <f t="shared" ca="1" si="2"/>
        <v>3.7910247823174759E-2</v>
      </c>
    </row>
    <row r="90" spans="7:12" x14ac:dyDescent="0.2">
      <c r="G90" s="17" vm="243">
        <f ca="1"/>
        <v>39869</v>
      </c>
      <c r="H90" s="17" vm="244">
        <f ca="1"/>
        <v>15.36</v>
      </c>
      <c r="I90" s="17" vm="245">
        <f ca="1"/>
        <v>76.872</v>
      </c>
      <c r="K90" s="17">
        <f t="shared" ca="1" si="3"/>
        <v>4.5781556572923598E-3</v>
      </c>
      <c r="L90" s="17">
        <f t="shared" ca="1" si="2"/>
        <v>-7.8471863706763845E-3</v>
      </c>
    </row>
    <row r="91" spans="7:12" x14ac:dyDescent="0.2">
      <c r="G91" s="17" vm="246">
        <f ca="1"/>
        <v>39870</v>
      </c>
      <c r="H91" s="17" vm="83">
        <f ca="1"/>
        <v>14.64</v>
      </c>
      <c r="I91" s="17" vm="247">
        <f ca="1"/>
        <v>75.62</v>
      </c>
      <c r="K91" s="17">
        <f t="shared" ca="1" si="3"/>
        <v>-4.6874999999999889E-2</v>
      </c>
      <c r="L91" s="17">
        <f t="shared" ca="1" si="2"/>
        <v>-1.6286814444791298E-2</v>
      </c>
    </row>
    <row r="92" spans="7:12" x14ac:dyDescent="0.2">
      <c r="G92" s="17" vm="248">
        <f ca="1"/>
        <v>39871</v>
      </c>
      <c r="H92" s="17" vm="133">
        <f ca="1"/>
        <v>14.35</v>
      </c>
      <c r="I92" s="17" vm="249">
        <f ca="1"/>
        <v>73.930000000000007</v>
      </c>
      <c r="K92" s="17">
        <f t="shared" ca="1" si="3"/>
        <v>-1.9808743169398957E-2</v>
      </c>
      <c r="L92" s="17">
        <f t="shared" ca="1" si="2"/>
        <v>-2.2348585030415258E-2</v>
      </c>
    </row>
    <row r="93" spans="7:12" x14ac:dyDescent="0.2">
      <c r="G93" s="17" vm="250">
        <f ca="1"/>
        <v>39874</v>
      </c>
      <c r="H93" s="17" vm="251">
        <f ca="1"/>
        <v>13.77</v>
      </c>
      <c r="I93" s="17" vm="252">
        <f ca="1"/>
        <v>70.599999999999994</v>
      </c>
      <c r="K93" s="17">
        <f t="shared" ca="1" si="3"/>
        <v>-4.0418118466898911E-2</v>
      </c>
      <c r="L93" s="17">
        <f t="shared" ca="1" si="2"/>
        <v>-4.5042607872311846E-2</v>
      </c>
    </row>
    <row r="94" spans="7:12" x14ac:dyDescent="0.2">
      <c r="G94" s="17" vm="253">
        <f ca="1"/>
        <v>39875</v>
      </c>
      <c r="H94" s="17" vm="254">
        <f ca="1"/>
        <v>14.2</v>
      </c>
      <c r="I94" s="17" vm="255">
        <f ca="1"/>
        <v>70.069999999999993</v>
      </c>
      <c r="K94" s="17">
        <f t="shared" ca="1" si="3"/>
        <v>3.1227305737109745E-2</v>
      </c>
      <c r="L94" s="17">
        <f t="shared" ca="1" si="2"/>
        <v>-7.5070821529745757E-3</v>
      </c>
    </row>
    <row r="95" spans="7:12" x14ac:dyDescent="0.2">
      <c r="G95" s="17" vm="256">
        <f ca="1"/>
        <v>39876</v>
      </c>
      <c r="H95" s="17" vm="257">
        <f ca="1"/>
        <v>14.85</v>
      </c>
      <c r="I95" s="17" vm="258">
        <f ca="1"/>
        <v>71.73</v>
      </c>
      <c r="K95" s="17">
        <f t="shared" ca="1" si="3"/>
        <v>4.5774647887323994E-2</v>
      </c>
      <c r="L95" s="17">
        <f t="shared" ca="1" si="2"/>
        <v>2.3690595119166602E-2</v>
      </c>
    </row>
    <row r="96" spans="7:12" x14ac:dyDescent="0.2">
      <c r="G96" s="17" vm="259">
        <f ca="1"/>
        <v>39877</v>
      </c>
      <c r="H96" s="17" vm="260">
        <f ca="1"/>
        <v>14.9</v>
      </c>
      <c r="I96" s="17" vm="261">
        <f ca="1"/>
        <v>68.8</v>
      </c>
      <c r="K96" s="17">
        <f t="shared" ca="1" si="3"/>
        <v>3.3670033670034627E-3</v>
      </c>
      <c r="L96" s="17">
        <f t="shared" ca="1" si="2"/>
        <v>-4.0847623030810021E-2</v>
      </c>
    </row>
    <row r="97" spans="7:12" x14ac:dyDescent="0.2">
      <c r="G97" s="17" vm="262">
        <f ca="1"/>
        <v>39878</v>
      </c>
      <c r="H97" s="17" vm="124">
        <f ca="1"/>
        <v>14.71</v>
      </c>
      <c r="I97" s="17" vm="263">
        <f ca="1"/>
        <v>68.92</v>
      </c>
      <c r="K97" s="17">
        <f t="shared" ca="1" si="3"/>
        <v>-1.2751677852348986E-2</v>
      </c>
      <c r="L97" s="17">
        <f t="shared" ca="1" si="2"/>
        <v>1.7441860465117198E-3</v>
      </c>
    </row>
    <row r="98" spans="7:12" x14ac:dyDescent="0.2">
      <c r="G98" s="17" vm="264">
        <f ca="1"/>
        <v>39881</v>
      </c>
      <c r="H98" s="17" vm="238">
        <f ca="1"/>
        <v>14.69</v>
      </c>
      <c r="I98" s="17" vm="265">
        <f ca="1"/>
        <v>68.11</v>
      </c>
      <c r="K98" s="17">
        <f t="shared" ca="1" si="3"/>
        <v>-1.3596193065942286E-3</v>
      </c>
      <c r="L98" s="17">
        <f t="shared" ca="1" si="2"/>
        <v>-1.1752756819500942E-2</v>
      </c>
    </row>
    <row r="99" spans="7:12" x14ac:dyDescent="0.2">
      <c r="G99" s="17" vm="266">
        <f ca="1"/>
        <v>39882</v>
      </c>
      <c r="H99" s="17" vm="267">
        <f ca="1"/>
        <v>15.66</v>
      </c>
      <c r="I99" s="17" vm="268">
        <f ca="1"/>
        <v>72.17</v>
      </c>
      <c r="K99" s="17">
        <f t="shared" ca="1" si="3"/>
        <v>6.6031313818924575E-2</v>
      </c>
      <c r="L99" s="17">
        <f t="shared" ca="1" si="2"/>
        <v>5.9609455292908509E-2</v>
      </c>
    </row>
    <row r="100" spans="7:12" x14ac:dyDescent="0.2">
      <c r="G100" s="17" vm="269">
        <f ca="1"/>
        <v>39883</v>
      </c>
      <c r="H100" s="17" vm="270">
        <f ca="1"/>
        <v>15.71</v>
      </c>
      <c r="I100" s="17" vm="271">
        <f ca="1"/>
        <v>72.64</v>
      </c>
      <c r="K100" s="17">
        <f t="shared" ca="1" si="3"/>
        <v>3.1928480204341803E-3</v>
      </c>
      <c r="L100" s="17">
        <f t="shared" ca="1" si="2"/>
        <v>6.5124012747679316E-3</v>
      </c>
    </row>
    <row r="101" spans="7:12" x14ac:dyDescent="0.2">
      <c r="G101" s="17" vm="272">
        <f ca="1"/>
        <v>39884</v>
      </c>
      <c r="H101" s="17" vm="273">
        <f ca="1"/>
        <v>15.94</v>
      </c>
      <c r="I101" s="17" vm="274">
        <f ca="1"/>
        <v>75.5</v>
      </c>
      <c r="K101" s="17">
        <f t="shared" ca="1" si="3"/>
        <v>1.4640356460852821E-2</v>
      </c>
      <c r="L101" s="17">
        <f t="shared" ca="1" si="2"/>
        <v>3.937224669603534E-2</v>
      </c>
    </row>
    <row r="102" spans="7:12" x14ac:dyDescent="0.2">
      <c r="G102" s="17" vm="275">
        <f ca="1"/>
        <v>39885</v>
      </c>
      <c r="H102" s="17" vm="276">
        <f ca="1"/>
        <v>16.21</v>
      </c>
      <c r="I102" s="17" vm="277">
        <f ca="1"/>
        <v>76.09</v>
      </c>
      <c r="K102" s="17">
        <f t="shared" ca="1" si="3"/>
        <v>1.6938519447929901E-2</v>
      </c>
      <c r="L102" s="17">
        <f t="shared" ca="1" si="2"/>
        <v>7.8145695364237877E-3</v>
      </c>
    </row>
    <row r="103" spans="7:12" x14ac:dyDescent="0.2">
      <c r="G103" s="17" vm="278">
        <f ca="1"/>
        <v>39888</v>
      </c>
      <c r="H103" s="17" vm="270">
        <f ca="1"/>
        <v>15.71</v>
      </c>
      <c r="I103" s="17" vm="279">
        <f ca="1"/>
        <v>75.86</v>
      </c>
      <c r="K103" s="17">
        <f t="shared" ca="1" si="3"/>
        <v>-3.084515731030224E-2</v>
      </c>
      <c r="L103" s="17">
        <f t="shared" ca="1" si="2"/>
        <v>-3.0227362334078745E-3</v>
      </c>
    </row>
    <row r="104" spans="7:12" x14ac:dyDescent="0.2">
      <c r="G104" s="17" vm="280">
        <f ca="1"/>
        <v>39889</v>
      </c>
      <c r="H104" s="17" vm="148">
        <f ca="1"/>
        <v>16.45</v>
      </c>
      <c r="I104" s="17" vm="281">
        <f ca="1"/>
        <v>78.180000000000007</v>
      </c>
      <c r="K104" s="17">
        <f t="shared" ca="1" si="3"/>
        <v>4.71037555697007E-2</v>
      </c>
      <c r="L104" s="17">
        <f t="shared" ca="1" si="2"/>
        <v>3.0582652254152576E-2</v>
      </c>
    </row>
    <row r="105" spans="7:12" x14ac:dyDescent="0.2">
      <c r="G105" s="17" vm="282">
        <f ca="1"/>
        <v>39890</v>
      </c>
      <c r="H105" s="17" vm="283">
        <f ca="1"/>
        <v>16.88</v>
      </c>
      <c r="I105" s="17" vm="284">
        <f ca="1"/>
        <v>79.930000000000007</v>
      </c>
      <c r="K105" s="17">
        <f t="shared" ca="1" si="3"/>
        <v>2.6139817629179385E-2</v>
      </c>
      <c r="L105" s="17">
        <f t="shared" ca="1" si="2"/>
        <v>2.2384241493988322E-2</v>
      </c>
    </row>
    <row r="106" spans="7:12" x14ac:dyDescent="0.2">
      <c r="G106" s="17" vm="285">
        <f ca="1"/>
        <v>39891</v>
      </c>
      <c r="H106" s="17" vm="286">
        <f ca="1"/>
        <v>16.600000000000001</v>
      </c>
      <c r="I106" s="17" vm="287">
        <f ca="1"/>
        <v>78.94</v>
      </c>
      <c r="K106" s="17">
        <f t="shared" ca="1" si="3"/>
        <v>-1.6587677725118377E-2</v>
      </c>
      <c r="L106" s="17">
        <f t="shared" ca="1" si="2"/>
        <v>-1.2385837607907013E-2</v>
      </c>
    </row>
    <row r="107" spans="7:12" x14ac:dyDescent="0.2">
      <c r="G107" s="17" vm="288">
        <f ca="1"/>
        <v>39892</v>
      </c>
      <c r="H107" s="17" vm="289">
        <f ca="1"/>
        <v>15.78</v>
      </c>
      <c r="I107" s="17" vm="290">
        <f ca="1"/>
        <v>76.709999999999994</v>
      </c>
      <c r="K107" s="17">
        <f t="shared" ca="1" si="3"/>
        <v>-4.9397590361445864E-2</v>
      </c>
      <c r="L107" s="17">
        <f t="shared" ca="1" si="2"/>
        <v>-2.8249303268305104E-2</v>
      </c>
    </row>
    <row r="108" spans="7:12" x14ac:dyDescent="0.2">
      <c r="G108" s="17" vm="291">
        <f ca="1"/>
        <v>39895</v>
      </c>
      <c r="H108" s="17" vm="292">
        <f ca="1"/>
        <v>17.010000000000002</v>
      </c>
      <c r="I108" s="17" vm="293">
        <f ca="1"/>
        <v>82.22</v>
      </c>
      <c r="K108" s="17">
        <f t="shared" ca="1" si="3"/>
        <v>7.7946768060836558E-2</v>
      </c>
      <c r="L108" s="17">
        <f t="shared" ca="1" si="2"/>
        <v>7.1828966236475056E-2</v>
      </c>
    </row>
    <row r="109" spans="7:12" x14ac:dyDescent="0.2">
      <c r="G109" s="17" vm="294">
        <f ca="1"/>
        <v>39896</v>
      </c>
      <c r="H109" s="17" vm="295">
        <f ca="1"/>
        <v>16.649999999999999</v>
      </c>
      <c r="I109" s="17" vm="296">
        <f ca="1"/>
        <v>80.599999999999994</v>
      </c>
      <c r="K109" s="17">
        <f t="shared" ca="1" si="3"/>
        <v>-2.1164021164021385E-2</v>
      </c>
      <c r="L109" s="17">
        <f t="shared" ca="1" si="2"/>
        <v>-1.9703235222573667E-2</v>
      </c>
    </row>
    <row r="110" spans="7:12" x14ac:dyDescent="0.2">
      <c r="G110" s="17" vm="297">
        <f ca="1"/>
        <v>39897</v>
      </c>
      <c r="H110" s="17" vm="298">
        <f ca="1"/>
        <v>16.43</v>
      </c>
      <c r="I110" s="17" vm="299">
        <f ca="1"/>
        <v>81.45</v>
      </c>
      <c r="K110" s="17">
        <f t="shared" ca="1" si="3"/>
        <v>-1.3213213213213115E-2</v>
      </c>
      <c r="L110" s="17">
        <f t="shared" ca="1" si="2"/>
        <v>1.0545905707196157E-2</v>
      </c>
    </row>
    <row r="111" spans="7:12" x14ac:dyDescent="0.2">
      <c r="G111" s="17" vm="300">
        <f ca="1"/>
        <v>39898</v>
      </c>
      <c r="H111" s="17" vm="301">
        <f ca="1"/>
        <v>17.36</v>
      </c>
      <c r="I111" s="17" vm="184">
        <f ca="1"/>
        <v>83.11</v>
      </c>
      <c r="K111" s="17">
        <f t="shared" ca="1" si="3"/>
        <v>5.6603773584905648E-2</v>
      </c>
      <c r="L111" s="17">
        <f t="shared" ca="1" si="2"/>
        <v>2.0380601596071246E-2</v>
      </c>
    </row>
    <row r="112" spans="7:12" x14ac:dyDescent="0.2">
      <c r="G112" s="17" vm="302">
        <f ca="1"/>
        <v>39899</v>
      </c>
      <c r="H112" s="17" vm="303">
        <f ca="1"/>
        <v>17.12</v>
      </c>
      <c r="I112" s="17" vm="304">
        <f ca="1"/>
        <v>81.61</v>
      </c>
      <c r="K112" s="17">
        <f t="shared" ca="1" si="3"/>
        <v>-1.3824884792626668E-2</v>
      </c>
      <c r="L112" s="17">
        <f t="shared" ca="1" si="2"/>
        <v>-1.8048369630610073E-2</v>
      </c>
    </row>
    <row r="113" spans="7:12" x14ac:dyDescent="0.2">
      <c r="G113" s="17" vm="305">
        <f ca="1"/>
        <v>39902</v>
      </c>
      <c r="H113" s="17" vm="306">
        <f ca="1"/>
        <v>16.420000000000002</v>
      </c>
      <c r="I113" s="17" vm="307">
        <f ca="1"/>
        <v>78.790000000000006</v>
      </c>
      <c r="K113" s="17">
        <f t="shared" ca="1" si="3"/>
        <v>-4.088785046728971E-2</v>
      </c>
      <c r="L113" s="17">
        <f t="shared" ca="1" si="2"/>
        <v>-3.4554588898419225E-2</v>
      </c>
    </row>
    <row r="114" spans="7:12" x14ac:dyDescent="0.2">
      <c r="G114" s="17" vm="308">
        <f ca="1"/>
        <v>39903</v>
      </c>
      <c r="H114" s="17" vm="309">
        <f ca="1"/>
        <v>16.510000000000002</v>
      </c>
      <c r="I114" s="17" vm="66">
        <f ca="1"/>
        <v>79.52</v>
      </c>
      <c r="K114" s="17">
        <f t="shared" ca="1" si="3"/>
        <v>5.4811205846527766E-3</v>
      </c>
      <c r="L114" s="17">
        <f t="shared" ca="1" si="2"/>
        <v>9.2651351694377215E-3</v>
      </c>
    </row>
    <row r="115" spans="7:12" x14ac:dyDescent="0.2">
      <c r="G115" s="17" vm="310">
        <f ca="1"/>
        <v>39904</v>
      </c>
      <c r="H115" s="17" vm="115">
        <f ca="1"/>
        <v>16.25</v>
      </c>
      <c r="I115" s="17" vm="311">
        <f ca="1"/>
        <v>81.06</v>
      </c>
      <c r="K115" s="17">
        <f t="shared" ca="1" si="3"/>
        <v>-1.5748031496063075E-2</v>
      </c>
      <c r="L115" s="17">
        <f t="shared" ca="1" si="2"/>
        <v>1.9366197183098732E-2</v>
      </c>
    </row>
    <row r="116" spans="7:12" x14ac:dyDescent="0.2">
      <c r="G116" s="17" vm="312">
        <f ca="1"/>
        <v>39905</v>
      </c>
      <c r="H116" s="17" vm="313">
        <f ca="1"/>
        <v>16.47</v>
      </c>
      <c r="I116" s="17" vm="314">
        <f ca="1"/>
        <v>83.43</v>
      </c>
      <c r="K116" s="17">
        <f t="shared" ca="1" si="3"/>
        <v>1.3538461538461499E-2</v>
      </c>
      <c r="L116" s="17">
        <f t="shared" ca="1" si="2"/>
        <v>2.9237601776461952E-2</v>
      </c>
    </row>
    <row r="117" spans="7:12" x14ac:dyDescent="0.2">
      <c r="G117" s="17" vm="315">
        <f ca="1"/>
        <v>39906</v>
      </c>
      <c r="H117" s="17" vm="316">
        <f ca="1"/>
        <v>16.96</v>
      </c>
      <c r="I117" s="17" vm="317">
        <f ca="1"/>
        <v>84.26</v>
      </c>
      <c r="K117" s="17">
        <f t="shared" ca="1" si="3"/>
        <v>2.9751062537948014E-2</v>
      </c>
      <c r="L117" s="17">
        <f t="shared" ca="1" si="2"/>
        <v>9.94845978664749E-3</v>
      </c>
    </row>
    <row r="118" spans="7:12" x14ac:dyDescent="0.2">
      <c r="G118" s="17" vm="318">
        <f ca="1"/>
        <v>39909</v>
      </c>
      <c r="H118" s="17" vm="309">
        <f ca="1"/>
        <v>16.510000000000002</v>
      </c>
      <c r="I118" s="17" vm="220">
        <f ca="1"/>
        <v>83.6</v>
      </c>
      <c r="K118" s="17">
        <f t="shared" ca="1" si="3"/>
        <v>-2.6533018867924474E-2</v>
      </c>
      <c r="L118" s="17">
        <f t="shared" ca="1" si="2"/>
        <v>-7.8328981723239099E-3</v>
      </c>
    </row>
    <row r="119" spans="7:12" x14ac:dyDescent="0.2">
      <c r="G119" s="17" vm="319">
        <f ca="1"/>
        <v>39910</v>
      </c>
      <c r="H119" s="17" vm="44">
        <f ca="1"/>
        <v>16.36</v>
      </c>
      <c r="I119" s="17" vm="320">
        <f ca="1"/>
        <v>81.650000000000006</v>
      </c>
      <c r="K119" s="17">
        <f t="shared" ca="1" si="3"/>
        <v>-9.0854027861902997E-3</v>
      </c>
      <c r="L119" s="17">
        <f t="shared" ca="1" si="2"/>
        <v>-2.3325358851674527E-2</v>
      </c>
    </row>
    <row r="120" spans="7:12" x14ac:dyDescent="0.2">
      <c r="G120" s="17" vm="321">
        <f ca="1"/>
        <v>39911</v>
      </c>
      <c r="H120" s="17" vm="322">
        <f ca="1"/>
        <v>16.79</v>
      </c>
      <c r="I120" s="17" vm="323">
        <f ca="1"/>
        <v>82.53</v>
      </c>
      <c r="K120" s="17">
        <f t="shared" ca="1" si="3"/>
        <v>2.6283618581907087E-2</v>
      </c>
      <c r="L120" s="17">
        <f t="shared" ca="1" si="2"/>
        <v>1.0777709736680796E-2</v>
      </c>
    </row>
    <row r="121" spans="7:12" x14ac:dyDescent="0.2">
      <c r="G121" s="17" vm="324">
        <f ca="1"/>
        <v>39912</v>
      </c>
      <c r="H121" s="17" vm="325">
        <f ca="1"/>
        <v>17.239999999999998</v>
      </c>
      <c r="I121" s="17" vm="326">
        <f ca="1"/>
        <v>85.81</v>
      </c>
      <c r="K121" s="17">
        <f t="shared" ca="1" si="3"/>
        <v>2.6801667659321016E-2</v>
      </c>
      <c r="L121" s="17">
        <f t="shared" ca="1" si="2"/>
        <v>3.9743123712589368E-2</v>
      </c>
    </row>
    <row r="122" spans="7:12" x14ac:dyDescent="0.2">
      <c r="G122" s="17" vm="327">
        <f ca="1"/>
        <v>39916</v>
      </c>
      <c r="H122" s="17" vm="328">
        <f ca="1"/>
        <v>17.170000000000002</v>
      </c>
      <c r="I122" s="17" vm="329">
        <f ca="1"/>
        <v>85.83</v>
      </c>
      <c r="K122" s="17">
        <f t="shared" ca="1" si="3"/>
        <v>-4.0603248259858393E-3</v>
      </c>
      <c r="L122" s="17">
        <f t="shared" ca="1" si="2"/>
        <v>2.330730684068083E-4</v>
      </c>
    </row>
    <row r="123" spans="7:12" x14ac:dyDescent="0.2">
      <c r="G123" s="17" vm="330">
        <f ca="1"/>
        <v>39917</v>
      </c>
      <c r="H123" s="17" vm="331">
        <f ca="1"/>
        <v>17.329999999999998</v>
      </c>
      <c r="I123" s="17" vm="332">
        <f ca="1"/>
        <v>84.35</v>
      </c>
      <c r="K123" s="17">
        <f t="shared" ca="1" si="3"/>
        <v>9.318578916714948E-3</v>
      </c>
      <c r="L123" s="17">
        <f t="shared" ca="1" si="2"/>
        <v>-1.7243388092741507E-2</v>
      </c>
    </row>
    <row r="124" spans="7:12" x14ac:dyDescent="0.2">
      <c r="G124" s="17" vm="333">
        <f ca="1"/>
        <v>39918</v>
      </c>
      <c r="H124" s="17" vm="292">
        <f ca="1"/>
        <v>17.010000000000002</v>
      </c>
      <c r="I124" s="17" vm="334">
        <f ca="1"/>
        <v>85.25</v>
      </c>
      <c r="K124" s="17">
        <f t="shared" ca="1" si="3"/>
        <v>-1.8465089440276805E-2</v>
      </c>
      <c r="L124" s="17">
        <f t="shared" ca="1" si="2"/>
        <v>1.0669828097213951E-2</v>
      </c>
    </row>
    <row r="125" spans="7:12" x14ac:dyDescent="0.2">
      <c r="G125" s="17" vm="335">
        <f ca="1"/>
        <v>39919</v>
      </c>
      <c r="H125" s="17" vm="336">
        <f ca="1"/>
        <v>17.8</v>
      </c>
      <c r="I125" s="17" vm="337">
        <f ca="1"/>
        <v>86.5</v>
      </c>
      <c r="K125" s="17">
        <f t="shared" ca="1" si="3"/>
        <v>4.6443268665490756E-2</v>
      </c>
      <c r="L125" s="17">
        <f t="shared" ca="1" si="2"/>
        <v>1.4662756598240456E-2</v>
      </c>
    </row>
    <row r="126" spans="7:12" x14ac:dyDescent="0.2">
      <c r="G126" s="17" vm="338">
        <f ca="1"/>
        <v>39920</v>
      </c>
      <c r="H126" s="17" vm="339">
        <f ca="1"/>
        <v>17.97</v>
      </c>
      <c r="I126" s="17" vm="57">
        <f ca="1"/>
        <v>87.08</v>
      </c>
      <c r="K126" s="17">
        <f t="shared" ca="1" si="3"/>
        <v>9.5505617977527102E-3</v>
      </c>
      <c r="L126" s="17">
        <f t="shared" ca="1" si="2"/>
        <v>6.7052023121387805E-3</v>
      </c>
    </row>
    <row r="127" spans="7:12" x14ac:dyDescent="0.2">
      <c r="G127" s="17" vm="340">
        <f ca="1"/>
        <v>39923</v>
      </c>
      <c r="H127" s="17" vm="341">
        <f ca="1"/>
        <v>17.32</v>
      </c>
      <c r="I127" s="17" vm="314">
        <f ca="1"/>
        <v>83.43</v>
      </c>
      <c r="K127" s="17">
        <f t="shared" ca="1" si="3"/>
        <v>-3.6171396772398334E-2</v>
      </c>
      <c r="L127" s="17">
        <f t="shared" ca="1" si="2"/>
        <v>-4.1915480018373863E-2</v>
      </c>
    </row>
    <row r="128" spans="7:12" x14ac:dyDescent="0.2">
      <c r="G128" s="17" vm="342">
        <f ca="1"/>
        <v>39924</v>
      </c>
      <c r="H128" s="17" vm="343">
        <f ca="1"/>
        <v>17.11</v>
      </c>
      <c r="I128" s="17" vm="173">
        <f ca="1"/>
        <v>85.06</v>
      </c>
      <c r="K128" s="17">
        <f t="shared" ca="1" si="3"/>
        <v>-1.2124711316397252E-2</v>
      </c>
      <c r="L128" s="17">
        <f t="shared" ca="1" si="2"/>
        <v>1.9537336689440243E-2</v>
      </c>
    </row>
    <row r="129" spans="7:12" x14ac:dyDescent="0.2">
      <c r="G129" s="17" vm="344">
        <f ca="1"/>
        <v>39925</v>
      </c>
      <c r="H129" s="17" vm="345">
        <f ca="1"/>
        <v>17.649999999999999</v>
      </c>
      <c r="I129" s="17" vm="346">
        <f ca="1"/>
        <v>84.54</v>
      </c>
      <c r="K129" s="17">
        <f t="shared" ca="1" si="3"/>
        <v>3.1560490940970132E-2</v>
      </c>
      <c r="L129" s="17">
        <f t="shared" ca="1" si="2"/>
        <v>-6.1133317658123021E-3</v>
      </c>
    </row>
    <row r="130" spans="7:12" x14ac:dyDescent="0.2">
      <c r="G130" s="17" vm="347">
        <f ca="1"/>
        <v>39926</v>
      </c>
      <c r="H130" s="17" vm="348">
        <f ca="1"/>
        <v>17.34</v>
      </c>
      <c r="I130" s="17" vm="349">
        <f ca="1"/>
        <v>85.37</v>
      </c>
      <c r="K130" s="17">
        <f t="shared" ca="1" si="3"/>
        <v>-1.7563739376770471E-2</v>
      </c>
      <c r="L130" s="17">
        <f t="shared" ca="1" si="2"/>
        <v>9.8178377099598091E-3</v>
      </c>
    </row>
    <row r="131" spans="7:12" x14ac:dyDescent="0.2">
      <c r="G131" s="17" vm="350">
        <f ca="1"/>
        <v>39927</v>
      </c>
      <c r="H131" s="17" vm="351">
        <f ca="1"/>
        <v>17.88</v>
      </c>
      <c r="I131" s="17" vm="131">
        <f ca="1"/>
        <v>86.66</v>
      </c>
      <c r="K131" s="17">
        <f t="shared" ca="1" si="3"/>
        <v>3.114186851211076E-2</v>
      </c>
      <c r="L131" s="17">
        <f t="shared" ca="1" si="2"/>
        <v>1.5110694623403864E-2</v>
      </c>
    </row>
    <row r="132" spans="7:12" x14ac:dyDescent="0.2">
      <c r="G132" s="17" vm="352">
        <f ca="1"/>
        <v>39930</v>
      </c>
      <c r="H132" s="17" vm="353">
        <f ca="1"/>
        <v>17.47</v>
      </c>
      <c r="I132" s="17" vm="354">
        <f ca="1"/>
        <v>85.84</v>
      </c>
      <c r="K132" s="17">
        <f t="shared" ca="1" si="3"/>
        <v>-2.2930648769574957E-2</v>
      </c>
      <c r="L132" s="17">
        <f t="shared" ca="1" si="2"/>
        <v>-9.4622663281790365E-3</v>
      </c>
    </row>
    <row r="133" spans="7:12" x14ac:dyDescent="0.2">
      <c r="G133" s="17" vm="355">
        <f ca="1"/>
        <v>39931</v>
      </c>
      <c r="H133" s="17" vm="356">
        <f ca="1"/>
        <v>17</v>
      </c>
      <c r="I133" s="17" vm="357">
        <f ca="1"/>
        <v>85.57</v>
      </c>
      <c r="K133" s="17">
        <f t="shared" ca="1" si="3"/>
        <v>-2.6903262736118982E-2</v>
      </c>
      <c r="L133" s="17">
        <f t="shared" ca="1" si="2"/>
        <v>-3.1453867660765633E-3</v>
      </c>
    </row>
    <row r="134" spans="7:12" x14ac:dyDescent="0.2">
      <c r="G134" s="17" vm="358">
        <f ca="1"/>
        <v>39932</v>
      </c>
      <c r="H134" s="17" vm="211">
        <f ca="1"/>
        <v>17.38</v>
      </c>
      <c r="I134" s="17" vm="193">
        <f ca="1"/>
        <v>87.39</v>
      </c>
      <c r="K134" s="17">
        <f t="shared" ca="1" si="3"/>
        <v>2.2352941176470464E-2</v>
      </c>
      <c r="L134" s="17">
        <f t="shared" ca="1" si="2"/>
        <v>2.1269136379572284E-2</v>
      </c>
    </row>
    <row r="135" spans="7:12" x14ac:dyDescent="0.2">
      <c r="G135" s="17" vm="359">
        <f ca="1"/>
        <v>39933</v>
      </c>
      <c r="H135" s="17" vm="360">
        <f ca="1"/>
        <v>18.059999999999999</v>
      </c>
      <c r="I135" s="17" vm="361">
        <f ca="1"/>
        <v>87.42</v>
      </c>
      <c r="K135" s="17">
        <f t="shared" ca="1" si="3"/>
        <v>3.9125431530494748E-2</v>
      </c>
      <c r="L135" s="17">
        <f t="shared" ref="L135:L198" ca="1" si="4">+I135/I134-1</f>
        <v>3.4328870580169202E-4</v>
      </c>
    </row>
    <row r="136" spans="7:12" x14ac:dyDescent="0.2">
      <c r="G136" s="17" vm="362">
        <f ca="1"/>
        <v>39934</v>
      </c>
      <c r="H136" s="17" vm="363">
        <f ca="1"/>
        <v>17.95</v>
      </c>
      <c r="I136" s="17" vm="364">
        <f ca="1"/>
        <v>87.89</v>
      </c>
      <c r="K136" s="17">
        <f t="shared" ref="K136:K199" ca="1" si="5">+H136/H135-1</f>
        <v>-6.0908084163897591E-3</v>
      </c>
      <c r="L136" s="17">
        <f t="shared" ca="1" si="4"/>
        <v>5.3763440860215006E-3</v>
      </c>
    </row>
    <row r="137" spans="7:12" x14ac:dyDescent="0.2">
      <c r="G137" s="17" vm="365">
        <f ca="1"/>
        <v>39937</v>
      </c>
      <c r="H137" s="17" vm="366">
        <f ca="1"/>
        <v>18.36</v>
      </c>
      <c r="I137" s="17" vm="367">
        <f ca="1"/>
        <v>90.88</v>
      </c>
      <c r="K137" s="17">
        <f t="shared" ca="1" si="5"/>
        <v>2.2841225626740957E-2</v>
      </c>
      <c r="L137" s="17">
        <f t="shared" ca="1" si="4"/>
        <v>3.401979747411521E-2</v>
      </c>
    </row>
    <row r="138" spans="7:12" x14ac:dyDescent="0.2">
      <c r="G138" s="17" vm="368">
        <f ca="1"/>
        <v>39938</v>
      </c>
      <c r="H138" s="17" vm="369">
        <f ca="1"/>
        <v>17.86</v>
      </c>
      <c r="I138" s="17" vm="370">
        <f ca="1"/>
        <v>90.57</v>
      </c>
      <c r="K138" s="17">
        <f t="shared" ca="1" si="5"/>
        <v>-2.7233115468409563E-2</v>
      </c>
      <c r="L138" s="17">
        <f t="shared" ca="1" si="4"/>
        <v>-3.4110915492957528E-3</v>
      </c>
    </row>
    <row r="139" spans="7:12" x14ac:dyDescent="0.2">
      <c r="G139" s="17" vm="371">
        <f ca="1"/>
        <v>39939</v>
      </c>
      <c r="H139" s="17" vm="372">
        <f ca="1"/>
        <v>18.309999999999999</v>
      </c>
      <c r="I139" s="17" vm="373">
        <f ca="1"/>
        <v>92.141000000000005</v>
      </c>
      <c r="K139" s="17">
        <f t="shared" ca="1" si="5"/>
        <v>2.519596864501672E-2</v>
      </c>
      <c r="L139" s="17">
        <f t="shared" ca="1" si="4"/>
        <v>1.7345699458982233E-2</v>
      </c>
    </row>
    <row r="140" spans="7:12" x14ac:dyDescent="0.2">
      <c r="G140" s="17" vm="374">
        <f ca="1"/>
        <v>39940</v>
      </c>
      <c r="H140" s="17" vm="375">
        <f ca="1"/>
        <v>17.579999999999998</v>
      </c>
      <c r="I140" s="17" vm="33">
        <f ca="1"/>
        <v>90.86</v>
      </c>
      <c r="K140" s="17">
        <f t="shared" ca="1" si="5"/>
        <v>-3.9868924085199375E-2</v>
      </c>
      <c r="L140" s="17">
        <f t="shared" ca="1" si="4"/>
        <v>-1.390260578895397E-2</v>
      </c>
    </row>
    <row r="141" spans="7:12" x14ac:dyDescent="0.2">
      <c r="G141" s="17" vm="376">
        <f ca="1"/>
        <v>39941</v>
      </c>
      <c r="H141" s="17" vm="214">
        <f ca="1"/>
        <v>17.3</v>
      </c>
      <c r="I141" s="17" vm="377">
        <f ca="1"/>
        <v>92.98</v>
      </c>
      <c r="K141" s="17">
        <f t="shared" ca="1" si="5"/>
        <v>-1.5927189988623303E-2</v>
      </c>
      <c r="L141" s="17">
        <f t="shared" ca="1" si="4"/>
        <v>2.3332599603786086E-2</v>
      </c>
    </row>
    <row r="142" spans="7:12" x14ac:dyDescent="0.2">
      <c r="G142" s="17" vm="378">
        <f ca="1"/>
        <v>39944</v>
      </c>
      <c r="H142" s="17" vm="379">
        <f ca="1"/>
        <v>17.260000000000002</v>
      </c>
      <c r="I142" s="17" vm="380">
        <f ca="1"/>
        <v>91.24</v>
      </c>
      <c r="K142" s="17">
        <f t="shared" ca="1" si="5"/>
        <v>-2.3121387283236983E-3</v>
      </c>
      <c r="L142" s="17">
        <f t="shared" ca="1" si="4"/>
        <v>-1.8713701871370336E-2</v>
      </c>
    </row>
    <row r="143" spans="7:12" x14ac:dyDescent="0.2">
      <c r="G143" s="17" vm="381">
        <f ca="1"/>
        <v>39945</v>
      </c>
      <c r="H143" s="17" vm="382">
        <f ca="1"/>
        <v>16.829999999999998</v>
      </c>
      <c r="I143" s="17" vm="383">
        <f ca="1"/>
        <v>90.97</v>
      </c>
      <c r="K143" s="17">
        <f t="shared" ca="1" si="5"/>
        <v>-2.4913093858632829E-2</v>
      </c>
      <c r="L143" s="17">
        <f t="shared" ca="1" si="4"/>
        <v>-2.9592284085926401E-3</v>
      </c>
    </row>
    <row r="144" spans="7:12" x14ac:dyDescent="0.2">
      <c r="G144" s="17" vm="384">
        <f ca="1"/>
        <v>39946</v>
      </c>
      <c r="H144" s="17" vm="385">
        <f ca="1"/>
        <v>17.07</v>
      </c>
      <c r="I144" s="17" vm="386">
        <f ca="1"/>
        <v>88.68</v>
      </c>
      <c r="K144" s="17">
        <f t="shared" ca="1" si="5"/>
        <v>1.4260249554367332E-2</v>
      </c>
      <c r="L144" s="17">
        <f t="shared" ca="1" si="4"/>
        <v>-2.517313400021981E-2</v>
      </c>
    </row>
    <row r="145" spans="7:12" x14ac:dyDescent="0.2">
      <c r="G145" s="17" vm="387">
        <f ca="1"/>
        <v>39947</v>
      </c>
      <c r="H145" s="17" vm="388">
        <f ca="1"/>
        <v>17.54</v>
      </c>
      <c r="I145" s="17" vm="389">
        <f ca="1"/>
        <v>89.44</v>
      </c>
      <c r="K145" s="17">
        <f t="shared" ca="1" si="5"/>
        <v>2.7533684827182103E-2</v>
      </c>
      <c r="L145" s="17">
        <f t="shared" ca="1" si="4"/>
        <v>8.570139828597112E-3</v>
      </c>
    </row>
    <row r="146" spans="7:12" x14ac:dyDescent="0.2">
      <c r="G146" s="17" vm="390">
        <f ca="1"/>
        <v>39948</v>
      </c>
      <c r="H146" s="17" vm="391">
        <f ca="1"/>
        <v>17.63</v>
      </c>
      <c r="I146" s="17" vm="392">
        <f ca="1"/>
        <v>88.71</v>
      </c>
      <c r="K146" s="17">
        <f t="shared" ca="1" si="5"/>
        <v>5.1311288483466555E-3</v>
      </c>
      <c r="L146" s="17">
        <f t="shared" ca="1" si="4"/>
        <v>-8.1618962432916664E-3</v>
      </c>
    </row>
    <row r="147" spans="7:12" x14ac:dyDescent="0.2">
      <c r="G147" s="17" vm="393">
        <f ca="1"/>
        <v>39951</v>
      </c>
      <c r="H147" s="17" vm="394">
        <f ca="1"/>
        <v>17.899999999999999</v>
      </c>
      <c r="I147" s="17" vm="395">
        <f ca="1"/>
        <v>91.23</v>
      </c>
      <c r="K147" s="17">
        <f t="shared" ca="1" si="5"/>
        <v>1.5314804310833763E-2</v>
      </c>
      <c r="L147" s="17">
        <f t="shared" ca="1" si="4"/>
        <v>2.8407169428474877E-2</v>
      </c>
    </row>
    <row r="148" spans="7:12" x14ac:dyDescent="0.2">
      <c r="G148" s="17" vm="396">
        <f ca="1"/>
        <v>39952</v>
      </c>
      <c r="H148" s="17" vm="397">
        <f ca="1"/>
        <v>18.079999999999998</v>
      </c>
      <c r="I148" s="17" vm="398">
        <f ca="1"/>
        <v>91.12</v>
      </c>
      <c r="K148" s="17">
        <f t="shared" ca="1" si="5"/>
        <v>1.0055865921787754E-2</v>
      </c>
      <c r="L148" s="17">
        <f t="shared" ca="1" si="4"/>
        <v>-1.2057437246519864E-3</v>
      </c>
    </row>
    <row r="149" spans="7:12" x14ac:dyDescent="0.2">
      <c r="G149" s="17" vm="399">
        <f ca="1"/>
        <v>39953</v>
      </c>
      <c r="H149" s="17" vm="400">
        <f ca="1"/>
        <v>18.399999999999999</v>
      </c>
      <c r="I149" s="17" vm="401">
        <f ca="1"/>
        <v>90.51</v>
      </c>
      <c r="K149" s="17">
        <f t="shared" ca="1" si="5"/>
        <v>1.7699115044247815E-2</v>
      </c>
      <c r="L149" s="17">
        <f t="shared" ca="1" si="4"/>
        <v>-6.694468832309064E-3</v>
      </c>
    </row>
    <row r="150" spans="7:12" x14ac:dyDescent="0.2">
      <c r="G150" s="17" vm="402">
        <f ca="1"/>
        <v>39954</v>
      </c>
      <c r="H150" s="17" vm="403">
        <f ca="1"/>
        <v>17.96</v>
      </c>
      <c r="I150" s="17" vm="404">
        <f ca="1"/>
        <v>89.21</v>
      </c>
      <c r="K150" s="17">
        <f t="shared" ca="1" si="5"/>
        <v>-2.3913043478260732E-2</v>
      </c>
      <c r="L150" s="17">
        <f t="shared" ca="1" si="4"/>
        <v>-1.4363053806209392E-2</v>
      </c>
    </row>
    <row r="151" spans="7:12" x14ac:dyDescent="0.2">
      <c r="G151" s="17" vm="405">
        <f ca="1"/>
        <v>39955</v>
      </c>
      <c r="H151" s="17" vm="406">
        <f ca="1"/>
        <v>18.5</v>
      </c>
      <c r="I151" s="17" vm="407">
        <f ca="1"/>
        <v>89.02</v>
      </c>
      <c r="K151" s="17">
        <f t="shared" ca="1" si="5"/>
        <v>3.0066815144766057E-2</v>
      </c>
      <c r="L151" s="17">
        <f t="shared" ca="1" si="4"/>
        <v>-2.1298060755520209E-3</v>
      </c>
    </row>
    <row r="152" spans="7:12" x14ac:dyDescent="0.2">
      <c r="G152" s="17" vm="408">
        <f ca="1"/>
        <v>39959</v>
      </c>
      <c r="H152" s="17" vm="409">
        <f ca="1"/>
        <v>19</v>
      </c>
      <c r="I152" s="17" vm="410">
        <f ca="1"/>
        <v>91.3</v>
      </c>
      <c r="K152" s="17">
        <f t="shared" ca="1" si="5"/>
        <v>2.7027027027026973E-2</v>
      </c>
      <c r="L152" s="17">
        <f t="shared" ca="1" si="4"/>
        <v>2.5612221972590499E-2</v>
      </c>
    </row>
    <row r="153" spans="7:12" x14ac:dyDescent="0.2">
      <c r="G153" s="17" vm="411">
        <f ca="1"/>
        <v>39960</v>
      </c>
      <c r="H153" s="17" vm="412">
        <f ca="1"/>
        <v>18.98</v>
      </c>
      <c r="I153" s="17" vm="413">
        <f ca="1"/>
        <v>89.67</v>
      </c>
      <c r="K153" s="17">
        <f t="shared" ca="1" si="5"/>
        <v>-1.0526315789473051E-3</v>
      </c>
      <c r="L153" s="17">
        <f t="shared" ca="1" si="4"/>
        <v>-1.785323110624315E-2</v>
      </c>
    </row>
    <row r="154" spans="7:12" x14ac:dyDescent="0.2">
      <c r="G154" s="17" vm="414">
        <f ca="1"/>
        <v>39961</v>
      </c>
      <c r="H154" s="17" vm="415">
        <f ca="1"/>
        <v>19.27</v>
      </c>
      <c r="I154" s="17" vm="416">
        <f ca="1"/>
        <v>90.92</v>
      </c>
      <c r="K154" s="17">
        <f t="shared" ca="1" si="5"/>
        <v>1.5279241306638491E-2</v>
      </c>
      <c r="L154" s="17">
        <f t="shared" ca="1" si="4"/>
        <v>1.3940002230400372E-2</v>
      </c>
    </row>
    <row r="155" spans="7:12" x14ac:dyDescent="0.2">
      <c r="G155" s="17" vm="417">
        <f ca="1"/>
        <v>39962</v>
      </c>
      <c r="H155" s="17" vm="418">
        <f ca="1"/>
        <v>19.399999999999999</v>
      </c>
      <c r="I155" s="17" vm="419">
        <f ca="1"/>
        <v>92.53</v>
      </c>
      <c r="K155" s="17">
        <f t="shared" ca="1" si="5"/>
        <v>6.7462376751425968E-3</v>
      </c>
      <c r="L155" s="17">
        <f t="shared" ca="1" si="4"/>
        <v>1.7707875054993494E-2</v>
      </c>
    </row>
    <row r="156" spans="7:12" x14ac:dyDescent="0.2">
      <c r="G156" s="17" vm="420">
        <f ca="1"/>
        <v>39965</v>
      </c>
      <c r="H156" s="17" vm="421">
        <f ca="1"/>
        <v>20.36</v>
      </c>
      <c r="I156" s="17" vm="422">
        <f ca="1"/>
        <v>94.77</v>
      </c>
      <c r="K156" s="17">
        <f t="shared" ca="1" si="5"/>
        <v>4.9484536082474273E-2</v>
      </c>
      <c r="L156" s="17">
        <f t="shared" ca="1" si="4"/>
        <v>2.4208364854641617E-2</v>
      </c>
    </row>
    <row r="157" spans="7:12" x14ac:dyDescent="0.2">
      <c r="G157" s="17" vm="423">
        <f ca="1"/>
        <v>39966</v>
      </c>
      <c r="H157" s="17" vm="424">
        <f ca="1"/>
        <v>20.09</v>
      </c>
      <c r="I157" s="17" vm="425">
        <f ca="1"/>
        <v>94.85</v>
      </c>
      <c r="K157" s="17">
        <f t="shared" ca="1" si="5"/>
        <v>-1.3261296660117883E-2</v>
      </c>
      <c r="L157" s="17">
        <f t="shared" ca="1" si="4"/>
        <v>8.4414899229723339E-4</v>
      </c>
    </row>
    <row r="158" spans="7:12" x14ac:dyDescent="0.2">
      <c r="G158" s="17" vm="426">
        <f ca="1"/>
        <v>39967</v>
      </c>
      <c r="H158" s="17" vm="427">
        <f ca="1"/>
        <v>20.05</v>
      </c>
      <c r="I158" s="17" vm="428">
        <f ca="1"/>
        <v>93.65</v>
      </c>
      <c r="K158" s="17">
        <f t="shared" ca="1" si="5"/>
        <v>-1.9910403185664505E-3</v>
      </c>
      <c r="L158" s="17">
        <f t="shared" ca="1" si="4"/>
        <v>-1.2651555086979349E-2</v>
      </c>
    </row>
    <row r="159" spans="7:12" x14ac:dyDescent="0.2">
      <c r="G159" s="17" vm="429">
        <f ca="1"/>
        <v>39968</v>
      </c>
      <c r="H159" s="17" vm="430">
        <f ca="1"/>
        <v>20.079999999999998</v>
      </c>
      <c r="I159" s="17" vm="431">
        <f ca="1"/>
        <v>94.53</v>
      </c>
      <c r="K159" s="17">
        <f t="shared" ca="1" si="5"/>
        <v>1.4962593516207878E-3</v>
      </c>
      <c r="L159" s="17">
        <f t="shared" ca="1" si="4"/>
        <v>9.3966898024560042E-3</v>
      </c>
    </row>
    <row r="160" spans="7:12" x14ac:dyDescent="0.2">
      <c r="G160" s="17" vm="432">
        <f ca="1"/>
        <v>39969</v>
      </c>
      <c r="H160" s="17" vm="433">
        <f ca="1"/>
        <v>19.68</v>
      </c>
      <c r="I160" s="17" vm="434">
        <f ca="1"/>
        <v>94.55</v>
      </c>
      <c r="K160" s="17">
        <f t="shared" ca="1" si="5"/>
        <v>-1.9920318725099584E-2</v>
      </c>
      <c r="L160" s="17">
        <f t="shared" ca="1" si="4"/>
        <v>2.1157304559404899E-4</v>
      </c>
    </row>
    <row r="161" spans="7:12" x14ac:dyDescent="0.2">
      <c r="G161" s="17" vm="435">
        <f ca="1"/>
        <v>39972</v>
      </c>
      <c r="H161" s="17" vm="436">
        <f ca="1"/>
        <v>19.77</v>
      </c>
      <c r="I161" s="17" vm="437">
        <f ca="1"/>
        <v>94.16</v>
      </c>
      <c r="K161" s="17">
        <f t="shared" ca="1" si="5"/>
        <v>4.5731707317073766E-3</v>
      </c>
      <c r="L161" s="17">
        <f t="shared" ca="1" si="4"/>
        <v>-4.1248016922262876E-3</v>
      </c>
    </row>
    <row r="162" spans="7:12" x14ac:dyDescent="0.2">
      <c r="G162" s="17" vm="438">
        <f ca="1"/>
        <v>39973</v>
      </c>
      <c r="H162" s="17" vm="439">
        <f ca="1"/>
        <v>21.02</v>
      </c>
      <c r="I162" s="17" vm="440">
        <f ca="1"/>
        <v>94.64</v>
      </c>
      <c r="K162" s="17">
        <f t="shared" ca="1" si="5"/>
        <v>6.3227111785533641E-2</v>
      </c>
      <c r="L162" s="17">
        <f t="shared" ca="1" si="4"/>
        <v>5.0977060322854317E-3</v>
      </c>
    </row>
    <row r="163" spans="7:12" x14ac:dyDescent="0.2">
      <c r="G163" s="17" vm="441">
        <f ca="1"/>
        <v>39974</v>
      </c>
      <c r="H163" s="17" vm="442">
        <f ca="1"/>
        <v>20.96</v>
      </c>
      <c r="I163" s="17" vm="443">
        <f ca="1"/>
        <v>94.4</v>
      </c>
      <c r="K163" s="17">
        <f t="shared" ca="1" si="5"/>
        <v>-2.8544243577544037E-3</v>
      </c>
      <c r="L163" s="17">
        <f t="shared" ca="1" si="4"/>
        <v>-2.5359256128486551E-3</v>
      </c>
    </row>
    <row r="164" spans="7:12" x14ac:dyDescent="0.2">
      <c r="G164" s="17" vm="444">
        <f ca="1"/>
        <v>39975</v>
      </c>
      <c r="H164" s="17" vm="445">
        <f ca="1"/>
        <v>20.84</v>
      </c>
      <c r="I164" s="17" vm="446">
        <f ca="1"/>
        <v>94.82</v>
      </c>
      <c r="K164" s="17">
        <f t="shared" ca="1" si="5"/>
        <v>-5.7251908396946938E-3</v>
      </c>
      <c r="L164" s="17">
        <f t="shared" ca="1" si="4"/>
        <v>4.4491525423726586E-3</v>
      </c>
    </row>
    <row r="165" spans="7:12" x14ac:dyDescent="0.2">
      <c r="G165" s="17" vm="447">
        <f ca="1"/>
        <v>39976</v>
      </c>
      <c r="H165" s="17" vm="448">
        <f ca="1"/>
        <v>20.79</v>
      </c>
      <c r="I165" s="17" vm="449">
        <f ca="1"/>
        <v>95.08</v>
      </c>
      <c r="K165" s="17">
        <f t="shared" ca="1" si="5"/>
        <v>-2.399232245681393E-3</v>
      </c>
      <c r="L165" s="17">
        <f t="shared" ca="1" si="4"/>
        <v>2.7420375448217182E-3</v>
      </c>
    </row>
    <row r="166" spans="7:12" x14ac:dyDescent="0.2">
      <c r="G166" s="17" vm="450">
        <f ca="1"/>
        <v>39979</v>
      </c>
      <c r="H166" s="17" vm="451">
        <f ca="1"/>
        <v>21.13</v>
      </c>
      <c r="I166" s="17" vm="452">
        <f ca="1"/>
        <v>92.9</v>
      </c>
      <c r="K166" s="17">
        <f t="shared" ca="1" si="5"/>
        <v>1.6354016354016343E-2</v>
      </c>
      <c r="L166" s="17">
        <f t="shared" ca="1" si="4"/>
        <v>-2.2928060580563625E-2</v>
      </c>
    </row>
    <row r="167" spans="7:12" x14ac:dyDescent="0.2">
      <c r="G167" s="17" vm="453">
        <f ca="1"/>
        <v>39980</v>
      </c>
      <c r="H167" s="17" vm="454">
        <f ca="1"/>
        <v>20.73</v>
      </c>
      <c r="I167" s="17" vm="455">
        <f ca="1"/>
        <v>91.64</v>
      </c>
      <c r="K167" s="17">
        <f t="shared" ca="1" si="5"/>
        <v>-1.8930430667297604E-2</v>
      </c>
      <c r="L167" s="17">
        <f t="shared" ca="1" si="4"/>
        <v>-1.3562970936490948E-2</v>
      </c>
    </row>
    <row r="168" spans="7:12" x14ac:dyDescent="0.2">
      <c r="G168" s="17" vm="456">
        <f ca="1"/>
        <v>39981</v>
      </c>
      <c r="H168" s="17" vm="457">
        <f ca="1"/>
        <v>21.41</v>
      </c>
      <c r="I168" s="17" vm="458">
        <f ca="1"/>
        <v>91.55</v>
      </c>
      <c r="K168" s="17">
        <f t="shared" ca="1" si="5"/>
        <v>3.2802701398938705E-2</v>
      </c>
      <c r="L168" s="17">
        <f t="shared" ca="1" si="4"/>
        <v>-9.8210388476649424E-4</v>
      </c>
    </row>
    <row r="169" spans="7:12" x14ac:dyDescent="0.2">
      <c r="G169" s="17" vm="459">
        <f ca="1"/>
        <v>39982</v>
      </c>
      <c r="H169" s="17" vm="460">
        <f ca="1"/>
        <v>21.33</v>
      </c>
      <c r="I169" s="17" vm="461">
        <f ca="1"/>
        <v>92.218999999999994</v>
      </c>
      <c r="K169" s="17">
        <f t="shared" ca="1" si="5"/>
        <v>-3.7365716954694816E-3</v>
      </c>
      <c r="L169" s="17">
        <f t="shared" ca="1" si="4"/>
        <v>7.3074822501364434E-3</v>
      </c>
    </row>
    <row r="170" spans="7:12" x14ac:dyDescent="0.2">
      <c r="G170" s="17" vm="462">
        <f ca="1"/>
        <v>39983</v>
      </c>
      <c r="H170" s="17" vm="463">
        <f ca="1"/>
        <v>21.66</v>
      </c>
      <c r="I170" s="17" vm="464">
        <f ca="1"/>
        <v>92.04</v>
      </c>
      <c r="K170" s="17">
        <f t="shared" ca="1" si="5"/>
        <v>1.5471167369901728E-2</v>
      </c>
      <c r="L170" s="17">
        <f t="shared" ca="1" si="4"/>
        <v>-1.9410316746005796E-3</v>
      </c>
    </row>
    <row r="171" spans="7:12" x14ac:dyDescent="0.2">
      <c r="G171" s="17" vm="465">
        <f ca="1"/>
        <v>39986</v>
      </c>
      <c r="H171" s="17" vm="466">
        <f ca="1"/>
        <v>20.97</v>
      </c>
      <c r="I171" s="17" vm="467">
        <f ca="1"/>
        <v>89.28</v>
      </c>
      <c r="K171" s="17">
        <f t="shared" ca="1" si="5"/>
        <v>-3.1855955678670389E-2</v>
      </c>
      <c r="L171" s="17">
        <f t="shared" ca="1" si="4"/>
        <v>-2.9986962190352129E-2</v>
      </c>
    </row>
    <row r="172" spans="7:12" x14ac:dyDescent="0.2">
      <c r="G172" s="17" vm="468">
        <f ca="1"/>
        <v>39987</v>
      </c>
      <c r="H172" s="17" vm="469">
        <f ca="1"/>
        <v>20.61</v>
      </c>
      <c r="I172" s="17" vm="470">
        <f ca="1"/>
        <v>89.35</v>
      </c>
      <c r="K172" s="17">
        <f t="shared" ca="1" si="5"/>
        <v>-1.7167381974248941E-2</v>
      </c>
      <c r="L172" s="17">
        <f t="shared" ca="1" si="4"/>
        <v>7.8405017921134856E-4</v>
      </c>
    </row>
    <row r="173" spans="7:12" x14ac:dyDescent="0.2">
      <c r="G173" s="17" vm="471">
        <f ca="1"/>
        <v>39988</v>
      </c>
      <c r="H173" s="17" vm="472">
        <f ca="1"/>
        <v>20.98</v>
      </c>
      <c r="I173" s="17" vm="473">
        <f ca="1"/>
        <v>90.117999999999995</v>
      </c>
      <c r="K173" s="17">
        <f t="shared" ca="1" si="5"/>
        <v>1.7952450266860875E-2</v>
      </c>
      <c r="L173" s="17">
        <f t="shared" ca="1" si="4"/>
        <v>8.5954113038613222E-3</v>
      </c>
    </row>
    <row r="174" spans="7:12" x14ac:dyDescent="0.2">
      <c r="G174" s="17" vm="474">
        <f ca="1"/>
        <v>39989</v>
      </c>
      <c r="H174" s="17" vm="475">
        <f ca="1"/>
        <v>21.35</v>
      </c>
      <c r="I174" s="17" vm="476">
        <f ca="1"/>
        <v>92.08</v>
      </c>
      <c r="K174" s="17">
        <f t="shared" ca="1" si="5"/>
        <v>1.7635843660629202E-2</v>
      </c>
      <c r="L174" s="17">
        <f t="shared" ca="1" si="4"/>
        <v>2.1771455203178025E-2</v>
      </c>
    </row>
    <row r="175" spans="7:12" x14ac:dyDescent="0.2">
      <c r="G175" s="17" vm="477">
        <f ca="1"/>
        <v>39990</v>
      </c>
      <c r="H175" s="17" vm="478">
        <f ca="1"/>
        <v>21.45</v>
      </c>
      <c r="I175" s="17" vm="479">
        <f ca="1"/>
        <v>91.84</v>
      </c>
      <c r="K175" s="17">
        <f t="shared" ca="1" si="5"/>
        <v>4.6838407494145251E-3</v>
      </c>
      <c r="L175" s="17">
        <f t="shared" ca="1" si="4"/>
        <v>-2.6064291920069316E-3</v>
      </c>
    </row>
    <row r="176" spans="7:12" x14ac:dyDescent="0.2">
      <c r="G176" s="17" vm="480">
        <f ca="1"/>
        <v>39993</v>
      </c>
      <c r="H176" s="17" vm="481">
        <f ca="1"/>
        <v>21.3</v>
      </c>
      <c r="I176" s="17" vm="482">
        <f ca="1"/>
        <v>92.7</v>
      </c>
      <c r="K176" s="17">
        <f t="shared" ca="1" si="5"/>
        <v>-6.9930069930069783E-3</v>
      </c>
      <c r="L176" s="17">
        <f t="shared" ca="1" si="4"/>
        <v>9.3641114982578877E-3</v>
      </c>
    </row>
    <row r="177" spans="7:12" x14ac:dyDescent="0.2">
      <c r="G177" s="17" vm="483">
        <f ca="1"/>
        <v>39994</v>
      </c>
      <c r="H177" s="17" vm="481">
        <f ca="1"/>
        <v>21.3</v>
      </c>
      <c r="I177" s="17" vm="484">
        <f ca="1"/>
        <v>91.95</v>
      </c>
      <c r="K177" s="17">
        <f t="shared" ca="1" si="5"/>
        <v>0</v>
      </c>
      <c r="L177" s="17">
        <f t="shared" ca="1" si="4"/>
        <v>-8.090614886731351E-3</v>
      </c>
    </row>
    <row r="178" spans="7:12" x14ac:dyDescent="0.2">
      <c r="G178" s="17" vm="485">
        <f ca="1"/>
        <v>39995</v>
      </c>
      <c r="H178" s="17" vm="486">
        <f ca="1"/>
        <v>21.6</v>
      </c>
      <c r="I178" s="17" vm="487">
        <f ca="1"/>
        <v>92.33</v>
      </c>
      <c r="K178" s="17">
        <f t="shared" ca="1" si="5"/>
        <v>1.4084507042253502E-2</v>
      </c>
      <c r="L178" s="17">
        <f t="shared" ca="1" si="4"/>
        <v>4.1326808047852381E-3</v>
      </c>
    </row>
    <row r="179" spans="7:12" x14ac:dyDescent="0.2">
      <c r="G179" s="17" vm="488">
        <f ca="1"/>
        <v>39996</v>
      </c>
      <c r="H179" s="17" vm="481">
        <f ca="1"/>
        <v>21.3</v>
      </c>
      <c r="I179" s="17" vm="489">
        <f ca="1"/>
        <v>89.81</v>
      </c>
      <c r="K179" s="17">
        <f t="shared" ca="1" si="5"/>
        <v>-1.3888888888888951E-2</v>
      </c>
      <c r="L179" s="17">
        <f t="shared" ca="1" si="4"/>
        <v>-2.7293404094010598E-2</v>
      </c>
    </row>
    <row r="180" spans="7:12" x14ac:dyDescent="0.2">
      <c r="G180" s="17" vm="490">
        <f ca="1"/>
        <v>40000</v>
      </c>
      <c r="H180" s="17" vm="491">
        <f ca="1"/>
        <v>21.4</v>
      </c>
      <c r="I180" s="17" vm="492">
        <f ca="1"/>
        <v>89.8</v>
      </c>
      <c r="K180" s="17">
        <f t="shared" ca="1" si="5"/>
        <v>4.6948356807510194E-3</v>
      </c>
      <c r="L180" s="17">
        <f t="shared" ca="1" si="4"/>
        <v>-1.1134617525898616E-4</v>
      </c>
    </row>
    <row r="181" spans="7:12" x14ac:dyDescent="0.2">
      <c r="G181" s="17" vm="493">
        <f ca="1"/>
        <v>40001</v>
      </c>
      <c r="H181" s="17" vm="494">
        <f ca="1"/>
        <v>20.77</v>
      </c>
      <c r="I181" s="17" vm="495">
        <f ca="1"/>
        <v>88.06</v>
      </c>
      <c r="K181" s="17">
        <f t="shared" ca="1" si="5"/>
        <v>-2.9439252336448507E-2</v>
      </c>
      <c r="L181" s="17">
        <f t="shared" ca="1" si="4"/>
        <v>-1.937639198218255E-2</v>
      </c>
    </row>
    <row r="182" spans="7:12" x14ac:dyDescent="0.2">
      <c r="G182" s="17" vm="496">
        <f ca="1"/>
        <v>40002</v>
      </c>
      <c r="H182" s="17" vm="497">
        <f ca="1"/>
        <v>20.420000000000002</v>
      </c>
      <c r="I182" s="17" vm="498">
        <f ca="1"/>
        <v>88</v>
      </c>
      <c r="K182" s="17">
        <f t="shared" ca="1" si="5"/>
        <v>-1.6851227732306073E-2</v>
      </c>
      <c r="L182" s="17">
        <f t="shared" ca="1" si="4"/>
        <v>-6.813536225300787E-4</v>
      </c>
    </row>
    <row r="183" spans="7:12" x14ac:dyDescent="0.2">
      <c r="G183" s="17" vm="499">
        <f ca="1"/>
        <v>40003</v>
      </c>
      <c r="H183" s="17" vm="500">
        <f ca="1"/>
        <v>20.440000000000001</v>
      </c>
      <c r="I183" s="17" vm="501">
        <f ca="1"/>
        <v>88.17</v>
      </c>
      <c r="K183" s="17">
        <f t="shared" ca="1" si="5"/>
        <v>9.7943192948091173E-4</v>
      </c>
      <c r="L183" s="17">
        <f t="shared" ca="1" si="4"/>
        <v>1.9318181818182012E-3</v>
      </c>
    </row>
    <row r="184" spans="7:12" x14ac:dyDescent="0.2">
      <c r="G184" s="17" vm="502">
        <f ca="1"/>
        <v>40004</v>
      </c>
      <c r="H184" s="17" vm="503">
        <f ca="1"/>
        <v>20.45</v>
      </c>
      <c r="I184" s="17" vm="504">
        <f ca="1"/>
        <v>87.96</v>
      </c>
      <c r="K184" s="17">
        <f t="shared" ca="1" si="5"/>
        <v>4.8923679060663972E-4</v>
      </c>
      <c r="L184" s="17">
        <f t="shared" ca="1" si="4"/>
        <v>-2.3817625042532597E-3</v>
      </c>
    </row>
    <row r="185" spans="7:12" x14ac:dyDescent="0.2">
      <c r="G185" s="17" vm="505">
        <f ca="1"/>
        <v>40007</v>
      </c>
      <c r="H185" s="17" vm="506">
        <f ca="1"/>
        <v>20.85</v>
      </c>
      <c r="I185" s="17" vm="507">
        <f ca="1"/>
        <v>90.102000000000004</v>
      </c>
      <c r="K185" s="17">
        <f t="shared" ca="1" si="5"/>
        <v>1.9559902200489088E-2</v>
      </c>
      <c r="L185" s="17">
        <f t="shared" ca="1" si="4"/>
        <v>2.4351978171896382E-2</v>
      </c>
    </row>
    <row r="186" spans="7:12" x14ac:dyDescent="0.2">
      <c r="G186" s="17" vm="508">
        <f ca="1"/>
        <v>40008</v>
      </c>
      <c r="H186" s="17" vm="509">
        <f ca="1"/>
        <v>21.1</v>
      </c>
      <c r="I186" s="17" vm="510">
        <f ca="1"/>
        <v>90.61</v>
      </c>
      <c r="K186" s="17">
        <f t="shared" ca="1" si="5"/>
        <v>1.1990407673860837E-2</v>
      </c>
      <c r="L186" s="17">
        <f t="shared" ca="1" si="4"/>
        <v>5.6380546491754391E-3</v>
      </c>
    </row>
    <row r="187" spans="7:12" x14ac:dyDescent="0.2">
      <c r="G187" s="17" vm="511">
        <f ca="1"/>
        <v>40009</v>
      </c>
      <c r="H187" s="17" vm="512">
        <f ca="1"/>
        <v>21.89</v>
      </c>
      <c r="I187" s="17" vm="513">
        <f ca="1"/>
        <v>93.26</v>
      </c>
      <c r="K187" s="17">
        <f t="shared" ca="1" si="5"/>
        <v>3.744075829383875E-2</v>
      </c>
      <c r="L187" s="17">
        <f t="shared" ca="1" si="4"/>
        <v>2.9246220064010675E-2</v>
      </c>
    </row>
    <row r="188" spans="7:12" x14ac:dyDescent="0.2">
      <c r="G188" s="17" vm="514">
        <f ca="1"/>
        <v>40010</v>
      </c>
      <c r="H188" s="17" vm="515">
        <f ca="1"/>
        <v>22.34</v>
      </c>
      <c r="I188" s="17" vm="516">
        <f ca="1"/>
        <v>94.15</v>
      </c>
      <c r="K188" s="17">
        <f t="shared" ca="1" si="5"/>
        <v>2.0557332115121119E-2</v>
      </c>
      <c r="L188" s="17">
        <f t="shared" ca="1" si="4"/>
        <v>9.5432125241261545E-3</v>
      </c>
    </row>
    <row r="189" spans="7:12" x14ac:dyDescent="0.2">
      <c r="G189" s="17" vm="517">
        <f ca="1"/>
        <v>40011</v>
      </c>
      <c r="H189" s="17" vm="518">
        <f ca="1"/>
        <v>23.01</v>
      </c>
      <c r="I189" s="17" vm="519">
        <f ca="1"/>
        <v>94.13</v>
      </c>
      <c r="K189" s="17">
        <f t="shared" ca="1" si="5"/>
        <v>2.9991047448522989E-2</v>
      </c>
      <c r="L189" s="17">
        <f t="shared" ca="1" si="4"/>
        <v>-2.1242697822632106E-4</v>
      </c>
    </row>
    <row r="190" spans="7:12" x14ac:dyDescent="0.2">
      <c r="G190" s="17" vm="520">
        <f ca="1"/>
        <v>40014</v>
      </c>
      <c r="H190" s="17" vm="521">
        <f ca="1"/>
        <v>23.61</v>
      </c>
      <c r="I190" s="17" vm="522">
        <f ca="1"/>
        <v>95.131</v>
      </c>
      <c r="K190" s="17">
        <f t="shared" ca="1" si="5"/>
        <v>2.6075619295958141E-2</v>
      </c>
      <c r="L190" s="17">
        <f t="shared" ca="1" si="4"/>
        <v>1.0634229257409977E-2</v>
      </c>
    </row>
    <row r="191" spans="7:12" x14ac:dyDescent="0.2">
      <c r="G191" s="17" vm="523">
        <f ca="1"/>
        <v>40015</v>
      </c>
      <c r="H191" s="17" vm="524">
        <f ca="1"/>
        <v>23.07</v>
      </c>
      <c r="I191" s="17" vm="525">
        <f ca="1"/>
        <v>95.57</v>
      </c>
      <c r="K191" s="17">
        <f t="shared" ca="1" si="5"/>
        <v>-2.2871664548919868E-2</v>
      </c>
      <c r="L191" s="17">
        <f t="shared" ca="1" si="4"/>
        <v>4.6146892180256582E-3</v>
      </c>
    </row>
    <row r="192" spans="7:12" x14ac:dyDescent="0.2">
      <c r="G192" s="17" vm="526">
        <f ca="1"/>
        <v>40016</v>
      </c>
      <c r="H192" s="17" vm="527">
        <f ca="1"/>
        <v>23.31</v>
      </c>
      <c r="I192" s="17" vm="528">
        <f ca="1"/>
        <v>95.55</v>
      </c>
      <c r="K192" s="17">
        <f t="shared" ca="1" si="5"/>
        <v>1.0403120936280708E-2</v>
      </c>
      <c r="L192" s="17">
        <f t="shared" ca="1" si="4"/>
        <v>-2.0927069163956258E-4</v>
      </c>
    </row>
    <row r="193" spans="7:12" x14ac:dyDescent="0.2">
      <c r="G193" s="17" vm="529">
        <f ca="1"/>
        <v>40017</v>
      </c>
      <c r="H193" s="17" vm="530">
        <f ca="1"/>
        <v>23.82</v>
      </c>
      <c r="I193" s="17" vm="531">
        <f ca="1"/>
        <v>97.661000000000001</v>
      </c>
      <c r="K193" s="17">
        <f t="shared" ca="1" si="5"/>
        <v>2.1879021879021909E-2</v>
      </c>
      <c r="L193" s="17">
        <f t="shared" ca="1" si="4"/>
        <v>2.2093144950287913E-2</v>
      </c>
    </row>
    <row r="194" spans="7:12" x14ac:dyDescent="0.2">
      <c r="G194" s="17" vm="532">
        <f ca="1"/>
        <v>40018</v>
      </c>
      <c r="H194" s="17" vm="533">
        <f ca="1"/>
        <v>24.09</v>
      </c>
      <c r="I194" s="17" vm="534">
        <f ca="1"/>
        <v>98.06</v>
      </c>
      <c r="K194" s="17">
        <f t="shared" ca="1" si="5"/>
        <v>1.133501259445846E-2</v>
      </c>
      <c r="L194" s="17">
        <f t="shared" ca="1" si="4"/>
        <v>4.0855612782995099E-3</v>
      </c>
    </row>
    <row r="195" spans="7:12" x14ac:dyDescent="0.2">
      <c r="G195" s="17" vm="535">
        <f ca="1"/>
        <v>40021</v>
      </c>
      <c r="H195" s="17" vm="536">
        <f ca="1"/>
        <v>24.01</v>
      </c>
      <c r="I195" s="17" vm="537">
        <f ca="1"/>
        <v>98.35</v>
      </c>
      <c r="K195" s="17">
        <f t="shared" ca="1" si="5"/>
        <v>-3.3208800332087396E-3</v>
      </c>
      <c r="L195" s="17">
        <f t="shared" ca="1" si="4"/>
        <v>2.9573730369161222E-3</v>
      </c>
    </row>
    <row r="196" spans="7:12" x14ac:dyDescent="0.2">
      <c r="G196" s="17" vm="538">
        <f ca="1"/>
        <v>40022</v>
      </c>
      <c r="H196" s="17" vm="539">
        <f ca="1"/>
        <v>24.19</v>
      </c>
      <c r="I196" s="17" vm="540">
        <f ca="1"/>
        <v>97.89</v>
      </c>
      <c r="K196" s="17">
        <f t="shared" ca="1" si="5"/>
        <v>7.4968763015410556E-3</v>
      </c>
      <c r="L196" s="17">
        <f t="shared" ca="1" si="4"/>
        <v>-4.6771733604473731E-3</v>
      </c>
    </row>
    <row r="197" spans="7:12" x14ac:dyDescent="0.2">
      <c r="G197" s="17" vm="541">
        <f ca="1"/>
        <v>40023</v>
      </c>
      <c r="H197" s="17" vm="542">
        <f ca="1"/>
        <v>24.14</v>
      </c>
      <c r="I197" s="17" vm="543">
        <f ca="1"/>
        <v>97.652000000000001</v>
      </c>
      <c r="K197" s="17">
        <f t="shared" ca="1" si="5"/>
        <v>-2.0669698222406385E-3</v>
      </c>
      <c r="L197" s="17">
        <f t="shared" ca="1" si="4"/>
        <v>-2.4313004392685356E-3</v>
      </c>
    </row>
    <row r="198" spans="7:12" x14ac:dyDescent="0.2">
      <c r="G198" s="17" vm="544">
        <f ca="1"/>
        <v>40024</v>
      </c>
      <c r="H198" s="17" vm="545">
        <f ca="1"/>
        <v>24.15</v>
      </c>
      <c r="I198" s="17" vm="546">
        <f ca="1"/>
        <v>98.67</v>
      </c>
      <c r="K198" s="17">
        <f t="shared" ca="1" si="5"/>
        <v>4.1425020712493321E-4</v>
      </c>
      <c r="L198" s="17">
        <f t="shared" ca="1" si="4"/>
        <v>1.0424773686150912E-2</v>
      </c>
    </row>
    <row r="199" spans="7:12" x14ac:dyDescent="0.2">
      <c r="G199" s="17" vm="547">
        <f ca="1"/>
        <v>40025</v>
      </c>
      <c r="H199" s="17" vm="548">
        <f ca="1"/>
        <v>24.05</v>
      </c>
      <c r="I199" s="17" vm="549">
        <f ca="1"/>
        <v>98.81</v>
      </c>
      <c r="K199" s="17">
        <f t="shared" ca="1" si="5"/>
        <v>-4.1407867494822614E-3</v>
      </c>
      <c r="L199" s="17">
        <f t="shared" ref="L199:L262" ca="1" si="6">+I199/I198-1</f>
        <v>1.4188709840883273E-3</v>
      </c>
    </row>
    <row r="200" spans="7:12" x14ac:dyDescent="0.2">
      <c r="G200" s="17" vm="550">
        <f ca="1"/>
        <v>40028</v>
      </c>
      <c r="H200" s="17" vm="551">
        <f ca="1"/>
        <v>24.37</v>
      </c>
      <c r="I200" s="17" vm="552">
        <f ca="1"/>
        <v>100.44</v>
      </c>
      <c r="K200" s="17">
        <f t="shared" ref="K200:K263" ca="1" si="7">+H200/H199-1</f>
        <v>1.3305613305613306E-2</v>
      </c>
      <c r="L200" s="17">
        <f t="shared" ca="1" si="6"/>
        <v>1.6496306041898556E-2</v>
      </c>
    </row>
    <row r="201" spans="7:12" x14ac:dyDescent="0.2">
      <c r="G201" s="17" vm="553">
        <f ca="1"/>
        <v>40029</v>
      </c>
      <c r="H201" s="17" vm="554">
        <f ca="1"/>
        <v>24.6</v>
      </c>
      <c r="I201" s="17" vm="555">
        <f ca="1"/>
        <v>100.7</v>
      </c>
      <c r="K201" s="17">
        <f t="shared" ca="1" si="7"/>
        <v>9.4378334017235499E-3</v>
      </c>
      <c r="L201" s="17">
        <f t="shared" ca="1" si="6"/>
        <v>2.5886101154919405E-3</v>
      </c>
    </row>
    <row r="202" spans="7:12" x14ac:dyDescent="0.2">
      <c r="G202" s="17" vm="556">
        <f ca="1"/>
        <v>40030</v>
      </c>
      <c r="H202" s="17" vm="557">
        <f ca="1"/>
        <v>24.38</v>
      </c>
      <c r="I202" s="17" vm="27">
        <f ca="1"/>
        <v>100.41</v>
      </c>
      <c r="K202" s="17">
        <f t="shared" ca="1" si="7"/>
        <v>-8.9430894308943909E-3</v>
      </c>
      <c r="L202" s="17">
        <f t="shared" ca="1" si="6"/>
        <v>-2.8798411122145096E-3</v>
      </c>
    </row>
    <row r="203" spans="7:12" x14ac:dyDescent="0.2">
      <c r="G203" s="17" vm="558">
        <f ca="1"/>
        <v>40031</v>
      </c>
      <c r="H203" s="17" vm="559">
        <f ca="1"/>
        <v>24.3</v>
      </c>
      <c r="I203" s="17" vm="560">
        <f ca="1"/>
        <v>99.89</v>
      </c>
      <c r="K203" s="17">
        <f t="shared" ca="1" si="7"/>
        <v>-3.2813781788350038E-3</v>
      </c>
      <c r="L203" s="17">
        <f t="shared" ca="1" si="6"/>
        <v>-5.1787670550741405E-3</v>
      </c>
    </row>
    <row r="204" spans="7:12" x14ac:dyDescent="0.2">
      <c r="G204" s="17" vm="561">
        <f ca="1"/>
        <v>40032</v>
      </c>
      <c r="H204" s="17" vm="562">
        <f ca="1"/>
        <v>24.1</v>
      </c>
      <c r="I204" s="17" vm="563">
        <f ca="1"/>
        <v>101.202</v>
      </c>
      <c r="K204" s="17">
        <f t="shared" ca="1" si="7"/>
        <v>-8.2304526748970819E-3</v>
      </c>
      <c r="L204" s="17">
        <f t="shared" ca="1" si="6"/>
        <v>1.3134447892682033E-2</v>
      </c>
    </row>
    <row r="205" spans="7:12" x14ac:dyDescent="0.2">
      <c r="G205" s="17" vm="564">
        <f ca="1"/>
        <v>40035</v>
      </c>
      <c r="H205" s="17" vm="565">
        <f ca="1"/>
        <v>23.65</v>
      </c>
      <c r="I205" s="17" vm="566">
        <f ca="1"/>
        <v>100.99</v>
      </c>
      <c r="K205" s="17">
        <f t="shared" ca="1" si="7"/>
        <v>-1.8672199170124637E-2</v>
      </c>
      <c r="L205" s="17">
        <f t="shared" ca="1" si="6"/>
        <v>-2.0948202604691435E-3</v>
      </c>
    </row>
    <row r="206" spans="7:12" x14ac:dyDescent="0.2">
      <c r="G206" s="17" vm="567">
        <f ca="1"/>
        <v>40036</v>
      </c>
      <c r="H206" s="17" vm="568">
        <f ca="1"/>
        <v>23.64</v>
      </c>
      <c r="I206" s="17" vm="569">
        <f ca="1"/>
        <v>99.73</v>
      </c>
      <c r="K206" s="17">
        <f t="shared" ca="1" si="7"/>
        <v>-4.2283298097245403E-4</v>
      </c>
      <c r="L206" s="17">
        <f t="shared" ca="1" si="6"/>
        <v>-1.247648282008107E-2</v>
      </c>
    </row>
    <row r="207" spans="7:12" x14ac:dyDescent="0.2">
      <c r="G207" s="17" vm="570">
        <f ca="1"/>
        <v>40037</v>
      </c>
      <c r="H207" s="17" vm="571">
        <f ca="1"/>
        <v>23.88</v>
      </c>
      <c r="I207" s="17" vm="572">
        <f ca="1"/>
        <v>100.8</v>
      </c>
      <c r="K207" s="17">
        <f t="shared" ca="1" si="7"/>
        <v>1.0152284263959421E-2</v>
      </c>
      <c r="L207" s="17">
        <f t="shared" ca="1" si="6"/>
        <v>1.0728968214178236E-2</v>
      </c>
    </row>
    <row r="208" spans="7:12" x14ac:dyDescent="0.2">
      <c r="G208" s="17" vm="573">
        <f ca="1"/>
        <v>40038</v>
      </c>
      <c r="H208" s="17" vm="574">
        <f ca="1"/>
        <v>24.54</v>
      </c>
      <c r="I208" s="17" vm="575">
        <f ca="1"/>
        <v>101.57</v>
      </c>
      <c r="K208" s="17">
        <f t="shared" ca="1" si="7"/>
        <v>2.7638190954773822E-2</v>
      </c>
      <c r="L208" s="17">
        <f t="shared" ca="1" si="6"/>
        <v>7.6388888888887507E-3</v>
      </c>
    </row>
    <row r="209" spans="7:12" x14ac:dyDescent="0.2">
      <c r="G209" s="17" vm="576">
        <f ca="1"/>
        <v>40039</v>
      </c>
      <c r="H209" s="17" vm="577">
        <f ca="1"/>
        <v>23.96</v>
      </c>
      <c r="I209" s="17" vm="578">
        <f ca="1"/>
        <v>100.79</v>
      </c>
      <c r="K209" s="17">
        <f t="shared" ca="1" si="7"/>
        <v>-2.3634881825590814E-2</v>
      </c>
      <c r="L209" s="17">
        <f t="shared" ca="1" si="6"/>
        <v>-7.6794329034162168E-3</v>
      </c>
    </row>
    <row r="210" spans="7:12" x14ac:dyDescent="0.2">
      <c r="G210" s="17" vm="579">
        <f ca="1"/>
        <v>40042</v>
      </c>
      <c r="H210" s="17" vm="580">
        <f ca="1"/>
        <v>23.34</v>
      </c>
      <c r="I210" s="17" vm="581">
        <f ca="1"/>
        <v>98.31</v>
      </c>
      <c r="K210" s="17">
        <f t="shared" ca="1" si="7"/>
        <v>-2.5876460767946585E-2</v>
      </c>
      <c r="L210" s="17">
        <f t="shared" ca="1" si="6"/>
        <v>-2.46056156364719E-2</v>
      </c>
    </row>
    <row r="211" spans="7:12" x14ac:dyDescent="0.2">
      <c r="G211" s="17" vm="582">
        <f ca="1"/>
        <v>40043</v>
      </c>
      <c r="H211" s="17" vm="583">
        <f ca="1"/>
        <v>23.84</v>
      </c>
      <c r="I211" s="17" vm="584">
        <f ca="1"/>
        <v>99.09</v>
      </c>
      <c r="K211" s="17">
        <f t="shared" ca="1" si="7"/>
        <v>2.1422450728363351E-2</v>
      </c>
      <c r="L211" s="17">
        <f t="shared" ca="1" si="6"/>
        <v>7.9340860543180014E-3</v>
      </c>
    </row>
    <row r="212" spans="7:12" x14ac:dyDescent="0.2">
      <c r="G212" s="17" vm="585">
        <f ca="1"/>
        <v>40044</v>
      </c>
      <c r="H212" s="17" vm="586">
        <f ca="1"/>
        <v>23.98</v>
      </c>
      <c r="I212" s="17" vm="587">
        <f ca="1"/>
        <v>99.96</v>
      </c>
      <c r="K212" s="17">
        <f t="shared" ca="1" si="7"/>
        <v>5.8724832214764877E-3</v>
      </c>
      <c r="L212" s="17">
        <f t="shared" ca="1" si="6"/>
        <v>8.7798970632757545E-3</v>
      </c>
    </row>
    <row r="213" spans="7:12" x14ac:dyDescent="0.2">
      <c r="G213" s="17" vm="588">
        <f ca="1"/>
        <v>40045</v>
      </c>
      <c r="H213" s="17" vm="589">
        <f ca="1"/>
        <v>24.11</v>
      </c>
      <c r="I213" s="17" vm="566">
        <f ca="1"/>
        <v>100.99</v>
      </c>
      <c r="K213" s="17">
        <f t="shared" ca="1" si="7"/>
        <v>5.4211843202669474E-3</v>
      </c>
      <c r="L213" s="17">
        <f t="shared" ca="1" si="6"/>
        <v>1.0304121648659459E-2</v>
      </c>
    </row>
    <row r="214" spans="7:12" x14ac:dyDescent="0.2">
      <c r="G214" s="17" vm="590">
        <f ca="1"/>
        <v>40046</v>
      </c>
      <c r="H214" s="17" vm="574">
        <f ca="1"/>
        <v>24.54</v>
      </c>
      <c r="I214" s="17" vm="591">
        <f ca="1"/>
        <v>102.97</v>
      </c>
      <c r="K214" s="17">
        <f t="shared" ca="1" si="7"/>
        <v>1.7834923268353453E-2</v>
      </c>
      <c r="L214" s="17">
        <f t="shared" ca="1" si="6"/>
        <v>1.9605901574413442E-2</v>
      </c>
    </row>
    <row r="215" spans="7:12" x14ac:dyDescent="0.2">
      <c r="G215" s="17" vm="592">
        <f ca="1"/>
        <v>40049</v>
      </c>
      <c r="H215" s="17" vm="593">
        <f ca="1"/>
        <v>24.2</v>
      </c>
      <c r="I215" s="17" vm="594">
        <f ca="1"/>
        <v>102.96</v>
      </c>
      <c r="K215" s="17">
        <f t="shared" ca="1" si="7"/>
        <v>-1.3854930725346382E-2</v>
      </c>
      <c r="L215" s="17">
        <f t="shared" ca="1" si="6"/>
        <v>-9.7115664756786124E-5</v>
      </c>
    </row>
    <row r="216" spans="7:12" x14ac:dyDescent="0.2">
      <c r="G216" s="17" vm="595">
        <f ca="1"/>
        <v>40050</v>
      </c>
      <c r="H216" s="17" vm="557">
        <f ca="1"/>
        <v>24.38</v>
      </c>
      <c r="I216" s="17" vm="596">
        <f ca="1"/>
        <v>103.16</v>
      </c>
      <c r="K216" s="17">
        <f t="shared" ca="1" si="7"/>
        <v>7.4380165289256173E-3</v>
      </c>
      <c r="L216" s="17">
        <f t="shared" ca="1" si="6"/>
        <v>1.9425019425018952E-3</v>
      </c>
    </row>
    <row r="217" spans="7:12" x14ac:dyDescent="0.2">
      <c r="G217" s="17" vm="597">
        <f ca="1"/>
        <v>40051</v>
      </c>
      <c r="H217" s="17" vm="598">
        <f ca="1"/>
        <v>24.46</v>
      </c>
      <c r="I217" s="17" vm="599">
        <f ca="1"/>
        <v>103.17</v>
      </c>
      <c r="K217" s="17">
        <f t="shared" ca="1" si="7"/>
        <v>3.2813781788352259E-3</v>
      </c>
      <c r="L217" s="17">
        <f t="shared" ca="1" si="6"/>
        <v>9.6936797208346803E-5</v>
      </c>
    </row>
    <row r="218" spans="7:12" x14ac:dyDescent="0.2">
      <c r="G218" s="17" vm="600">
        <f ca="1"/>
        <v>40052</v>
      </c>
      <c r="H218" s="17" vm="601">
        <f ca="1"/>
        <v>24.52</v>
      </c>
      <c r="I218" s="17" vm="602">
        <f ca="1"/>
        <v>103.4</v>
      </c>
      <c r="K218" s="17">
        <f t="shared" ca="1" si="7"/>
        <v>2.4529844644316512E-3</v>
      </c>
      <c r="L218" s="17">
        <f t="shared" ca="1" si="6"/>
        <v>2.2293302316565011E-3</v>
      </c>
    </row>
    <row r="219" spans="7:12" x14ac:dyDescent="0.2">
      <c r="G219" s="17" vm="603">
        <f ca="1"/>
        <v>40053</v>
      </c>
      <c r="H219" s="17" vm="604">
        <f ca="1"/>
        <v>24.97</v>
      </c>
      <c r="I219" s="17" vm="605">
        <f ca="1"/>
        <v>103.38</v>
      </c>
      <c r="K219" s="17">
        <f t="shared" ca="1" si="7"/>
        <v>1.8352365415986949E-2</v>
      </c>
      <c r="L219" s="17">
        <f t="shared" ca="1" si="6"/>
        <v>-1.9342359767904327E-4</v>
      </c>
    </row>
    <row r="220" spans="7:12" x14ac:dyDescent="0.2">
      <c r="G220" s="17" vm="606">
        <f ca="1"/>
        <v>40056</v>
      </c>
      <c r="H220" s="17" vm="607">
        <f ca="1"/>
        <v>24.59</v>
      </c>
      <c r="I220" s="17" vm="608">
        <f ca="1"/>
        <v>102.46</v>
      </c>
      <c r="K220" s="17">
        <f t="shared" ca="1" si="7"/>
        <v>-1.5218261914297093E-2</v>
      </c>
      <c r="L220" s="17">
        <f t="shared" ca="1" si="6"/>
        <v>-8.8992068098278088E-3</v>
      </c>
    </row>
    <row r="221" spans="7:12" x14ac:dyDescent="0.2">
      <c r="G221" s="17" vm="609">
        <f ca="1"/>
        <v>40057</v>
      </c>
      <c r="H221" s="17" vm="610">
        <f ca="1"/>
        <v>24.31</v>
      </c>
      <c r="I221" s="17" vm="611">
        <f ca="1"/>
        <v>100.2</v>
      </c>
      <c r="K221" s="17">
        <f t="shared" ca="1" si="7"/>
        <v>-1.138674257828387E-2</v>
      </c>
      <c r="L221" s="17">
        <f t="shared" ca="1" si="6"/>
        <v>-2.2057388249072774E-2</v>
      </c>
    </row>
    <row r="222" spans="7:12" x14ac:dyDescent="0.2">
      <c r="G222" s="17" vm="612">
        <f ca="1"/>
        <v>40058</v>
      </c>
      <c r="H222" s="17" vm="533">
        <f ca="1"/>
        <v>24.09</v>
      </c>
      <c r="I222" s="17" vm="613">
        <f ca="1"/>
        <v>99.82</v>
      </c>
      <c r="K222" s="17">
        <f t="shared" ca="1" si="7"/>
        <v>-9.0497737556560764E-3</v>
      </c>
      <c r="L222" s="17">
        <f t="shared" ca="1" si="6"/>
        <v>-3.7924151696607789E-3</v>
      </c>
    </row>
    <row r="223" spans="7:12" x14ac:dyDescent="0.2">
      <c r="G223" s="17" vm="614">
        <f ca="1"/>
        <v>40059</v>
      </c>
      <c r="H223" s="17" vm="615">
        <f ca="1"/>
        <v>24.32</v>
      </c>
      <c r="I223" s="17" vm="616">
        <f ca="1"/>
        <v>100.65</v>
      </c>
      <c r="K223" s="17">
        <f t="shared" ca="1" si="7"/>
        <v>9.5475300954752651E-3</v>
      </c>
      <c r="L223" s="17">
        <f t="shared" ca="1" si="6"/>
        <v>8.3149669404929405E-3</v>
      </c>
    </row>
    <row r="224" spans="7:12" x14ac:dyDescent="0.2">
      <c r="G224" s="17" vm="617">
        <f ca="1"/>
        <v>40060</v>
      </c>
      <c r="H224" s="17" vm="618">
        <f ca="1"/>
        <v>24.86</v>
      </c>
      <c r="I224" s="17" vm="619">
        <f ca="1"/>
        <v>102.06</v>
      </c>
      <c r="K224" s="17">
        <f t="shared" ca="1" si="7"/>
        <v>2.2203947368421018E-2</v>
      </c>
      <c r="L224" s="17">
        <f t="shared" ca="1" si="6"/>
        <v>1.4008941877794223E-2</v>
      </c>
    </row>
    <row r="225" spans="7:12" x14ac:dyDescent="0.2">
      <c r="G225" s="17" vm="620">
        <f ca="1"/>
        <v>40064</v>
      </c>
      <c r="H225" s="17" vm="621">
        <f ca="1"/>
        <v>25.06</v>
      </c>
      <c r="I225" s="17" vm="622">
        <f ca="1"/>
        <v>102.94</v>
      </c>
      <c r="K225" s="17">
        <f t="shared" ca="1" si="7"/>
        <v>8.045052292839916E-3</v>
      </c>
      <c r="L225" s="17">
        <f t="shared" ca="1" si="6"/>
        <v>8.6223789927493133E-3</v>
      </c>
    </row>
    <row r="226" spans="7:12" x14ac:dyDescent="0.2">
      <c r="G226" s="17" vm="623">
        <f ca="1"/>
        <v>40065</v>
      </c>
      <c r="H226" s="17" vm="624">
        <f ca="1"/>
        <v>25.14</v>
      </c>
      <c r="I226" s="17" vm="625">
        <f ca="1"/>
        <v>103.73</v>
      </c>
      <c r="K226" s="17">
        <f t="shared" ca="1" si="7"/>
        <v>3.1923383878691425E-3</v>
      </c>
      <c r="L226" s="17">
        <f t="shared" ca="1" si="6"/>
        <v>7.6743734214106407E-3</v>
      </c>
    </row>
    <row r="227" spans="7:12" x14ac:dyDescent="0.2">
      <c r="G227" s="17" vm="626">
        <f ca="1"/>
        <v>40066</v>
      </c>
      <c r="H227" s="17" vm="627">
        <f ca="1"/>
        <v>25</v>
      </c>
      <c r="I227" s="17" vm="628">
        <f ca="1"/>
        <v>104.79</v>
      </c>
      <c r="K227" s="17">
        <f t="shared" ca="1" si="7"/>
        <v>-5.5688146380270531E-3</v>
      </c>
      <c r="L227" s="17">
        <f t="shared" ca="1" si="6"/>
        <v>1.0218837366239297E-2</v>
      </c>
    </row>
    <row r="228" spans="7:12" x14ac:dyDescent="0.2">
      <c r="G228" s="17" vm="629">
        <f ca="1"/>
        <v>40067</v>
      </c>
      <c r="H228" s="17" vm="630">
        <f ca="1"/>
        <v>24.39</v>
      </c>
      <c r="I228" s="17" vm="631">
        <f ca="1"/>
        <v>104.77</v>
      </c>
      <c r="K228" s="17">
        <f t="shared" ca="1" si="7"/>
        <v>-2.4399999999999977E-2</v>
      </c>
      <c r="L228" s="17">
        <f t="shared" ca="1" si="6"/>
        <v>-1.908579062888105E-4</v>
      </c>
    </row>
    <row r="229" spans="7:12" x14ac:dyDescent="0.2">
      <c r="G229" s="17" vm="632">
        <f ca="1"/>
        <v>40070</v>
      </c>
      <c r="H229" s="17" vm="633">
        <f ca="1"/>
        <v>24.76</v>
      </c>
      <c r="I229" s="17" vm="634">
        <f ca="1"/>
        <v>105.28</v>
      </c>
      <c r="K229" s="17">
        <f t="shared" ca="1" si="7"/>
        <v>1.5170151701517032E-2</v>
      </c>
      <c r="L229" s="17">
        <f t="shared" ca="1" si="6"/>
        <v>4.8678056695619087E-3</v>
      </c>
    </row>
    <row r="230" spans="7:12" x14ac:dyDescent="0.2">
      <c r="G230" s="17" vm="635">
        <f ca="1"/>
        <v>40071</v>
      </c>
      <c r="H230" s="17" vm="636">
        <f ca="1"/>
        <v>24.83</v>
      </c>
      <c r="I230" s="17" vm="637">
        <f ca="1"/>
        <v>105.72</v>
      </c>
      <c r="K230" s="17">
        <f t="shared" ca="1" si="7"/>
        <v>2.8271405492727997E-3</v>
      </c>
      <c r="L230" s="17">
        <f t="shared" ca="1" si="6"/>
        <v>4.1793313069908855E-3</v>
      </c>
    </row>
    <row r="231" spans="7:12" x14ac:dyDescent="0.2">
      <c r="G231" s="17" vm="638">
        <f ca="1"/>
        <v>40072</v>
      </c>
      <c r="H231" s="17" vm="639">
        <f ca="1"/>
        <v>24.13</v>
      </c>
      <c r="I231" s="17" vm="640">
        <f ca="1"/>
        <v>107.32</v>
      </c>
      <c r="K231" s="17">
        <f t="shared" ca="1" si="7"/>
        <v>-2.8191703584373728E-2</v>
      </c>
      <c r="L231" s="17">
        <f t="shared" ca="1" si="6"/>
        <v>1.5134317063942415E-2</v>
      </c>
    </row>
    <row r="232" spans="7:12" x14ac:dyDescent="0.2">
      <c r="G232" s="17" vm="641">
        <f ca="1"/>
        <v>40073</v>
      </c>
      <c r="H232" s="17" vm="642">
        <f ca="1"/>
        <v>23.6</v>
      </c>
      <c r="I232" s="17" vm="643">
        <f ca="1"/>
        <v>107.16</v>
      </c>
      <c r="K232" s="17">
        <f t="shared" ca="1" si="7"/>
        <v>-2.1964359718192994E-2</v>
      </c>
      <c r="L232" s="17">
        <f t="shared" ca="1" si="6"/>
        <v>-1.4908684308609921E-3</v>
      </c>
    </row>
    <row r="233" spans="7:12" x14ac:dyDescent="0.2">
      <c r="G233" s="17" vm="644">
        <f ca="1"/>
        <v>40074</v>
      </c>
      <c r="H233" s="17" vm="645">
        <f ca="1"/>
        <v>24.06</v>
      </c>
      <c r="I233" s="17" vm="646">
        <f ca="1"/>
        <v>106.72</v>
      </c>
      <c r="K233" s="17">
        <f t="shared" ca="1" si="7"/>
        <v>1.9491525423728673E-2</v>
      </c>
      <c r="L233" s="17">
        <f t="shared" ca="1" si="6"/>
        <v>-4.1060097051138778E-3</v>
      </c>
    </row>
    <row r="234" spans="7:12" x14ac:dyDescent="0.2">
      <c r="G234" s="17" vm="647">
        <f ca="1"/>
        <v>40077</v>
      </c>
      <c r="H234" s="17" vm="648">
        <f ca="1"/>
        <v>23.97</v>
      </c>
      <c r="I234" s="17" vm="649">
        <f ca="1"/>
        <v>106.45</v>
      </c>
      <c r="K234" s="17">
        <f t="shared" ca="1" si="7"/>
        <v>-3.7406483790524137E-3</v>
      </c>
      <c r="L234" s="17">
        <f t="shared" ca="1" si="6"/>
        <v>-2.5299850074962382E-3</v>
      </c>
    </row>
    <row r="235" spans="7:12" x14ac:dyDescent="0.2">
      <c r="G235" s="17" vm="650">
        <f ca="1"/>
        <v>40078</v>
      </c>
      <c r="H235" s="17" vm="651">
        <f ca="1"/>
        <v>23.76</v>
      </c>
      <c r="I235" s="17" vm="652">
        <f ca="1"/>
        <v>107.07</v>
      </c>
      <c r="K235" s="17">
        <f t="shared" ca="1" si="7"/>
        <v>-8.7609511889861214E-3</v>
      </c>
      <c r="L235" s="17">
        <f t="shared" ca="1" si="6"/>
        <v>5.8243306716767584E-3</v>
      </c>
    </row>
    <row r="236" spans="7:12" x14ac:dyDescent="0.2">
      <c r="G236" s="17" vm="653">
        <f ca="1"/>
        <v>40079</v>
      </c>
      <c r="H236" s="17" vm="548">
        <f ca="1"/>
        <v>24.05</v>
      </c>
      <c r="I236" s="17" vm="654">
        <f ca="1"/>
        <v>106.18</v>
      </c>
      <c r="K236" s="17">
        <f t="shared" ca="1" si="7"/>
        <v>1.2205387205387108E-2</v>
      </c>
      <c r="L236" s="17">
        <f t="shared" ca="1" si="6"/>
        <v>-8.3123190436161787E-3</v>
      </c>
    </row>
    <row r="237" spans="7:12" x14ac:dyDescent="0.2">
      <c r="G237" s="17" vm="655">
        <f ca="1"/>
        <v>40080</v>
      </c>
      <c r="H237" s="17" vm="656">
        <f ca="1"/>
        <v>23.57</v>
      </c>
      <c r="I237" s="17" vm="657">
        <f ca="1"/>
        <v>105.01</v>
      </c>
      <c r="K237" s="17">
        <f t="shared" ca="1" si="7"/>
        <v>-1.995841995841996E-2</v>
      </c>
      <c r="L237" s="17">
        <f t="shared" ca="1" si="6"/>
        <v>-1.1019024298361324E-2</v>
      </c>
    </row>
    <row r="238" spans="7:12" x14ac:dyDescent="0.2">
      <c r="G238" s="17" vm="658">
        <f ca="1"/>
        <v>40081</v>
      </c>
      <c r="H238" s="17" vm="659">
        <f ca="1"/>
        <v>23.35</v>
      </c>
      <c r="I238" s="17" vm="660">
        <f ca="1"/>
        <v>104.45</v>
      </c>
      <c r="K238" s="17">
        <f t="shared" ca="1" si="7"/>
        <v>-9.3338990241832454E-3</v>
      </c>
      <c r="L238" s="17">
        <f t="shared" ca="1" si="6"/>
        <v>-5.3328254451957546E-3</v>
      </c>
    </row>
    <row r="239" spans="7:12" x14ac:dyDescent="0.2">
      <c r="G239" s="17" vm="661">
        <f ca="1"/>
        <v>40084</v>
      </c>
      <c r="H239" s="17" vm="662">
        <f ca="1"/>
        <v>23.91</v>
      </c>
      <c r="I239" s="17" vm="663">
        <f ca="1"/>
        <v>106.32</v>
      </c>
      <c r="K239" s="17">
        <f t="shared" ca="1" si="7"/>
        <v>2.3982869379014948E-2</v>
      </c>
      <c r="L239" s="17">
        <f t="shared" ca="1" si="6"/>
        <v>1.7903303015796901E-2</v>
      </c>
    </row>
    <row r="240" spans="7:12" x14ac:dyDescent="0.2">
      <c r="G240" s="17" vm="664">
        <f ca="1"/>
        <v>40085</v>
      </c>
      <c r="H240" s="17" vm="665">
        <f ca="1"/>
        <v>23.55</v>
      </c>
      <c r="I240" s="17" vm="666">
        <f ca="1"/>
        <v>106</v>
      </c>
      <c r="K240" s="17">
        <f t="shared" ca="1" si="7"/>
        <v>-1.5056461731493109E-2</v>
      </c>
      <c r="L240" s="17">
        <f t="shared" ca="1" si="6"/>
        <v>-3.0097817908201208E-3</v>
      </c>
    </row>
    <row r="241" spans="7:12" x14ac:dyDescent="0.2">
      <c r="G241" s="17" vm="667">
        <f ca="1"/>
        <v>40086</v>
      </c>
      <c r="H241" s="17" vm="668">
        <f ca="1"/>
        <v>23.69</v>
      </c>
      <c r="I241" s="17" vm="669">
        <f ca="1"/>
        <v>105.59</v>
      </c>
      <c r="K241" s="17">
        <f t="shared" ca="1" si="7"/>
        <v>5.9447983014861983E-3</v>
      </c>
      <c r="L241" s="17">
        <f t="shared" ca="1" si="6"/>
        <v>-3.8679245283018693E-3</v>
      </c>
    </row>
    <row r="242" spans="7:12" x14ac:dyDescent="0.2">
      <c r="G242" s="17" vm="670">
        <f ca="1"/>
        <v>40087</v>
      </c>
      <c r="H242" s="17" vm="671">
        <f ca="1"/>
        <v>22.65</v>
      </c>
      <c r="I242" s="17" vm="672">
        <f ca="1"/>
        <v>103</v>
      </c>
      <c r="K242" s="17">
        <f t="shared" ca="1" si="7"/>
        <v>-4.3900379907133913E-2</v>
      </c>
      <c r="L242" s="17">
        <f t="shared" ca="1" si="6"/>
        <v>-2.4528837958139982E-2</v>
      </c>
    </row>
    <row r="243" spans="7:12" x14ac:dyDescent="0.2">
      <c r="G243" s="17" vm="673">
        <f ca="1"/>
        <v>40088</v>
      </c>
      <c r="H243" s="17" vm="674">
        <f ca="1"/>
        <v>22.49</v>
      </c>
      <c r="I243" s="17" vm="675">
        <f ca="1"/>
        <v>102.49</v>
      </c>
      <c r="K243" s="17">
        <f t="shared" ca="1" si="7"/>
        <v>-7.064017660044164E-3</v>
      </c>
      <c r="L243" s="17">
        <f t="shared" ca="1" si="6"/>
        <v>-4.9514563106796139E-3</v>
      </c>
    </row>
    <row r="244" spans="7:12" x14ac:dyDescent="0.2">
      <c r="G244" s="17" vm="676">
        <f ca="1"/>
        <v>40091</v>
      </c>
      <c r="H244" s="17" vm="677">
        <f ca="1"/>
        <v>22.6</v>
      </c>
      <c r="I244" s="17" vm="678">
        <f ca="1"/>
        <v>104.02</v>
      </c>
      <c r="K244" s="17">
        <f t="shared" ca="1" si="7"/>
        <v>4.8910626945311009E-3</v>
      </c>
      <c r="L244" s="17">
        <f t="shared" ca="1" si="6"/>
        <v>1.492828568640836E-2</v>
      </c>
    </row>
    <row r="245" spans="7:12" x14ac:dyDescent="0.2">
      <c r="G245" s="17" vm="679">
        <f ca="1"/>
        <v>40092</v>
      </c>
      <c r="H245" s="17" vm="680">
        <f ca="1"/>
        <v>23.1</v>
      </c>
      <c r="I245" s="17" vm="681">
        <f ca="1"/>
        <v>105.51</v>
      </c>
      <c r="K245" s="17">
        <f t="shared" ca="1" si="7"/>
        <v>2.2123893805309658E-2</v>
      </c>
      <c r="L245" s="17">
        <f t="shared" ca="1" si="6"/>
        <v>1.4324168429148409E-2</v>
      </c>
    </row>
    <row r="246" spans="7:12" x14ac:dyDescent="0.2">
      <c r="G246" s="17" vm="682">
        <f ca="1"/>
        <v>40093</v>
      </c>
      <c r="H246" s="17" vm="683">
        <f ca="1"/>
        <v>22.82</v>
      </c>
      <c r="I246" s="17" vm="684">
        <f ca="1"/>
        <v>105.8</v>
      </c>
      <c r="K246" s="17">
        <f t="shared" ca="1" si="7"/>
        <v>-1.2121212121212199E-2</v>
      </c>
      <c r="L246" s="17">
        <f t="shared" ca="1" si="6"/>
        <v>2.7485546393706262E-3</v>
      </c>
    </row>
    <row r="247" spans="7:12" x14ac:dyDescent="0.2">
      <c r="G247" s="17" vm="685">
        <f ca="1"/>
        <v>40094</v>
      </c>
      <c r="H247" s="17" vm="686">
        <f ca="1"/>
        <v>22.53</v>
      </c>
      <c r="I247" s="17" vm="687">
        <f ca="1"/>
        <v>106.61</v>
      </c>
      <c r="K247" s="17">
        <f t="shared" ca="1" si="7"/>
        <v>-1.2708150744960567E-2</v>
      </c>
      <c r="L247" s="17">
        <f t="shared" ca="1" si="6"/>
        <v>7.6559546313799132E-3</v>
      </c>
    </row>
    <row r="248" spans="7:12" x14ac:dyDescent="0.2">
      <c r="G248" s="17" vm="688">
        <f ca="1"/>
        <v>40095</v>
      </c>
      <c r="H248" s="17" vm="568">
        <f ca="1"/>
        <v>23.64</v>
      </c>
      <c r="I248" s="17" vm="689">
        <f ca="1"/>
        <v>107.26</v>
      </c>
      <c r="K248" s="17">
        <f t="shared" ca="1" si="7"/>
        <v>4.926764314247678E-2</v>
      </c>
      <c r="L248" s="17">
        <f t="shared" ca="1" si="6"/>
        <v>6.0969890254198855E-3</v>
      </c>
    </row>
    <row r="249" spans="7:12" x14ac:dyDescent="0.2">
      <c r="G249" s="17" vm="690">
        <f ca="1"/>
        <v>40098</v>
      </c>
      <c r="H249" s="17" vm="691">
        <f ca="1"/>
        <v>23.8</v>
      </c>
      <c r="I249" s="17" vm="692">
        <f ca="1"/>
        <v>107.68</v>
      </c>
      <c r="K249" s="17">
        <f t="shared" ca="1" si="7"/>
        <v>6.7681895093063549E-3</v>
      </c>
      <c r="L249" s="17">
        <f t="shared" ca="1" si="6"/>
        <v>3.9157188140965804E-3</v>
      </c>
    </row>
    <row r="250" spans="7:12" x14ac:dyDescent="0.2">
      <c r="G250" s="17" vm="693">
        <f ca="1"/>
        <v>40099</v>
      </c>
      <c r="H250" s="17" vm="694">
        <f ca="1"/>
        <v>23.62</v>
      </c>
      <c r="I250" s="17" vm="695">
        <f ca="1"/>
        <v>107.46</v>
      </c>
      <c r="K250" s="17">
        <f t="shared" ca="1" si="7"/>
        <v>-7.5630252100840067E-3</v>
      </c>
      <c r="L250" s="17">
        <f t="shared" ca="1" si="6"/>
        <v>-2.0430906389302672E-3</v>
      </c>
    </row>
    <row r="251" spans="7:12" x14ac:dyDescent="0.2">
      <c r="G251" s="17" vm="696">
        <f ca="1"/>
        <v>40100</v>
      </c>
      <c r="H251" s="17" vm="694">
        <f ca="1"/>
        <v>23.62</v>
      </c>
      <c r="I251" s="17" vm="697">
        <f ca="1"/>
        <v>109.31</v>
      </c>
      <c r="K251" s="17">
        <f t="shared" ca="1" si="7"/>
        <v>0</v>
      </c>
      <c r="L251" s="17">
        <f t="shared" ca="1" si="6"/>
        <v>1.7215708170482014E-2</v>
      </c>
    </row>
    <row r="252" spans="7:12" x14ac:dyDescent="0.2">
      <c r="G252" s="17" vm="698">
        <f ca="1"/>
        <v>40101</v>
      </c>
      <c r="H252" s="17" vm="699">
        <f ca="1"/>
        <v>23.25</v>
      </c>
      <c r="I252" s="17" vm="700">
        <f ca="1"/>
        <v>109.71</v>
      </c>
      <c r="K252" s="17">
        <f t="shared" ca="1" si="7"/>
        <v>-1.5664690939881543E-2</v>
      </c>
      <c r="L252" s="17">
        <f t="shared" ca="1" si="6"/>
        <v>3.6593175372792164E-3</v>
      </c>
    </row>
    <row r="253" spans="7:12" x14ac:dyDescent="0.2">
      <c r="G253" s="17" vm="701">
        <f ca="1"/>
        <v>40102</v>
      </c>
      <c r="H253" s="17" vm="702">
        <f ca="1"/>
        <v>22.75</v>
      </c>
      <c r="I253" s="17" vm="703">
        <f ca="1"/>
        <v>108.89</v>
      </c>
      <c r="K253" s="17">
        <f t="shared" ca="1" si="7"/>
        <v>-2.1505376344086002E-2</v>
      </c>
      <c r="L253" s="17">
        <f t="shared" ca="1" si="6"/>
        <v>-7.4742502962354962E-3</v>
      </c>
    </row>
    <row r="254" spans="7:12" x14ac:dyDescent="0.2">
      <c r="G254" s="17" vm="704">
        <f ca="1"/>
        <v>40105</v>
      </c>
      <c r="H254" s="17" vm="705">
        <f ca="1"/>
        <v>23.52</v>
      </c>
      <c r="I254" s="17" vm="706">
        <f ca="1"/>
        <v>109.79</v>
      </c>
      <c r="K254" s="17">
        <f t="shared" ca="1" si="7"/>
        <v>3.3846153846153859E-2</v>
      </c>
      <c r="L254" s="17">
        <f t="shared" ca="1" si="6"/>
        <v>8.2652217834513486E-3</v>
      </c>
    </row>
    <row r="255" spans="7:12" x14ac:dyDescent="0.2">
      <c r="G255" s="17" vm="707">
        <f ca="1"/>
        <v>40106</v>
      </c>
      <c r="H255" s="17" vm="708">
        <f ca="1"/>
        <v>23.66</v>
      </c>
      <c r="I255" s="17" vm="709">
        <f ca="1"/>
        <v>109.211</v>
      </c>
      <c r="K255" s="17">
        <f t="shared" ca="1" si="7"/>
        <v>5.9523809523809312E-3</v>
      </c>
      <c r="L255" s="17">
        <f t="shared" ca="1" si="6"/>
        <v>-5.2737043446580145E-3</v>
      </c>
    </row>
    <row r="256" spans="7:12" x14ac:dyDescent="0.2">
      <c r="G256" s="17" vm="710">
        <f ca="1"/>
        <v>40107</v>
      </c>
      <c r="H256" s="17" vm="711">
        <f ca="1"/>
        <v>23</v>
      </c>
      <c r="I256" s="17" vm="712">
        <f ca="1"/>
        <v>108.23</v>
      </c>
      <c r="K256" s="17">
        <f t="shared" ca="1" si="7"/>
        <v>-2.789518174133554E-2</v>
      </c>
      <c r="L256" s="17">
        <f t="shared" ca="1" si="6"/>
        <v>-8.982611641684346E-3</v>
      </c>
    </row>
    <row r="257" spans="7:12" x14ac:dyDescent="0.2">
      <c r="G257" s="17" vm="713">
        <f ca="1"/>
        <v>40108</v>
      </c>
      <c r="H257" s="17" vm="571">
        <f ca="1"/>
        <v>23.88</v>
      </c>
      <c r="I257" s="17" vm="714">
        <f ca="1"/>
        <v>109.33</v>
      </c>
      <c r="K257" s="17">
        <f t="shared" ca="1" si="7"/>
        <v>3.8260869565217348E-2</v>
      </c>
      <c r="L257" s="17">
        <f t="shared" ca="1" si="6"/>
        <v>1.0163540607964539E-2</v>
      </c>
    </row>
    <row r="258" spans="7:12" x14ac:dyDescent="0.2">
      <c r="G258" s="17" vm="715">
        <f ca="1"/>
        <v>40109</v>
      </c>
      <c r="H258" s="17" vm="716">
        <f ca="1"/>
        <v>23.5</v>
      </c>
      <c r="I258" s="17" vm="717">
        <f ca="1"/>
        <v>108.08</v>
      </c>
      <c r="K258" s="17">
        <f t="shared" ca="1" si="7"/>
        <v>-1.5912897822445538E-2</v>
      </c>
      <c r="L258" s="17">
        <f t="shared" ca="1" si="6"/>
        <v>-1.143327540473793E-2</v>
      </c>
    </row>
    <row r="259" spans="7:12" x14ac:dyDescent="0.2">
      <c r="G259" s="17" vm="718">
        <f ca="1"/>
        <v>40112</v>
      </c>
      <c r="H259" s="17" vm="719">
        <f ca="1"/>
        <v>23.7</v>
      </c>
      <c r="I259" s="17" vm="720">
        <f ca="1"/>
        <v>106.91</v>
      </c>
      <c r="K259" s="17">
        <f t="shared" ca="1" si="7"/>
        <v>8.5106382978723527E-3</v>
      </c>
      <c r="L259" s="17">
        <f t="shared" ca="1" si="6"/>
        <v>-1.0825314581791257E-2</v>
      </c>
    </row>
    <row r="260" spans="7:12" x14ac:dyDescent="0.2">
      <c r="G260" s="17" vm="721">
        <f ca="1"/>
        <v>40113</v>
      </c>
      <c r="H260" s="17" vm="691">
        <f ca="1"/>
        <v>23.8</v>
      </c>
      <c r="I260" s="17" vm="722">
        <f ca="1"/>
        <v>106.42</v>
      </c>
      <c r="K260" s="17">
        <f t="shared" ca="1" si="7"/>
        <v>4.2194092827005925E-3</v>
      </c>
      <c r="L260" s="17">
        <f t="shared" ca="1" si="6"/>
        <v>-4.5832943597418074E-3</v>
      </c>
    </row>
    <row r="261" spans="7:12" x14ac:dyDescent="0.2">
      <c r="G261" s="17" vm="723">
        <f ca="1"/>
        <v>40114</v>
      </c>
      <c r="H261" s="17" vm="724">
        <f ca="1"/>
        <v>23.44</v>
      </c>
      <c r="I261" s="17" vm="725">
        <f ca="1"/>
        <v>104.41</v>
      </c>
      <c r="K261" s="17">
        <f t="shared" ca="1" si="7"/>
        <v>-1.5126050420168013E-2</v>
      </c>
      <c r="L261" s="17">
        <f t="shared" ca="1" si="6"/>
        <v>-1.8887427175342975E-2</v>
      </c>
    </row>
    <row r="262" spans="7:12" x14ac:dyDescent="0.2">
      <c r="G262" s="17" vm="726">
        <f ca="1"/>
        <v>40115</v>
      </c>
      <c r="H262" s="17" vm="727">
        <f ca="1"/>
        <v>23.92</v>
      </c>
      <c r="I262" s="17" vm="728">
        <f ca="1"/>
        <v>106.65</v>
      </c>
      <c r="K262" s="17">
        <f t="shared" ca="1" si="7"/>
        <v>2.0477815699658786E-2</v>
      </c>
      <c r="L262" s="17">
        <f t="shared" ca="1" si="6"/>
        <v>2.1453883727612366E-2</v>
      </c>
    </row>
    <row r="263" spans="7:12" x14ac:dyDescent="0.2">
      <c r="G263" s="17" vm="729">
        <f ca="1"/>
        <v>40116</v>
      </c>
      <c r="H263" s="17" vm="730">
        <f ca="1"/>
        <v>23.45</v>
      </c>
      <c r="I263" s="17" vm="731">
        <f ca="1"/>
        <v>103.56</v>
      </c>
      <c r="K263" s="17">
        <f t="shared" ca="1" si="7"/>
        <v>-1.9648829431438197E-2</v>
      </c>
      <c r="L263" s="17">
        <f t="shared" ref="L263:L326" ca="1" si="8">+I263/I262-1</f>
        <v>-2.8973277074542891E-2</v>
      </c>
    </row>
    <row r="264" spans="7:12" x14ac:dyDescent="0.2">
      <c r="G264" s="17" vm="732">
        <f ca="1"/>
        <v>40119</v>
      </c>
      <c r="H264" s="17" vm="730">
        <f ca="1"/>
        <v>23.45</v>
      </c>
      <c r="I264" s="17" vm="733">
        <f ca="1"/>
        <v>104.32</v>
      </c>
      <c r="K264" s="17">
        <f t="shared" ref="K264:K327" ca="1" si="9">+H264/H263-1</f>
        <v>0</v>
      </c>
      <c r="L264" s="17">
        <f t="shared" ca="1" si="8"/>
        <v>7.3387408265739307E-3</v>
      </c>
    </row>
    <row r="265" spans="7:12" x14ac:dyDescent="0.2">
      <c r="G265" s="17" vm="734">
        <f ca="1"/>
        <v>40120</v>
      </c>
      <c r="H265" s="17" vm="735">
        <f ca="1"/>
        <v>23.47</v>
      </c>
      <c r="I265" s="17" vm="736">
        <f ca="1"/>
        <v>104.65</v>
      </c>
      <c r="K265" s="17">
        <f t="shared" ca="1" si="9"/>
        <v>8.5287846481874041E-4</v>
      </c>
      <c r="L265" s="17">
        <f t="shared" ca="1" si="8"/>
        <v>3.1633435582822944E-3</v>
      </c>
    </row>
    <row r="266" spans="7:12" x14ac:dyDescent="0.2">
      <c r="G266" s="17" vm="737">
        <f ca="1"/>
        <v>40121</v>
      </c>
      <c r="H266" s="17" vm="656">
        <f ca="1"/>
        <v>23.57</v>
      </c>
      <c r="I266" s="17" vm="738">
        <f ca="1"/>
        <v>104.92</v>
      </c>
      <c r="K266" s="17">
        <f t="shared" ca="1" si="9"/>
        <v>4.260758414997845E-3</v>
      </c>
      <c r="L266" s="17">
        <f t="shared" ca="1" si="8"/>
        <v>2.5800286669852568E-3</v>
      </c>
    </row>
    <row r="267" spans="7:12" x14ac:dyDescent="0.2">
      <c r="G267" s="17" vm="739">
        <f ca="1"/>
        <v>40122</v>
      </c>
      <c r="H267" s="17" vm="740">
        <f ca="1"/>
        <v>24.18</v>
      </c>
      <c r="I267" s="17" vm="741">
        <f ca="1"/>
        <v>106.8501</v>
      </c>
      <c r="K267" s="17">
        <f t="shared" ca="1" si="9"/>
        <v>2.5880356385235448E-2</v>
      </c>
      <c r="L267" s="17">
        <f t="shared" ca="1" si="8"/>
        <v>1.8395920701486768E-2</v>
      </c>
    </row>
    <row r="268" spans="7:12" x14ac:dyDescent="0.2">
      <c r="G268" s="17" vm="742">
        <f ca="1"/>
        <v>40123</v>
      </c>
      <c r="H268" s="17" vm="743">
        <f ca="1"/>
        <v>24.04</v>
      </c>
      <c r="I268" s="17" vm="744">
        <f ca="1"/>
        <v>107.13</v>
      </c>
      <c r="K268" s="17">
        <f t="shared" ca="1" si="9"/>
        <v>-5.789909015715522E-3</v>
      </c>
      <c r="L268" s="17">
        <f t="shared" ca="1" si="8"/>
        <v>2.6195576794032505E-3</v>
      </c>
    </row>
    <row r="269" spans="7:12" x14ac:dyDescent="0.2">
      <c r="G269" s="17" vm="745">
        <f ca="1"/>
        <v>40126</v>
      </c>
      <c r="H269" s="17" vm="746">
        <f ca="1"/>
        <v>24.63</v>
      </c>
      <c r="I269" s="17" vm="747">
        <f ca="1"/>
        <v>109.57</v>
      </c>
      <c r="K269" s="17">
        <f t="shared" ca="1" si="9"/>
        <v>2.4542429284525769E-2</v>
      </c>
      <c r="L269" s="17">
        <f t="shared" ca="1" si="8"/>
        <v>2.2776066461308586E-2</v>
      </c>
    </row>
    <row r="270" spans="7:12" x14ac:dyDescent="0.2">
      <c r="G270" s="17" vm="748">
        <f ca="1"/>
        <v>40127</v>
      </c>
      <c r="H270" s="17" vm="749">
        <f ca="1"/>
        <v>25.05</v>
      </c>
      <c r="I270" s="17" vm="750">
        <f ca="1"/>
        <v>109.59</v>
      </c>
      <c r="K270" s="17">
        <f t="shared" ca="1" si="9"/>
        <v>1.705237515225333E-2</v>
      </c>
      <c r="L270" s="17">
        <f t="shared" ca="1" si="8"/>
        <v>1.8253171488558095E-4</v>
      </c>
    </row>
    <row r="271" spans="7:12" x14ac:dyDescent="0.2">
      <c r="G271" s="17" vm="751">
        <f ca="1"/>
        <v>40128</v>
      </c>
      <c r="H271" s="17" vm="752">
        <f ca="1"/>
        <v>25.33</v>
      </c>
      <c r="I271" s="17" vm="753">
        <f ca="1"/>
        <v>110.15</v>
      </c>
      <c r="K271" s="17">
        <f t="shared" ca="1" si="9"/>
        <v>1.1177644710578694E-2</v>
      </c>
      <c r="L271" s="17">
        <f t="shared" ca="1" si="8"/>
        <v>5.1099552878912657E-3</v>
      </c>
    </row>
    <row r="272" spans="7:12" x14ac:dyDescent="0.2">
      <c r="G272" s="17" vm="754">
        <f ca="1"/>
        <v>40129</v>
      </c>
      <c r="H272" s="17" vm="755">
        <f ca="1"/>
        <v>25.37</v>
      </c>
      <c r="I272" s="17" vm="756">
        <f ca="1"/>
        <v>109.03</v>
      </c>
      <c r="K272" s="17">
        <f t="shared" ca="1" si="9"/>
        <v>1.5791551519936942E-3</v>
      </c>
      <c r="L272" s="17">
        <f t="shared" ca="1" si="8"/>
        <v>-1.0167952791647838E-2</v>
      </c>
    </row>
    <row r="273" spans="7:12" x14ac:dyDescent="0.2">
      <c r="G273" s="17" vm="757">
        <f ca="1"/>
        <v>40130</v>
      </c>
      <c r="H273" s="17" vm="758">
        <f ca="1"/>
        <v>25.44</v>
      </c>
      <c r="I273" s="17" vm="759">
        <f ca="1"/>
        <v>109.62</v>
      </c>
      <c r="K273" s="17">
        <f t="shared" ca="1" si="9"/>
        <v>2.7591643673630095E-3</v>
      </c>
      <c r="L273" s="17">
        <f t="shared" ca="1" si="8"/>
        <v>5.4113546730258921E-3</v>
      </c>
    </row>
    <row r="274" spans="7:12" x14ac:dyDescent="0.2">
      <c r="G274" s="17" vm="760">
        <f ca="1"/>
        <v>40133</v>
      </c>
      <c r="H274" s="17" vm="761">
        <f ca="1"/>
        <v>25.95</v>
      </c>
      <c r="I274" s="17" vm="762">
        <f ca="1"/>
        <v>111.21</v>
      </c>
      <c r="K274" s="17">
        <f t="shared" ca="1" si="9"/>
        <v>2.0047169811320709E-2</v>
      </c>
      <c r="L274" s="17">
        <f t="shared" ca="1" si="8"/>
        <v>1.4504652435686882E-2</v>
      </c>
    </row>
    <row r="275" spans="7:12" x14ac:dyDescent="0.2">
      <c r="G275" s="17" vm="763">
        <f ca="1"/>
        <v>40134</v>
      </c>
      <c r="H275" s="17" vm="764">
        <f ca="1"/>
        <v>25.87</v>
      </c>
      <c r="I275" s="17" vm="765">
        <f ca="1"/>
        <v>111.339</v>
      </c>
      <c r="K275" s="17">
        <f t="shared" ca="1" si="9"/>
        <v>-3.082851637764894E-3</v>
      </c>
      <c r="L275" s="17">
        <f t="shared" ca="1" si="8"/>
        <v>1.1599676288103211E-3</v>
      </c>
    </row>
    <row r="276" spans="7:12" x14ac:dyDescent="0.2">
      <c r="G276" s="17" vm="766">
        <f ca="1"/>
        <v>40135</v>
      </c>
      <c r="H276" s="17" vm="767">
        <f ca="1"/>
        <v>25.75</v>
      </c>
      <c r="I276" s="17" vm="768">
        <f ca="1"/>
        <v>111.27</v>
      </c>
      <c r="K276" s="17">
        <f t="shared" ca="1" si="9"/>
        <v>-4.6385775028991993E-3</v>
      </c>
      <c r="L276" s="17">
        <f t="shared" ca="1" si="8"/>
        <v>-6.1972893595241274E-4</v>
      </c>
    </row>
    <row r="277" spans="7:12" x14ac:dyDescent="0.2">
      <c r="G277" s="17" vm="769">
        <f ca="1"/>
        <v>40136</v>
      </c>
      <c r="H277" s="17" vm="770">
        <f ca="1"/>
        <v>24.88</v>
      </c>
      <c r="I277" s="17" vm="771">
        <f ca="1"/>
        <v>109.82</v>
      </c>
      <c r="K277" s="17">
        <f t="shared" ca="1" si="9"/>
        <v>-3.3786407766990378E-2</v>
      </c>
      <c r="L277" s="17">
        <f t="shared" ca="1" si="8"/>
        <v>-1.3031365147838647E-2</v>
      </c>
    </row>
    <row r="278" spans="7:12" x14ac:dyDescent="0.2">
      <c r="G278" s="17" vm="772">
        <f ca="1"/>
        <v>40137</v>
      </c>
      <c r="H278" s="17" vm="773">
        <f ca="1"/>
        <v>24.74</v>
      </c>
      <c r="I278" s="17" vm="774">
        <f ca="1"/>
        <v>109.43</v>
      </c>
      <c r="K278" s="17">
        <f t="shared" ca="1" si="9"/>
        <v>-5.6270096463022501E-3</v>
      </c>
      <c r="L278" s="17">
        <f t="shared" ca="1" si="8"/>
        <v>-3.5512657075212894E-3</v>
      </c>
    </row>
    <row r="279" spans="7:12" x14ac:dyDescent="0.2">
      <c r="G279" s="17" vm="775">
        <f ca="1"/>
        <v>40140</v>
      </c>
      <c r="H279" s="17" vm="624">
        <f ca="1"/>
        <v>25.14</v>
      </c>
      <c r="I279" s="17" vm="776">
        <f ca="1"/>
        <v>110.82</v>
      </c>
      <c r="K279" s="17">
        <f t="shared" ca="1" si="9"/>
        <v>1.616814874696848E-2</v>
      </c>
      <c r="L279" s="17">
        <f t="shared" ca="1" si="8"/>
        <v>1.2702184044594667E-2</v>
      </c>
    </row>
    <row r="280" spans="7:12" x14ac:dyDescent="0.2">
      <c r="G280" s="17" vm="777">
        <f ca="1"/>
        <v>40141</v>
      </c>
      <c r="H280" s="17" vm="778">
        <f ca="1"/>
        <v>25.28</v>
      </c>
      <c r="I280" s="17" vm="779">
        <f ca="1"/>
        <v>110.99</v>
      </c>
      <c r="K280" s="17">
        <f t="shared" ca="1" si="9"/>
        <v>5.5688146380270531E-3</v>
      </c>
      <c r="L280" s="17">
        <f t="shared" ca="1" si="8"/>
        <v>1.5340191301209671E-3</v>
      </c>
    </row>
    <row r="281" spans="7:12" x14ac:dyDescent="0.2">
      <c r="G281" s="17" vm="780">
        <f ca="1"/>
        <v>40142</v>
      </c>
      <c r="H281" s="17" vm="781">
        <f ca="1"/>
        <v>25.42</v>
      </c>
      <c r="I281" s="17" vm="782">
        <f ca="1"/>
        <v>111.38</v>
      </c>
      <c r="K281" s="17">
        <f t="shared" ca="1" si="9"/>
        <v>5.5379746835442223E-3</v>
      </c>
      <c r="L281" s="17">
        <f t="shared" ca="1" si="8"/>
        <v>3.5138300747814544E-3</v>
      </c>
    </row>
    <row r="282" spans="7:12" x14ac:dyDescent="0.2">
      <c r="G282" s="17" vm="783">
        <f ca="1"/>
        <v>40144</v>
      </c>
      <c r="H282" s="17" vm="784">
        <f ca="1"/>
        <v>25.25</v>
      </c>
      <c r="I282" s="17" vm="747">
        <f ca="1"/>
        <v>109.57</v>
      </c>
      <c r="K282" s="17">
        <f t="shared" ca="1" si="9"/>
        <v>-6.6876475216365305E-3</v>
      </c>
      <c r="L282" s="17">
        <f t="shared" ca="1" si="8"/>
        <v>-1.6250673370443502E-2</v>
      </c>
    </row>
    <row r="283" spans="7:12" x14ac:dyDescent="0.2">
      <c r="G283" s="17" vm="785">
        <f ca="1"/>
        <v>40147</v>
      </c>
      <c r="H283" s="17" vm="786">
        <f ca="1"/>
        <v>25.29</v>
      </c>
      <c r="I283" s="17" vm="787">
        <f ca="1"/>
        <v>109.94</v>
      </c>
      <c r="K283" s="17">
        <f t="shared" ca="1" si="9"/>
        <v>1.5841584158415856E-3</v>
      </c>
      <c r="L283" s="17">
        <f t="shared" ca="1" si="8"/>
        <v>3.3768367253810272E-3</v>
      </c>
    </row>
    <row r="284" spans="7:12" x14ac:dyDescent="0.2">
      <c r="G284" s="17" vm="788">
        <f ca="1"/>
        <v>40148</v>
      </c>
      <c r="H284" s="17" vm="789">
        <f ca="1"/>
        <v>25.94</v>
      </c>
      <c r="I284" s="17" vm="790">
        <f ca="1"/>
        <v>111.3</v>
      </c>
      <c r="K284" s="17">
        <f t="shared" ca="1" si="9"/>
        <v>2.5701858442072067E-2</v>
      </c>
      <c r="L284" s="17">
        <f t="shared" ca="1" si="8"/>
        <v>1.2370383845734079E-2</v>
      </c>
    </row>
    <row r="285" spans="7:12" x14ac:dyDescent="0.2">
      <c r="G285" s="17" vm="791">
        <f ca="1"/>
        <v>40149</v>
      </c>
      <c r="H285" s="17" vm="792">
        <f ca="1"/>
        <v>25.96</v>
      </c>
      <c r="I285" s="17" vm="793">
        <f ca="1"/>
        <v>111.25</v>
      </c>
      <c r="K285" s="17">
        <f t="shared" ca="1" si="9"/>
        <v>7.7101002313018085E-4</v>
      </c>
      <c r="L285" s="17">
        <f t="shared" ca="1" si="8"/>
        <v>-4.4923629829285439E-4</v>
      </c>
    </row>
    <row r="286" spans="7:12" x14ac:dyDescent="0.2">
      <c r="G286" s="17" vm="794">
        <f ca="1"/>
        <v>40150</v>
      </c>
      <c r="H286" s="17" vm="795">
        <f ca="1"/>
        <v>26.44</v>
      </c>
      <c r="I286" s="17" vm="796">
        <f ca="1"/>
        <v>110.38</v>
      </c>
      <c r="K286" s="17">
        <f t="shared" ca="1" si="9"/>
        <v>1.8489984591679498E-2</v>
      </c>
      <c r="L286" s="17">
        <f t="shared" ca="1" si="8"/>
        <v>-7.8202247191011542E-3</v>
      </c>
    </row>
    <row r="287" spans="7:12" x14ac:dyDescent="0.2">
      <c r="G287" s="17" vm="797">
        <f ca="1"/>
        <v>40151</v>
      </c>
      <c r="H287" s="17" vm="798">
        <f ca="1"/>
        <v>26.85</v>
      </c>
      <c r="I287" s="17" vm="799">
        <f ca="1"/>
        <v>111.01</v>
      </c>
      <c r="K287" s="17">
        <f t="shared" ca="1" si="9"/>
        <v>1.5506807866868311E-2</v>
      </c>
      <c r="L287" s="17">
        <f t="shared" ca="1" si="8"/>
        <v>5.70755571661552E-3</v>
      </c>
    </row>
    <row r="288" spans="7:12" x14ac:dyDescent="0.2">
      <c r="G288" s="17" vm="800">
        <f ca="1"/>
        <v>40154</v>
      </c>
      <c r="H288" s="17" vm="801">
        <f ca="1"/>
        <v>26.62</v>
      </c>
      <c r="I288" s="17" vm="802">
        <f ca="1"/>
        <v>110.84</v>
      </c>
      <c r="K288" s="17">
        <f t="shared" ca="1" si="9"/>
        <v>-8.566108007448836E-3</v>
      </c>
      <c r="L288" s="17">
        <f t="shared" ca="1" si="8"/>
        <v>-1.5313935681470214E-3</v>
      </c>
    </row>
    <row r="289" spans="7:12" x14ac:dyDescent="0.2">
      <c r="G289" s="17" vm="803">
        <f ca="1"/>
        <v>40155</v>
      </c>
      <c r="H289" s="17" vm="804">
        <f ca="1"/>
        <v>26.33</v>
      </c>
      <c r="I289" s="17" vm="805">
        <f ca="1"/>
        <v>109.61</v>
      </c>
      <c r="K289" s="17">
        <f t="shared" ca="1" si="9"/>
        <v>-1.0894064613072962E-2</v>
      </c>
      <c r="L289" s="17">
        <f t="shared" ca="1" si="8"/>
        <v>-1.1097076867556899E-2</v>
      </c>
    </row>
    <row r="290" spans="7:12" x14ac:dyDescent="0.2">
      <c r="G290" s="17" vm="806">
        <f ca="1"/>
        <v>40156</v>
      </c>
      <c r="H290" s="17" vm="807">
        <f ca="1"/>
        <v>25.99</v>
      </c>
      <c r="I290" s="17" vm="808">
        <f ca="1"/>
        <v>110.021</v>
      </c>
      <c r="K290" s="17">
        <f t="shared" ca="1" si="9"/>
        <v>-1.2913026965438612E-2</v>
      </c>
      <c r="L290" s="17">
        <f t="shared" ca="1" si="8"/>
        <v>3.749657877930801E-3</v>
      </c>
    </row>
    <row r="291" spans="7:12" x14ac:dyDescent="0.2">
      <c r="G291" s="17" vm="809">
        <f ca="1"/>
        <v>40157</v>
      </c>
      <c r="H291" s="17" vm="789">
        <f ca="1"/>
        <v>25.94</v>
      </c>
      <c r="I291" s="17" vm="810">
        <f ca="1"/>
        <v>110.64</v>
      </c>
      <c r="K291" s="17">
        <f t="shared" ca="1" si="9"/>
        <v>-1.9238168526355404E-3</v>
      </c>
      <c r="L291" s="17">
        <f t="shared" ca="1" si="8"/>
        <v>5.6261986348060677E-3</v>
      </c>
    </row>
    <row r="292" spans="7:12" x14ac:dyDescent="0.2">
      <c r="G292" s="17" vm="811">
        <f ca="1"/>
        <v>40158</v>
      </c>
      <c r="H292" s="17" vm="812">
        <f ca="1"/>
        <v>25.64</v>
      </c>
      <c r="I292" s="17" vm="813">
        <f ca="1"/>
        <v>111.11</v>
      </c>
      <c r="K292" s="17">
        <f t="shared" ca="1" si="9"/>
        <v>-1.1565150346954489E-2</v>
      </c>
      <c r="L292" s="17">
        <f t="shared" ca="1" si="8"/>
        <v>4.2480115690528564E-3</v>
      </c>
    </row>
    <row r="293" spans="7:12" x14ac:dyDescent="0.2">
      <c r="G293" s="17" vm="814">
        <f ca="1"/>
        <v>40161</v>
      </c>
      <c r="H293" s="17" vm="815">
        <f ca="1"/>
        <v>25.98</v>
      </c>
      <c r="I293" s="17" vm="816">
        <f ca="1"/>
        <v>111.87</v>
      </c>
      <c r="K293" s="17">
        <f t="shared" ca="1" si="9"/>
        <v>1.3260530421216776E-2</v>
      </c>
      <c r="L293" s="17">
        <f t="shared" ca="1" si="8"/>
        <v>6.8400684006839629E-3</v>
      </c>
    </row>
    <row r="294" spans="7:12" x14ac:dyDescent="0.2">
      <c r="G294" s="17" vm="817">
        <f ca="1"/>
        <v>40162</v>
      </c>
      <c r="H294" s="17" vm="758">
        <f ca="1"/>
        <v>25.44</v>
      </c>
      <c r="I294" s="17" vm="818">
        <f ca="1"/>
        <v>111.35</v>
      </c>
      <c r="K294" s="17">
        <f t="shared" ca="1" si="9"/>
        <v>-2.0785219399538035E-2</v>
      </c>
      <c r="L294" s="17">
        <f t="shared" ca="1" si="8"/>
        <v>-4.6482524358631983E-3</v>
      </c>
    </row>
    <row r="295" spans="7:12" x14ac:dyDescent="0.2">
      <c r="G295" s="17" vm="819">
        <f ca="1"/>
        <v>40163</v>
      </c>
      <c r="H295" s="17" vm="820">
        <f ca="1"/>
        <v>25.58</v>
      </c>
      <c r="I295" s="17" vm="821">
        <f ca="1"/>
        <v>111.52</v>
      </c>
      <c r="K295" s="17">
        <f t="shared" ca="1" si="9"/>
        <v>5.5031446540878548E-3</v>
      </c>
      <c r="L295" s="17">
        <f t="shared" ca="1" si="8"/>
        <v>1.5267175572519776E-3</v>
      </c>
    </row>
    <row r="296" spans="7:12" x14ac:dyDescent="0.2">
      <c r="G296" s="17" vm="822">
        <f ca="1"/>
        <v>40164</v>
      </c>
      <c r="H296" s="17" vm="823">
        <f ca="1"/>
        <v>25.08</v>
      </c>
      <c r="I296" s="17" vm="824">
        <f ca="1"/>
        <v>110.18</v>
      </c>
      <c r="K296" s="17">
        <f t="shared" ca="1" si="9"/>
        <v>-1.9546520719311955E-2</v>
      </c>
      <c r="L296" s="17">
        <f t="shared" ca="1" si="8"/>
        <v>-1.2015781922525059E-2</v>
      </c>
    </row>
    <row r="297" spans="7:12" x14ac:dyDescent="0.2">
      <c r="G297" s="17" vm="825">
        <f ca="1"/>
        <v>40165</v>
      </c>
      <c r="H297" s="17" vm="826">
        <f ca="1"/>
        <v>25.46</v>
      </c>
      <c r="I297" s="17" vm="827">
        <f ca="1"/>
        <v>110.21</v>
      </c>
      <c r="K297" s="17">
        <f t="shared" ca="1" si="9"/>
        <v>1.515151515151536E-2</v>
      </c>
      <c r="L297" s="17">
        <f t="shared" ca="1" si="8"/>
        <v>2.7228172082027768E-4</v>
      </c>
    </row>
    <row r="298" spans="7:12" x14ac:dyDescent="0.2">
      <c r="G298" s="17" vm="828">
        <f ca="1"/>
        <v>40168</v>
      </c>
      <c r="H298" s="17" vm="829">
        <f ca="1"/>
        <v>25.84</v>
      </c>
      <c r="I298" s="17" vm="830">
        <f ca="1"/>
        <v>111.33</v>
      </c>
      <c r="K298" s="17">
        <f t="shared" ca="1" si="9"/>
        <v>1.4925373134328401E-2</v>
      </c>
      <c r="L298" s="17">
        <f t="shared" ca="1" si="8"/>
        <v>1.0162417203520624E-2</v>
      </c>
    </row>
    <row r="299" spans="7:12" x14ac:dyDescent="0.2">
      <c r="G299" s="17" vm="831">
        <f ca="1"/>
        <v>40169</v>
      </c>
      <c r="H299" s="17" vm="812">
        <f ca="1"/>
        <v>25.64</v>
      </c>
      <c r="I299" s="17" vm="832">
        <f ca="1"/>
        <v>111.73</v>
      </c>
      <c r="K299" s="17">
        <f t="shared" ca="1" si="9"/>
        <v>-7.7399380804953344E-3</v>
      </c>
      <c r="L299" s="17">
        <f t="shared" ca="1" si="8"/>
        <v>3.5929219437709214E-3</v>
      </c>
    </row>
    <row r="300" spans="7:12" x14ac:dyDescent="0.2">
      <c r="G300" s="17" vm="833">
        <f ca="1"/>
        <v>40170</v>
      </c>
      <c r="H300" s="17" vm="834">
        <f ca="1"/>
        <v>25.32</v>
      </c>
      <c r="I300" s="17" vm="835">
        <f ca="1"/>
        <v>111.95</v>
      </c>
      <c r="K300" s="17">
        <f t="shared" ca="1" si="9"/>
        <v>-1.2480499219968855E-2</v>
      </c>
      <c r="L300" s="17">
        <f t="shared" ca="1" si="8"/>
        <v>1.9690324890360156E-3</v>
      </c>
    </row>
    <row r="301" spans="7:12" x14ac:dyDescent="0.2">
      <c r="G301" s="17" vm="836">
        <f ca="1"/>
        <v>40171</v>
      </c>
      <c r="H301" s="17" vm="837">
        <f ca="1"/>
        <v>25.83</v>
      </c>
      <c r="I301" s="17" vm="838">
        <f ca="1"/>
        <v>112.48</v>
      </c>
      <c r="K301" s="17">
        <f t="shared" ca="1" si="9"/>
        <v>2.0142180094786744E-2</v>
      </c>
      <c r="L301" s="17">
        <f t="shared" ca="1" si="8"/>
        <v>4.7342563644483526E-3</v>
      </c>
    </row>
    <row r="302" spans="7:12" x14ac:dyDescent="0.2">
      <c r="G302" s="17" vm="839">
        <f ca="1"/>
        <v>40175</v>
      </c>
      <c r="H302" s="17" vm="840">
        <f ca="1"/>
        <v>25.49</v>
      </c>
      <c r="I302" s="17" vm="841">
        <f ca="1"/>
        <v>112.72</v>
      </c>
      <c r="K302" s="17">
        <f t="shared" ca="1" si="9"/>
        <v>-1.316298877274491E-2</v>
      </c>
      <c r="L302" s="17">
        <f t="shared" ca="1" si="8"/>
        <v>2.1337126600284861E-3</v>
      </c>
    </row>
    <row r="303" spans="7:12" x14ac:dyDescent="0.2">
      <c r="G303" s="17" vm="842">
        <f ca="1"/>
        <v>40176</v>
      </c>
      <c r="H303" s="17" vm="755">
        <f ca="1"/>
        <v>25.37</v>
      </c>
      <c r="I303" s="17" vm="843">
        <f ca="1"/>
        <v>112.562</v>
      </c>
      <c r="K303" s="17">
        <f t="shared" ca="1" si="9"/>
        <v>-4.7077285209885522E-3</v>
      </c>
      <c r="L303" s="17">
        <f t="shared" ca="1" si="8"/>
        <v>-1.4017033356991115E-3</v>
      </c>
    </row>
    <row r="304" spans="7:12" x14ac:dyDescent="0.2">
      <c r="G304" s="17" vm="844">
        <f ca="1"/>
        <v>40177</v>
      </c>
      <c r="H304" s="17" vm="815">
        <f ca="1"/>
        <v>25.98</v>
      </c>
      <c r="I304" s="17" vm="845">
        <f ca="1"/>
        <v>112.52</v>
      </c>
      <c r="K304" s="17">
        <f t="shared" ca="1" si="9"/>
        <v>2.404414662987775E-2</v>
      </c>
      <c r="L304" s="17">
        <f t="shared" ca="1" si="8"/>
        <v>-3.7312769851283178E-4</v>
      </c>
    </row>
    <row r="305" spans="7:12" x14ac:dyDescent="0.2">
      <c r="G305" s="17" vm="846">
        <f ca="1"/>
        <v>40178</v>
      </c>
      <c r="H305" s="17" vm="847">
        <f ca="1"/>
        <v>26.06</v>
      </c>
      <c r="I305" s="17" vm="848">
        <f ca="1"/>
        <v>111.44</v>
      </c>
      <c r="K305" s="17">
        <f t="shared" ca="1" si="9"/>
        <v>3.0792917628945649E-3</v>
      </c>
      <c r="L305" s="17">
        <f t="shared" ca="1" si="8"/>
        <v>-9.5982936366868499E-3</v>
      </c>
    </row>
    <row r="306" spans="7:12" x14ac:dyDescent="0.2">
      <c r="G306" s="17" vm="849">
        <f ca="1"/>
        <v>40182</v>
      </c>
      <c r="H306" s="17" vm="850">
        <f ca="1"/>
        <v>26.01</v>
      </c>
      <c r="I306" s="17" vm="851">
        <f ca="1"/>
        <v>113.33</v>
      </c>
      <c r="K306" s="17">
        <f t="shared" ca="1" si="9"/>
        <v>-1.9186492709131198E-3</v>
      </c>
      <c r="L306" s="17">
        <f t="shared" ca="1" si="8"/>
        <v>1.6959798994974795E-2</v>
      </c>
    </row>
    <row r="307" spans="7:12" x14ac:dyDescent="0.2">
      <c r="G307" s="17" vm="852">
        <f ca="1"/>
        <v>40183</v>
      </c>
      <c r="H307" s="17" vm="853">
        <f ca="1"/>
        <v>25.86</v>
      </c>
      <c r="I307" s="17" vm="854">
        <f ca="1"/>
        <v>113.63</v>
      </c>
      <c r="K307" s="17">
        <f t="shared" ca="1" si="9"/>
        <v>-5.7670126874279637E-3</v>
      </c>
      <c r="L307" s="17">
        <f t="shared" ca="1" si="8"/>
        <v>2.6471366804905472E-3</v>
      </c>
    </row>
    <row r="308" spans="7:12" x14ac:dyDescent="0.2">
      <c r="G308" s="17" vm="855">
        <f ca="1"/>
        <v>40184</v>
      </c>
      <c r="H308" s="17" vm="856">
        <f ca="1"/>
        <v>25.67</v>
      </c>
      <c r="I308" s="17" vm="857">
        <f ca="1"/>
        <v>113.71</v>
      </c>
      <c r="K308" s="17">
        <f t="shared" ca="1" si="9"/>
        <v>-7.3472544470223333E-3</v>
      </c>
      <c r="L308" s="17">
        <f t="shared" ca="1" si="8"/>
        <v>7.0403942620789195E-4</v>
      </c>
    </row>
    <row r="309" spans="7:12" x14ac:dyDescent="0.2">
      <c r="G309" s="17" vm="858">
        <f ca="1"/>
        <v>40185</v>
      </c>
      <c r="H309" s="17" vm="767">
        <f ca="1"/>
        <v>25.75</v>
      </c>
      <c r="I309" s="17" vm="859">
        <f ca="1"/>
        <v>114.19</v>
      </c>
      <c r="K309" s="17">
        <f t="shared" ca="1" si="9"/>
        <v>3.1164783794310758E-3</v>
      </c>
      <c r="L309" s="17">
        <f t="shared" ca="1" si="8"/>
        <v>4.2212646205259663E-3</v>
      </c>
    </row>
    <row r="310" spans="7:12" x14ac:dyDescent="0.2">
      <c r="G310" s="17" vm="860">
        <f ca="1"/>
        <v>40186</v>
      </c>
      <c r="H310" s="17" vm="861">
        <f ca="1"/>
        <v>26.34</v>
      </c>
      <c r="I310" s="17" vm="862">
        <f ca="1"/>
        <v>114.57</v>
      </c>
      <c r="K310" s="17">
        <f t="shared" ca="1" si="9"/>
        <v>2.2912621359223229E-2</v>
      </c>
      <c r="L310" s="17">
        <f t="shared" ca="1" si="8"/>
        <v>3.3277870216306127E-3</v>
      </c>
    </row>
    <row r="311" spans="7:12" x14ac:dyDescent="0.2">
      <c r="G311" s="17" vm="863">
        <f ca="1"/>
        <v>40189</v>
      </c>
      <c r="H311" s="17" vm="864">
        <f ca="1"/>
        <v>26</v>
      </c>
      <c r="I311" s="17" vm="865">
        <f ca="1"/>
        <v>114.73</v>
      </c>
      <c r="K311" s="17">
        <f t="shared" ca="1" si="9"/>
        <v>-1.2908124525436548E-2</v>
      </c>
      <c r="L311" s="17">
        <f t="shared" ca="1" si="8"/>
        <v>1.396526141223875E-3</v>
      </c>
    </row>
    <row r="312" spans="7:12" x14ac:dyDescent="0.2">
      <c r="G312" s="17" vm="866">
        <f ca="1"/>
        <v>40190</v>
      </c>
      <c r="H312" s="17" vm="867">
        <f ca="1"/>
        <v>24.91</v>
      </c>
      <c r="I312" s="17" vm="868">
        <f ca="1"/>
        <v>113.66</v>
      </c>
      <c r="K312" s="17">
        <f t="shared" ca="1" si="9"/>
        <v>-4.1923076923076952E-2</v>
      </c>
      <c r="L312" s="17">
        <f t="shared" ca="1" si="8"/>
        <v>-9.3262442255731548E-3</v>
      </c>
    </row>
    <row r="313" spans="7:12" x14ac:dyDescent="0.2">
      <c r="G313" s="17" vm="869">
        <f ca="1"/>
        <v>40191</v>
      </c>
      <c r="H313" s="17" vm="870">
        <f ca="1"/>
        <v>25.02</v>
      </c>
      <c r="I313" s="17" vm="871">
        <f ca="1"/>
        <v>114.62</v>
      </c>
      <c r="K313" s="17">
        <f t="shared" ca="1" si="9"/>
        <v>4.4158972300281096E-3</v>
      </c>
      <c r="L313" s="17">
        <f t="shared" ca="1" si="8"/>
        <v>8.4462431814182892E-3</v>
      </c>
    </row>
    <row r="314" spans="7:12" x14ac:dyDescent="0.2">
      <c r="G314" s="17" vm="872">
        <f ca="1"/>
        <v>40192</v>
      </c>
      <c r="H314" s="17" vm="873">
        <f ca="1"/>
        <v>24.71</v>
      </c>
      <c r="I314" s="17" vm="874">
        <f ca="1"/>
        <v>114.93</v>
      </c>
      <c r="K314" s="17">
        <f t="shared" ca="1" si="9"/>
        <v>-1.2390087929656235E-2</v>
      </c>
      <c r="L314" s="17">
        <f t="shared" ca="1" si="8"/>
        <v>2.7045890769499259E-3</v>
      </c>
    </row>
    <row r="315" spans="7:12" x14ac:dyDescent="0.2">
      <c r="G315" s="17" vm="875">
        <f ca="1"/>
        <v>40193</v>
      </c>
      <c r="H315" s="17" vm="876">
        <f ca="1"/>
        <v>24.5</v>
      </c>
      <c r="I315" s="17" vm="877">
        <f ca="1"/>
        <v>113.64</v>
      </c>
      <c r="K315" s="17">
        <f t="shared" ca="1" si="9"/>
        <v>-8.4985835694051381E-3</v>
      </c>
      <c r="L315" s="17">
        <f t="shared" ca="1" si="8"/>
        <v>-1.1224223440355008E-2</v>
      </c>
    </row>
    <row r="316" spans="7:12" x14ac:dyDescent="0.2">
      <c r="G316" s="17" vm="878">
        <f ca="1"/>
        <v>40197</v>
      </c>
      <c r="H316" s="17" vm="879">
        <f ca="1"/>
        <v>24.72</v>
      </c>
      <c r="I316" s="17" vm="880">
        <f ca="1"/>
        <v>115.06</v>
      </c>
      <c r="K316" s="17">
        <f t="shared" ca="1" si="9"/>
        <v>8.9795918367345795E-3</v>
      </c>
      <c r="L316" s="17">
        <f t="shared" ca="1" si="8"/>
        <v>1.2495600140795426E-2</v>
      </c>
    </row>
    <row r="317" spans="7:12" x14ac:dyDescent="0.2">
      <c r="G317" s="17" vm="881">
        <f ca="1"/>
        <v>40198</v>
      </c>
      <c r="H317" s="17" vm="882">
        <f ca="1"/>
        <v>24.55</v>
      </c>
      <c r="I317" s="17" vm="883">
        <f ca="1"/>
        <v>113.89</v>
      </c>
      <c r="K317" s="17">
        <f t="shared" ca="1" si="9"/>
        <v>-6.8770226537215873E-3</v>
      </c>
      <c r="L317" s="17">
        <f t="shared" ca="1" si="8"/>
        <v>-1.0168607682948028E-2</v>
      </c>
    </row>
    <row r="318" spans="7:12" x14ac:dyDescent="0.2">
      <c r="G318" s="17" vm="884">
        <f ca="1"/>
        <v>40199</v>
      </c>
      <c r="H318" s="17" vm="740">
        <f ca="1"/>
        <v>24.18</v>
      </c>
      <c r="I318" s="17" vm="885">
        <f ca="1"/>
        <v>111.7</v>
      </c>
      <c r="K318" s="17">
        <f t="shared" ca="1" si="9"/>
        <v>-1.5071283095723031E-2</v>
      </c>
      <c r="L318" s="17">
        <f t="shared" ca="1" si="8"/>
        <v>-1.9229080691895661E-2</v>
      </c>
    </row>
    <row r="319" spans="7:12" x14ac:dyDescent="0.2">
      <c r="G319" s="17" vm="886">
        <f ca="1"/>
        <v>40200</v>
      </c>
      <c r="H319" s="17" vm="887">
        <f ca="1"/>
        <v>23.11</v>
      </c>
      <c r="I319" s="17" vm="888">
        <f ca="1"/>
        <v>109.21</v>
      </c>
      <c r="K319" s="17">
        <f t="shared" ca="1" si="9"/>
        <v>-4.4251447477253958E-2</v>
      </c>
      <c r="L319" s="17">
        <f t="shared" ca="1" si="8"/>
        <v>-2.2291853178155852E-2</v>
      </c>
    </row>
    <row r="320" spans="7:12" x14ac:dyDescent="0.2">
      <c r="G320" s="17" vm="889">
        <f ca="1"/>
        <v>40203</v>
      </c>
      <c r="H320" s="17" vm="668">
        <f ca="1"/>
        <v>23.69</v>
      </c>
      <c r="I320" s="17" vm="890">
        <f ca="1"/>
        <v>109.77</v>
      </c>
      <c r="K320" s="17">
        <f t="shared" ca="1" si="9"/>
        <v>2.5097360450021755E-2</v>
      </c>
      <c r="L320" s="17">
        <f t="shared" ca="1" si="8"/>
        <v>5.1277355553520643E-3</v>
      </c>
    </row>
    <row r="321" spans="7:12" x14ac:dyDescent="0.2">
      <c r="G321" s="17" vm="891">
        <f ca="1"/>
        <v>40204</v>
      </c>
      <c r="H321" s="17" vm="659">
        <f ca="1"/>
        <v>23.35</v>
      </c>
      <c r="I321" s="17" vm="697">
        <f ca="1"/>
        <v>109.31</v>
      </c>
      <c r="K321" s="17">
        <f t="shared" ca="1" si="9"/>
        <v>-1.4352047277332192E-2</v>
      </c>
      <c r="L321" s="17">
        <f t="shared" ca="1" si="8"/>
        <v>-4.1905803042725509E-3</v>
      </c>
    </row>
    <row r="322" spans="7:12" x14ac:dyDescent="0.2">
      <c r="G322" s="17" vm="892">
        <f ca="1"/>
        <v>40205</v>
      </c>
      <c r="H322" s="17" vm="893">
        <f ca="1"/>
        <v>23.53</v>
      </c>
      <c r="I322" s="17" vm="894">
        <f ca="1"/>
        <v>109.83</v>
      </c>
      <c r="K322" s="17">
        <f t="shared" ca="1" si="9"/>
        <v>7.7087794432548762E-3</v>
      </c>
      <c r="L322" s="17">
        <f t="shared" ca="1" si="8"/>
        <v>4.7571127984631367E-3</v>
      </c>
    </row>
    <row r="323" spans="7:12" x14ac:dyDescent="0.2">
      <c r="G323" s="17" vm="895">
        <f ca="1"/>
        <v>40206</v>
      </c>
      <c r="H323" s="17" vm="896">
        <f ca="1"/>
        <v>23.05</v>
      </c>
      <c r="I323" s="17" vm="897">
        <f ca="1"/>
        <v>108.57</v>
      </c>
      <c r="K323" s="17">
        <f t="shared" ca="1" si="9"/>
        <v>-2.0399490012749655E-2</v>
      </c>
      <c r="L323" s="17">
        <f t="shared" ca="1" si="8"/>
        <v>-1.147227533460804E-2</v>
      </c>
    </row>
    <row r="324" spans="7:12" x14ac:dyDescent="0.2">
      <c r="G324" s="17" vm="898">
        <f ca="1"/>
        <v>40207</v>
      </c>
      <c r="H324" s="17" vm="899">
        <f ca="1"/>
        <v>22.5</v>
      </c>
      <c r="I324" s="17" vm="900">
        <f ca="1"/>
        <v>107.39</v>
      </c>
      <c r="K324" s="17">
        <f t="shared" ca="1" si="9"/>
        <v>-2.386117136659438E-2</v>
      </c>
      <c r="L324" s="17">
        <f t="shared" ca="1" si="8"/>
        <v>-1.0868564060053321E-2</v>
      </c>
    </row>
    <row r="325" spans="7:12" x14ac:dyDescent="0.2">
      <c r="G325" s="17" vm="901">
        <f ca="1"/>
        <v>40210</v>
      </c>
      <c r="H325" s="17" vm="896">
        <f ca="1"/>
        <v>23.05</v>
      </c>
      <c r="I325" s="17" vm="902">
        <f ca="1"/>
        <v>109.06</v>
      </c>
      <c r="K325" s="17">
        <f t="shared" ca="1" si="9"/>
        <v>2.4444444444444491E-2</v>
      </c>
      <c r="L325" s="17">
        <f t="shared" ca="1" si="8"/>
        <v>1.5550796163516178E-2</v>
      </c>
    </row>
    <row r="326" spans="7:12" x14ac:dyDescent="0.2">
      <c r="G326" s="17" vm="903">
        <f ca="1"/>
        <v>40211</v>
      </c>
      <c r="H326" s="17" vm="527">
        <f ca="1"/>
        <v>23.31</v>
      </c>
      <c r="I326" s="17" vm="796">
        <f ca="1"/>
        <v>110.38</v>
      </c>
      <c r="K326" s="17">
        <f t="shared" ca="1" si="9"/>
        <v>1.127982646420822E-2</v>
      </c>
      <c r="L326" s="17">
        <f t="shared" ca="1" si="8"/>
        <v>1.2103429304969771E-2</v>
      </c>
    </row>
    <row r="327" spans="7:12" x14ac:dyDescent="0.2">
      <c r="G327" s="17" vm="904">
        <f ca="1"/>
        <v>40212</v>
      </c>
      <c r="H327" s="17" vm="905">
        <f ca="1"/>
        <v>23.2</v>
      </c>
      <c r="I327" s="17" vm="894">
        <f ca="1"/>
        <v>109.83</v>
      </c>
      <c r="K327" s="17">
        <f t="shared" ca="1" si="9"/>
        <v>-4.7190047190046602E-3</v>
      </c>
      <c r="L327" s="17">
        <f t="shared" ref="L327:L390" ca="1" si="10">+I327/I326-1</f>
        <v>-4.9827867367276957E-3</v>
      </c>
    </row>
    <row r="328" spans="7:12" x14ac:dyDescent="0.2">
      <c r="G328" s="17" vm="906">
        <f ca="1"/>
        <v>40213</v>
      </c>
      <c r="H328" s="17" vm="907">
        <f ca="1"/>
        <v>22.59</v>
      </c>
      <c r="I328" s="17" vm="908">
        <f ca="1"/>
        <v>106.44</v>
      </c>
      <c r="K328" s="17">
        <f t="shared" ref="K328:K391" ca="1" si="11">+H328/H327-1</f>
        <v>-2.6293103448275845E-2</v>
      </c>
      <c r="L328" s="17">
        <f t="shared" ca="1" si="10"/>
        <v>-3.0865883638350189E-2</v>
      </c>
    </row>
    <row r="329" spans="7:12" x14ac:dyDescent="0.2">
      <c r="G329" s="17" vm="909">
        <f ca="1"/>
        <v>40214</v>
      </c>
      <c r="H329" s="17" vm="910">
        <f ca="1"/>
        <v>22.97</v>
      </c>
      <c r="I329" s="17" vm="911">
        <f ca="1"/>
        <v>106.66</v>
      </c>
      <c r="K329" s="17">
        <f t="shared" ca="1" si="11"/>
        <v>1.6821602478972908E-2</v>
      </c>
      <c r="L329" s="17">
        <f t="shared" ca="1" si="10"/>
        <v>2.0668921458097955E-3</v>
      </c>
    </row>
    <row r="330" spans="7:12" x14ac:dyDescent="0.2">
      <c r="G330" s="17" vm="912">
        <f ca="1"/>
        <v>40217</v>
      </c>
      <c r="H330" s="17" vm="680">
        <f ca="1"/>
        <v>23.1</v>
      </c>
      <c r="I330" s="17" vm="913">
        <f ca="1"/>
        <v>105.89</v>
      </c>
      <c r="K330" s="17">
        <f t="shared" ca="1" si="11"/>
        <v>5.6595559425338671E-3</v>
      </c>
      <c r="L330" s="17">
        <f t="shared" ca="1" si="10"/>
        <v>-7.2192012000750205E-3</v>
      </c>
    </row>
    <row r="331" spans="7:12" x14ac:dyDescent="0.2">
      <c r="G331" s="17" vm="914">
        <f ca="1"/>
        <v>40218</v>
      </c>
      <c r="H331" s="17" vm="915">
        <f ca="1"/>
        <v>23.38</v>
      </c>
      <c r="I331" s="17" vm="916">
        <f ca="1"/>
        <v>107.22</v>
      </c>
      <c r="K331" s="17">
        <f t="shared" ca="1" si="11"/>
        <v>1.2121212121211977E-2</v>
      </c>
      <c r="L331" s="17">
        <f t="shared" ca="1" si="10"/>
        <v>1.2560203985267693E-2</v>
      </c>
    </row>
    <row r="332" spans="7:12" x14ac:dyDescent="0.2">
      <c r="G332" s="17" vm="917">
        <f ca="1"/>
        <v>40219</v>
      </c>
      <c r="H332" s="17" vm="724">
        <f ca="1"/>
        <v>23.44</v>
      </c>
      <c r="I332" s="17" vm="918">
        <f ca="1"/>
        <v>107.01</v>
      </c>
      <c r="K332" s="17">
        <f t="shared" ca="1" si="11"/>
        <v>2.5662959794696683E-3</v>
      </c>
      <c r="L332" s="17">
        <f t="shared" ca="1" si="10"/>
        <v>-1.9585898153329229E-3</v>
      </c>
    </row>
    <row r="333" spans="7:12" x14ac:dyDescent="0.2">
      <c r="G333" s="17" vm="919">
        <f ca="1"/>
        <v>40220</v>
      </c>
      <c r="H333" s="17" vm="920">
        <f ca="1"/>
        <v>23.77</v>
      </c>
      <c r="I333" s="17" vm="921">
        <f ca="1"/>
        <v>108.13</v>
      </c>
      <c r="K333" s="17">
        <f t="shared" ca="1" si="11"/>
        <v>1.4078498293515374E-2</v>
      </c>
      <c r="L333" s="17">
        <f t="shared" ca="1" si="10"/>
        <v>1.0466311559667263E-2</v>
      </c>
    </row>
    <row r="334" spans="7:12" x14ac:dyDescent="0.2">
      <c r="G334" s="17" vm="922">
        <f ca="1"/>
        <v>40221</v>
      </c>
      <c r="H334" s="17" vm="923">
        <f ca="1"/>
        <v>24.03</v>
      </c>
      <c r="I334" s="17" vm="924">
        <f ca="1"/>
        <v>108.04</v>
      </c>
      <c r="K334" s="17">
        <f t="shared" ca="1" si="11"/>
        <v>1.0938157341186416E-2</v>
      </c>
      <c r="L334" s="17">
        <f t="shared" ca="1" si="10"/>
        <v>-8.3233145288064136E-4</v>
      </c>
    </row>
    <row r="335" spans="7:12" x14ac:dyDescent="0.2">
      <c r="G335" s="17" vm="925">
        <f ca="1"/>
        <v>40225</v>
      </c>
      <c r="H335" s="17" vm="926">
        <f ca="1"/>
        <v>24.79</v>
      </c>
      <c r="I335" s="17" vm="927">
        <f ca="1"/>
        <v>109.74</v>
      </c>
      <c r="K335" s="17">
        <f t="shared" ca="1" si="11"/>
        <v>3.162713275072826E-2</v>
      </c>
      <c r="L335" s="17">
        <f t="shared" ca="1" si="10"/>
        <v>1.5734912995186923E-2</v>
      </c>
    </row>
    <row r="336" spans="7:12" x14ac:dyDescent="0.2">
      <c r="G336" s="17" vm="928">
        <f ca="1"/>
        <v>40226</v>
      </c>
      <c r="H336" s="17" vm="873">
        <f ca="1"/>
        <v>24.71</v>
      </c>
      <c r="I336" s="17" vm="929">
        <f ca="1"/>
        <v>110.26</v>
      </c>
      <c r="K336" s="17">
        <f t="shared" ca="1" si="11"/>
        <v>-3.2271077047195673E-3</v>
      </c>
      <c r="L336" s="17">
        <f t="shared" ca="1" si="10"/>
        <v>4.7384727537818083E-3</v>
      </c>
    </row>
    <row r="337" spans="7:12" x14ac:dyDescent="0.2">
      <c r="G337" s="17" vm="930">
        <f ca="1"/>
        <v>40227</v>
      </c>
      <c r="H337" s="17" vm="636">
        <f ca="1"/>
        <v>24.83</v>
      </c>
      <c r="I337" s="17" vm="931">
        <f ca="1"/>
        <v>110.91</v>
      </c>
      <c r="K337" s="17">
        <f t="shared" ca="1" si="11"/>
        <v>4.8563334682314441E-3</v>
      </c>
      <c r="L337" s="17">
        <f t="shared" ca="1" si="10"/>
        <v>5.8951569018681482E-3</v>
      </c>
    </row>
    <row r="338" spans="7:12" x14ac:dyDescent="0.2">
      <c r="G338" s="17" vm="932">
        <f ca="1"/>
        <v>40228</v>
      </c>
      <c r="H338" s="17" vm="933">
        <f ca="1"/>
        <v>25.01</v>
      </c>
      <c r="I338" s="17" vm="934">
        <f ca="1"/>
        <v>111.14</v>
      </c>
      <c r="K338" s="17">
        <f t="shared" ca="1" si="11"/>
        <v>7.2492952074105776E-3</v>
      </c>
      <c r="L338" s="17">
        <f t="shared" ca="1" si="10"/>
        <v>2.0737534938237712E-3</v>
      </c>
    </row>
    <row r="339" spans="7:12" x14ac:dyDescent="0.2">
      <c r="G339" s="17" vm="935">
        <f ca="1"/>
        <v>40231</v>
      </c>
      <c r="H339" s="17" vm="936">
        <f ca="1"/>
        <v>24.73</v>
      </c>
      <c r="I339" s="17" vm="937">
        <f ca="1"/>
        <v>111.16</v>
      </c>
      <c r="K339" s="17">
        <f t="shared" ca="1" si="11"/>
        <v>-1.119552179128358E-2</v>
      </c>
      <c r="L339" s="17">
        <f t="shared" ca="1" si="10"/>
        <v>1.7995321216490723E-4</v>
      </c>
    </row>
    <row r="340" spans="7:12" x14ac:dyDescent="0.2">
      <c r="G340" s="17" vm="938">
        <f ca="1"/>
        <v>40232</v>
      </c>
      <c r="H340" s="17" vm="559">
        <f ca="1"/>
        <v>24.3</v>
      </c>
      <c r="I340" s="17" vm="939">
        <f ca="1"/>
        <v>109.81</v>
      </c>
      <c r="K340" s="17">
        <f t="shared" ca="1" si="11"/>
        <v>-1.7387788111605351E-2</v>
      </c>
      <c r="L340" s="17">
        <f t="shared" ca="1" si="10"/>
        <v>-1.214465635120543E-2</v>
      </c>
    </row>
    <row r="341" spans="7:12" x14ac:dyDescent="0.2">
      <c r="G341" s="17" vm="940">
        <f ca="1"/>
        <v>40233</v>
      </c>
      <c r="H341" s="17" vm="941">
        <f ca="1"/>
        <v>24.75</v>
      </c>
      <c r="I341" s="17" vm="776">
        <f ca="1"/>
        <v>110.82</v>
      </c>
      <c r="K341" s="17">
        <f t="shared" ca="1" si="11"/>
        <v>1.8518518518518379E-2</v>
      </c>
      <c r="L341" s="17">
        <f t="shared" ca="1" si="10"/>
        <v>9.1977051270375476E-3</v>
      </c>
    </row>
    <row r="342" spans="7:12" x14ac:dyDescent="0.2">
      <c r="G342" s="17" vm="942">
        <f ca="1"/>
        <v>40234</v>
      </c>
      <c r="H342" s="17" vm="601">
        <f ca="1"/>
        <v>24.52</v>
      </c>
      <c r="I342" s="17" vm="943">
        <f ca="1"/>
        <v>110.67</v>
      </c>
      <c r="K342" s="17">
        <f t="shared" ca="1" si="11"/>
        <v>-9.2929292929293528E-3</v>
      </c>
      <c r="L342" s="17">
        <f t="shared" ca="1" si="10"/>
        <v>-1.3535462912830365E-3</v>
      </c>
    </row>
    <row r="343" spans="7:12" x14ac:dyDescent="0.2">
      <c r="G343" s="17" vm="944">
        <f ca="1"/>
        <v>40235</v>
      </c>
      <c r="H343" s="17" vm="557">
        <f ca="1"/>
        <v>24.38</v>
      </c>
      <c r="I343" s="17" vm="945">
        <f ca="1"/>
        <v>110.74</v>
      </c>
      <c r="K343" s="17">
        <f t="shared" ca="1" si="11"/>
        <v>-5.7096247960848334E-3</v>
      </c>
      <c r="L343" s="17">
        <f t="shared" ca="1" si="10"/>
        <v>6.3251106894357534E-4</v>
      </c>
    </row>
    <row r="344" spans="7:12" x14ac:dyDescent="0.2">
      <c r="G344" s="17" vm="946">
        <f ca="1"/>
        <v>40238</v>
      </c>
      <c r="H344" s="17" vm="746">
        <f ca="1"/>
        <v>24.63</v>
      </c>
      <c r="I344" s="17" vm="947">
        <f ca="1"/>
        <v>111.89</v>
      </c>
      <c r="K344" s="17">
        <f t="shared" ca="1" si="11"/>
        <v>1.0254306808859637E-2</v>
      </c>
      <c r="L344" s="17">
        <f t="shared" ca="1" si="10"/>
        <v>1.0384684847390302E-2</v>
      </c>
    </row>
    <row r="345" spans="7:12" x14ac:dyDescent="0.2">
      <c r="G345" s="17" vm="948">
        <f ca="1"/>
        <v>40239</v>
      </c>
      <c r="H345" s="17" vm="949">
        <f ca="1"/>
        <v>24.48</v>
      </c>
      <c r="I345" s="17" vm="950">
        <f ca="1"/>
        <v>112.2</v>
      </c>
      <c r="K345" s="17">
        <f t="shared" ca="1" si="11"/>
        <v>-6.0901339829475543E-3</v>
      </c>
      <c r="L345" s="17">
        <f t="shared" ca="1" si="10"/>
        <v>2.7705782464921835E-3</v>
      </c>
    </row>
    <row r="346" spans="7:12" x14ac:dyDescent="0.2">
      <c r="G346" s="17" vm="951">
        <f ca="1"/>
        <v>40240</v>
      </c>
      <c r="H346" s="17" vm="952">
        <f ca="1"/>
        <v>24.4</v>
      </c>
      <c r="I346" s="17" vm="953">
        <f ca="1"/>
        <v>112.3</v>
      </c>
      <c r="K346" s="17">
        <f t="shared" ca="1" si="11"/>
        <v>-3.2679738562092497E-3</v>
      </c>
      <c r="L346" s="17">
        <f t="shared" ca="1" si="10"/>
        <v>8.9126559714780562E-4</v>
      </c>
    </row>
    <row r="347" spans="7:12" x14ac:dyDescent="0.2">
      <c r="G347" s="17" vm="954">
        <f ca="1"/>
        <v>40241</v>
      </c>
      <c r="H347" s="17" vm="955">
        <f ca="1"/>
        <v>24.67</v>
      </c>
      <c r="I347" s="17" vm="956">
        <f ca="1"/>
        <v>112.64100000000001</v>
      </c>
      <c r="K347" s="17">
        <f t="shared" ca="1" si="11"/>
        <v>1.1065573770491888E-2</v>
      </c>
      <c r="L347" s="17">
        <f t="shared" ca="1" si="10"/>
        <v>3.0365093499555851E-3</v>
      </c>
    </row>
    <row r="348" spans="7:12" x14ac:dyDescent="0.2">
      <c r="G348" s="17" vm="957">
        <f ca="1"/>
        <v>40242</v>
      </c>
      <c r="H348" s="17" vm="604">
        <f ca="1"/>
        <v>24.97</v>
      </c>
      <c r="I348" s="17" vm="958">
        <f ca="1"/>
        <v>114.25</v>
      </c>
      <c r="K348" s="17">
        <f t="shared" ca="1" si="11"/>
        <v>1.2160518848804092E-2</v>
      </c>
      <c r="L348" s="17">
        <f t="shared" ca="1" si="10"/>
        <v>1.4284319208813789E-2</v>
      </c>
    </row>
    <row r="349" spans="7:12" x14ac:dyDescent="0.2">
      <c r="G349" s="17" vm="959">
        <f ca="1"/>
        <v>40245</v>
      </c>
      <c r="H349" s="17" vm="960">
        <f ca="1"/>
        <v>24.69</v>
      </c>
      <c r="I349" s="17" vm="961">
        <f ca="1"/>
        <v>114.27</v>
      </c>
      <c r="K349" s="17">
        <f t="shared" ca="1" si="11"/>
        <v>-1.1213456147376788E-2</v>
      </c>
      <c r="L349" s="17">
        <f t="shared" ca="1" si="10"/>
        <v>1.750547045951123E-4</v>
      </c>
    </row>
    <row r="350" spans="7:12" x14ac:dyDescent="0.2">
      <c r="G350" s="17" vm="962">
        <f ca="1"/>
        <v>40246</v>
      </c>
      <c r="H350" s="17" vm="539">
        <f ca="1"/>
        <v>24.19</v>
      </c>
      <c r="I350" s="17" vm="963">
        <f ca="1"/>
        <v>114.46</v>
      </c>
      <c r="K350" s="17">
        <f t="shared" ca="1" si="11"/>
        <v>-2.0251113811259658E-2</v>
      </c>
      <c r="L350" s="17">
        <f t="shared" ca="1" si="10"/>
        <v>1.6627286251860163E-3</v>
      </c>
    </row>
    <row r="351" spans="7:12" x14ac:dyDescent="0.2">
      <c r="G351" s="17" vm="964">
        <f ca="1"/>
        <v>40247</v>
      </c>
      <c r="H351" s="17" vm="607">
        <f ca="1"/>
        <v>24.59</v>
      </c>
      <c r="I351" s="17" vm="965">
        <f ca="1"/>
        <v>114.97</v>
      </c>
      <c r="K351" s="17">
        <f t="shared" ca="1" si="11"/>
        <v>1.6535758577924664E-2</v>
      </c>
      <c r="L351" s="17">
        <f t="shared" ca="1" si="10"/>
        <v>4.4557050497990858E-3</v>
      </c>
    </row>
    <row r="352" spans="7:12" x14ac:dyDescent="0.2">
      <c r="G352" s="17" vm="966">
        <f ca="1"/>
        <v>40248</v>
      </c>
      <c r="H352" s="17" vm="967">
        <f ca="1"/>
        <v>24.07</v>
      </c>
      <c r="I352" s="17" vm="968">
        <f ca="1"/>
        <v>115.45</v>
      </c>
      <c r="K352" s="17">
        <f t="shared" ca="1" si="11"/>
        <v>-2.1146807645384236E-2</v>
      </c>
      <c r="L352" s="17">
        <f t="shared" ca="1" si="10"/>
        <v>4.1750021744804133E-3</v>
      </c>
    </row>
    <row r="353" spans="7:12" x14ac:dyDescent="0.2">
      <c r="G353" s="17" vm="969">
        <f ca="1"/>
        <v>40249</v>
      </c>
      <c r="H353" s="17" vm="970">
        <f ca="1"/>
        <v>24</v>
      </c>
      <c r="I353" s="17" vm="971">
        <f ca="1"/>
        <v>115.46</v>
      </c>
      <c r="K353" s="17">
        <f t="shared" ca="1" si="11"/>
        <v>-2.9081844619859298E-3</v>
      </c>
      <c r="L353" s="17">
        <f t="shared" ca="1" si="10"/>
        <v>8.6617583369363871E-5</v>
      </c>
    </row>
    <row r="354" spans="7:12" x14ac:dyDescent="0.2">
      <c r="G354" s="17" vm="972">
        <f ca="1"/>
        <v>40252</v>
      </c>
      <c r="H354" s="17" vm="973">
        <f ca="1"/>
        <v>23.94</v>
      </c>
      <c r="I354" s="17" vm="974">
        <f ca="1"/>
        <v>115.49</v>
      </c>
      <c r="K354" s="17">
        <f t="shared" ca="1" si="11"/>
        <v>-2.4999999999999467E-3</v>
      </c>
      <c r="L354" s="17">
        <f t="shared" ca="1" si="10"/>
        <v>2.5983024424047763E-4</v>
      </c>
    </row>
    <row r="355" spans="7:12" x14ac:dyDescent="0.2">
      <c r="G355" s="17" vm="975">
        <f ca="1"/>
        <v>40253</v>
      </c>
      <c r="H355" s="17" vm="976">
        <f ca="1"/>
        <v>24.68</v>
      </c>
      <c r="I355" s="17" vm="977">
        <f ca="1"/>
        <v>116.41</v>
      </c>
      <c r="K355" s="17">
        <f t="shared" ca="1" si="11"/>
        <v>3.0910609857978111E-2</v>
      </c>
      <c r="L355" s="17">
        <f t="shared" ca="1" si="10"/>
        <v>7.9660576673306061E-3</v>
      </c>
    </row>
    <row r="356" spans="7:12" x14ac:dyDescent="0.2">
      <c r="G356" s="17" vm="978">
        <f ca="1"/>
        <v>40254</v>
      </c>
      <c r="H356" s="17" vm="867">
        <f ca="1"/>
        <v>24.91</v>
      </c>
      <c r="I356" s="17" vm="979">
        <f ca="1"/>
        <v>117.1</v>
      </c>
      <c r="K356" s="17">
        <f t="shared" ca="1" si="11"/>
        <v>9.3192868719611521E-3</v>
      </c>
      <c r="L356" s="17">
        <f t="shared" ca="1" si="10"/>
        <v>5.9273258311141053E-3</v>
      </c>
    </row>
    <row r="357" spans="7:12" x14ac:dyDescent="0.2">
      <c r="G357" s="17" vm="980">
        <f ca="1"/>
        <v>40255</v>
      </c>
      <c r="H357" s="17" vm="879">
        <f ca="1"/>
        <v>24.72</v>
      </c>
      <c r="I357" s="17" vm="981">
        <f ca="1"/>
        <v>117.03749999999999</v>
      </c>
      <c r="K357" s="17">
        <f t="shared" ca="1" si="11"/>
        <v>-7.6274588518667752E-3</v>
      </c>
      <c r="L357" s="17">
        <f t="shared" ca="1" si="10"/>
        <v>-5.3373185311700322E-4</v>
      </c>
    </row>
    <row r="358" spans="7:12" x14ac:dyDescent="0.2">
      <c r="G358" s="17" vm="982">
        <f ca="1"/>
        <v>40256</v>
      </c>
      <c r="H358" s="17" vm="983">
        <f ca="1"/>
        <v>24.36</v>
      </c>
      <c r="I358" s="17" vm="984">
        <f ca="1"/>
        <v>115.97</v>
      </c>
      <c r="K358" s="17">
        <f t="shared" ca="1" si="11"/>
        <v>-1.4563106796116498E-2</v>
      </c>
      <c r="L358" s="17">
        <f t="shared" ca="1" si="10"/>
        <v>-9.1210082238598611E-3</v>
      </c>
    </row>
    <row r="359" spans="7:12" x14ac:dyDescent="0.2">
      <c r="G359" s="17" vm="985">
        <f ca="1"/>
        <v>40259</v>
      </c>
      <c r="H359" s="17" vm="936">
        <f ca="1"/>
        <v>24.73</v>
      </c>
      <c r="I359" s="17" vm="986">
        <f ca="1"/>
        <v>116.5925</v>
      </c>
      <c r="K359" s="17">
        <f t="shared" ca="1" si="11"/>
        <v>1.5188834154351349E-2</v>
      </c>
      <c r="L359" s="17">
        <f t="shared" ca="1" si="10"/>
        <v>5.367767526084366E-3</v>
      </c>
    </row>
    <row r="360" spans="7:12" x14ac:dyDescent="0.2">
      <c r="G360" s="17" vm="987">
        <f ca="1"/>
        <v>40260</v>
      </c>
      <c r="H360" s="17" vm="988">
        <f ca="1"/>
        <v>25.45</v>
      </c>
      <c r="I360" s="17" vm="989">
        <f ca="1"/>
        <v>117.41</v>
      </c>
      <c r="K360" s="17">
        <f t="shared" ca="1" si="11"/>
        <v>2.9114435907804159E-2</v>
      </c>
      <c r="L360" s="17">
        <f t="shared" ca="1" si="10"/>
        <v>7.0116002315756543E-3</v>
      </c>
    </row>
    <row r="361" spans="7:12" x14ac:dyDescent="0.2">
      <c r="G361" s="17" vm="990">
        <f ca="1"/>
        <v>40261</v>
      </c>
      <c r="H361" s="17" vm="926">
        <f ca="1"/>
        <v>24.79</v>
      </c>
      <c r="I361" s="17" vm="991">
        <f ca="1"/>
        <v>116.84</v>
      </c>
      <c r="K361" s="17">
        <f t="shared" ca="1" si="11"/>
        <v>-2.5933202357563911E-2</v>
      </c>
      <c r="L361" s="17">
        <f t="shared" ca="1" si="10"/>
        <v>-4.8547823865087159E-3</v>
      </c>
    </row>
    <row r="362" spans="7:12" x14ac:dyDescent="0.2">
      <c r="G362" s="17" vm="992">
        <f ca="1"/>
        <v>40262</v>
      </c>
      <c r="H362" s="17" vm="926">
        <f ca="1"/>
        <v>24.79</v>
      </c>
      <c r="I362" s="17" vm="993">
        <f ca="1"/>
        <v>116.65</v>
      </c>
      <c r="K362" s="17">
        <f t="shared" ca="1" si="11"/>
        <v>0</v>
      </c>
      <c r="L362" s="17">
        <f t="shared" ca="1" si="10"/>
        <v>-1.6261554262239075E-3</v>
      </c>
    </row>
    <row r="363" spans="7:12" x14ac:dyDescent="0.2">
      <c r="G363" s="17" vm="994">
        <f ca="1"/>
        <v>40263</v>
      </c>
      <c r="H363" s="17" vm="941">
        <f ca="1"/>
        <v>24.75</v>
      </c>
      <c r="I363" s="17" vm="995">
        <f ca="1"/>
        <v>116.58199999999999</v>
      </c>
      <c r="K363" s="17">
        <f t="shared" ca="1" si="11"/>
        <v>-1.6135538523598392E-3</v>
      </c>
      <c r="L363" s="17">
        <f t="shared" ca="1" si="10"/>
        <v>-5.8294042006012958E-4</v>
      </c>
    </row>
    <row r="364" spans="7:12" x14ac:dyDescent="0.2">
      <c r="G364" s="17" vm="996">
        <f ca="1"/>
        <v>40266</v>
      </c>
      <c r="H364" s="17" vm="936">
        <f ca="1"/>
        <v>24.73</v>
      </c>
      <c r="I364" s="17" vm="997">
        <f ca="1"/>
        <v>117.32</v>
      </c>
      <c r="K364" s="17">
        <f t="shared" ca="1" si="11"/>
        <v>-8.0808080808081328E-4</v>
      </c>
      <c r="L364" s="17">
        <f t="shared" ca="1" si="10"/>
        <v>6.330308280866781E-3</v>
      </c>
    </row>
    <row r="365" spans="7:12" x14ac:dyDescent="0.2">
      <c r="G365" s="17" vm="998">
        <f ca="1"/>
        <v>40267</v>
      </c>
      <c r="H365" s="17" vm="999">
        <f ca="1"/>
        <v>24.61</v>
      </c>
      <c r="I365" s="17" vm="1000">
        <f ca="1"/>
        <v>117.4</v>
      </c>
      <c r="K365" s="17">
        <f t="shared" ca="1" si="11"/>
        <v>-4.8524059846341006E-3</v>
      </c>
      <c r="L365" s="17">
        <f t="shared" ca="1" si="10"/>
        <v>6.8189566996257334E-4</v>
      </c>
    </row>
    <row r="366" spans="7:12" x14ac:dyDescent="0.2">
      <c r="G366" s="17" vm="1001">
        <f ca="1"/>
        <v>40268</v>
      </c>
      <c r="H366" s="17" vm="1002">
        <f ca="1"/>
        <v>24.47</v>
      </c>
      <c r="I366" s="17" vm="1003">
        <f ca="1"/>
        <v>117</v>
      </c>
      <c r="K366" s="17">
        <f t="shared" ca="1" si="11"/>
        <v>-5.6887444128402853E-3</v>
      </c>
      <c r="L366" s="17">
        <f t="shared" ca="1" si="10"/>
        <v>-3.4071550255536653E-3</v>
      </c>
    </row>
    <row r="367" spans="7:12" x14ac:dyDescent="0.2">
      <c r="G367" s="17" vm="1004">
        <f ca="1"/>
        <v>40269</v>
      </c>
      <c r="H367" s="17" vm="746">
        <f ca="1"/>
        <v>24.63</v>
      </c>
      <c r="I367" s="17" vm="1005">
        <f ca="1"/>
        <v>117.8</v>
      </c>
      <c r="K367" s="17">
        <f t="shared" ca="1" si="11"/>
        <v>6.538618716796174E-3</v>
      </c>
      <c r="L367" s="17">
        <f t="shared" ca="1" si="10"/>
        <v>6.8376068376068133E-3</v>
      </c>
    </row>
    <row r="368" spans="7:12" x14ac:dyDescent="0.2">
      <c r="G368" s="17" vm="1006">
        <f ca="1"/>
        <v>40273</v>
      </c>
      <c r="H368" s="17" vm="1007">
        <f ca="1"/>
        <v>25.39</v>
      </c>
      <c r="I368" s="17" vm="1008">
        <f ca="1"/>
        <v>118.76</v>
      </c>
      <c r="K368" s="17">
        <f t="shared" ca="1" si="11"/>
        <v>3.085667884693466E-2</v>
      </c>
      <c r="L368" s="17">
        <f t="shared" ca="1" si="10"/>
        <v>8.149405772495788E-3</v>
      </c>
    </row>
    <row r="369" spans="7:12" x14ac:dyDescent="0.2">
      <c r="G369" s="17" vm="1009">
        <f ca="1"/>
        <v>40274</v>
      </c>
      <c r="H369" s="17" vm="749">
        <f ca="1"/>
        <v>25.05</v>
      </c>
      <c r="I369" s="17" vm="1010">
        <f ca="1"/>
        <v>119.04</v>
      </c>
      <c r="K369" s="17">
        <f t="shared" ca="1" si="11"/>
        <v>-1.3391098857818085E-2</v>
      </c>
      <c r="L369" s="17">
        <f t="shared" ca="1" si="10"/>
        <v>2.3576961940048324E-3</v>
      </c>
    </row>
    <row r="370" spans="7:12" x14ac:dyDescent="0.2">
      <c r="G370" s="17" vm="1011">
        <f ca="1"/>
        <v>40275</v>
      </c>
      <c r="H370" s="17" vm="834">
        <f ca="1"/>
        <v>25.32</v>
      </c>
      <c r="I370" s="17" vm="1012">
        <f ca="1"/>
        <v>118.36</v>
      </c>
      <c r="K370" s="17">
        <f t="shared" ca="1" si="11"/>
        <v>1.0778443113772518E-2</v>
      </c>
      <c r="L370" s="17">
        <f t="shared" ca="1" si="10"/>
        <v>-5.7123655913978721E-3</v>
      </c>
    </row>
    <row r="371" spans="7:12" x14ac:dyDescent="0.2">
      <c r="G371" s="17" vm="1013">
        <f ca="1"/>
        <v>40276</v>
      </c>
      <c r="H371" s="17" vm="879">
        <f ca="1"/>
        <v>24.72</v>
      </c>
      <c r="I371" s="17" vm="1014">
        <f ca="1"/>
        <v>118.77249999999999</v>
      </c>
      <c r="K371" s="17">
        <f t="shared" ca="1" si="11"/>
        <v>-2.3696682464454999E-2</v>
      </c>
      <c r="L371" s="17">
        <f t="shared" ca="1" si="10"/>
        <v>3.4851301115241817E-3</v>
      </c>
    </row>
    <row r="372" spans="7:12" x14ac:dyDescent="0.2">
      <c r="G372" s="17" vm="1015">
        <f ca="1"/>
        <v>40277</v>
      </c>
      <c r="H372" s="17" vm="1016">
        <f ca="1"/>
        <v>24.94</v>
      </c>
      <c r="I372" s="17" vm="1017">
        <f ca="1"/>
        <v>119.55</v>
      </c>
      <c r="K372" s="17">
        <f t="shared" ca="1" si="11"/>
        <v>8.8996763754045638E-3</v>
      </c>
      <c r="L372" s="17">
        <f t="shared" ca="1" si="10"/>
        <v>6.5461281020438022E-3</v>
      </c>
    </row>
    <row r="373" spans="7:12" x14ac:dyDescent="0.2">
      <c r="G373" s="17" vm="1018">
        <f ca="1"/>
        <v>40280</v>
      </c>
      <c r="H373" s="17" vm="1019">
        <f ca="1"/>
        <v>25.69</v>
      </c>
      <c r="I373" s="17" vm="1020">
        <f ca="1"/>
        <v>119.74</v>
      </c>
      <c r="K373" s="17">
        <f t="shared" ca="1" si="11"/>
        <v>3.0072173215717646E-2</v>
      </c>
      <c r="L373" s="17">
        <f t="shared" ca="1" si="10"/>
        <v>1.5892931827687917E-3</v>
      </c>
    </row>
    <row r="374" spans="7:12" x14ac:dyDescent="0.2">
      <c r="G374" s="17" vm="1021">
        <f ca="1"/>
        <v>40281</v>
      </c>
      <c r="H374" s="17" vm="764">
        <f ca="1"/>
        <v>25.87</v>
      </c>
      <c r="I374" s="17" vm="1022">
        <f ca="1"/>
        <v>119.83</v>
      </c>
      <c r="K374" s="17">
        <f t="shared" ca="1" si="11"/>
        <v>7.0066173608407389E-3</v>
      </c>
      <c r="L374" s="17">
        <f t="shared" ca="1" si="10"/>
        <v>7.5162852847832085E-4</v>
      </c>
    </row>
    <row r="375" spans="7:12" x14ac:dyDescent="0.2">
      <c r="G375" s="17" vm="1023">
        <f ca="1"/>
        <v>40282</v>
      </c>
      <c r="H375" s="17" vm="1024">
        <f ca="1"/>
        <v>26.9</v>
      </c>
      <c r="I375" s="17" vm="1025">
        <f ca="1"/>
        <v>121.19</v>
      </c>
      <c r="K375" s="17">
        <f t="shared" ca="1" si="11"/>
        <v>3.9814456899883943E-2</v>
      </c>
      <c r="L375" s="17">
        <f t="shared" ca="1" si="10"/>
        <v>1.1349411666527587E-2</v>
      </c>
    </row>
    <row r="376" spans="7:12" x14ac:dyDescent="0.2">
      <c r="G376" s="17" vm="1026">
        <f ca="1"/>
        <v>40283</v>
      </c>
      <c r="H376" s="17" vm="1027">
        <f ca="1"/>
        <v>26.99</v>
      </c>
      <c r="I376" s="17" vm="1028">
        <f ca="1"/>
        <v>121.29</v>
      </c>
      <c r="K376" s="17">
        <f t="shared" ca="1" si="11"/>
        <v>3.3457249070631967E-3</v>
      </c>
      <c r="L376" s="17">
        <f t="shared" ca="1" si="10"/>
        <v>8.2515058998278157E-4</v>
      </c>
    </row>
    <row r="377" spans="7:12" x14ac:dyDescent="0.2">
      <c r="G377" s="17" vm="1029">
        <f ca="1"/>
        <v>40284</v>
      </c>
      <c r="H377" s="17" vm="1030">
        <f ca="1"/>
        <v>26.58</v>
      </c>
      <c r="I377" s="17" vm="1031">
        <f ca="1"/>
        <v>119.36</v>
      </c>
      <c r="K377" s="17">
        <f t="shared" ca="1" si="11"/>
        <v>-1.519081141163392E-2</v>
      </c>
      <c r="L377" s="17">
        <f t="shared" ca="1" si="10"/>
        <v>-1.5912276362437194E-2</v>
      </c>
    </row>
    <row r="378" spans="7:12" x14ac:dyDescent="0.2">
      <c r="G378" s="17" vm="1032">
        <f ca="1"/>
        <v>40287</v>
      </c>
      <c r="H378" s="17" vm="1033">
        <f ca="1"/>
        <v>26.43</v>
      </c>
      <c r="I378" s="17" vm="1034">
        <f ca="1"/>
        <v>119.81</v>
      </c>
      <c r="K378" s="17">
        <f t="shared" ca="1" si="11"/>
        <v>-5.6433408577877264E-3</v>
      </c>
      <c r="L378" s="17">
        <f t="shared" ca="1" si="10"/>
        <v>3.7701072386058243E-3</v>
      </c>
    </row>
    <row r="379" spans="7:12" x14ac:dyDescent="0.2">
      <c r="G379" s="17" vm="1035">
        <f ca="1"/>
        <v>40288</v>
      </c>
      <c r="H379" s="17" vm="1036">
        <f ca="1"/>
        <v>26.65</v>
      </c>
      <c r="I379" s="17" vm="1037">
        <f ca="1"/>
        <v>120.88</v>
      </c>
      <c r="K379" s="17">
        <f t="shared" ca="1" si="11"/>
        <v>8.3238743851683505E-3</v>
      </c>
      <c r="L379" s="17">
        <f t="shared" ca="1" si="10"/>
        <v>8.9308071112594867E-3</v>
      </c>
    </row>
    <row r="380" spans="7:12" x14ac:dyDescent="0.2">
      <c r="G380" s="17" vm="1038">
        <f ca="1"/>
        <v>40289</v>
      </c>
      <c r="H380" s="17" vm="1039">
        <f ca="1"/>
        <v>26.42</v>
      </c>
      <c r="I380" s="17" vm="1040">
        <f ca="1"/>
        <v>120.66</v>
      </c>
      <c r="K380" s="17">
        <f t="shared" ca="1" si="11"/>
        <v>-8.6303939962475429E-3</v>
      </c>
      <c r="L380" s="17">
        <f t="shared" ca="1" si="10"/>
        <v>-1.8199867637326284E-3</v>
      </c>
    </row>
    <row r="381" spans="7:12" x14ac:dyDescent="0.2">
      <c r="G381" s="17" vm="1041">
        <f ca="1"/>
        <v>40290</v>
      </c>
      <c r="H381" s="17" vm="1042">
        <f ca="1"/>
        <v>26.5</v>
      </c>
      <c r="I381" s="17" vm="1043">
        <f ca="1"/>
        <v>121.02</v>
      </c>
      <c r="K381" s="17">
        <f t="shared" ca="1" si="11"/>
        <v>3.0280090840271168E-3</v>
      </c>
      <c r="L381" s="17">
        <f t="shared" ca="1" si="10"/>
        <v>2.9835902536050618E-3</v>
      </c>
    </row>
    <row r="382" spans="7:12" x14ac:dyDescent="0.2">
      <c r="G382" s="17" vm="1044">
        <f ca="1"/>
        <v>40291</v>
      </c>
      <c r="H382" s="17" vm="1045">
        <f ca="1"/>
        <v>26.67</v>
      </c>
      <c r="I382" s="17" vm="1046">
        <f ca="1"/>
        <v>121.8125</v>
      </c>
      <c r="K382" s="17">
        <f t="shared" ca="1" si="11"/>
        <v>6.4150943396226179E-3</v>
      </c>
      <c r="L382" s="17">
        <f t="shared" ca="1" si="10"/>
        <v>6.5485043794415443E-3</v>
      </c>
    </row>
    <row r="383" spans="7:12" x14ac:dyDescent="0.2">
      <c r="G383" s="17" vm="1047">
        <f ca="1"/>
        <v>40294</v>
      </c>
      <c r="H383" s="17" vm="1048">
        <f ca="1"/>
        <v>27.16</v>
      </c>
      <c r="I383" s="17" vm="1049">
        <f ca="1"/>
        <v>121.35</v>
      </c>
      <c r="K383" s="17">
        <f t="shared" ca="1" si="11"/>
        <v>1.8372703412073532E-2</v>
      </c>
      <c r="L383" s="17">
        <f t="shared" ca="1" si="10"/>
        <v>-3.7968188814777593E-3</v>
      </c>
    </row>
    <row r="384" spans="7:12" x14ac:dyDescent="0.2">
      <c r="G384" s="17" vm="1050">
        <f ca="1"/>
        <v>40295</v>
      </c>
      <c r="H384" s="17" vm="1051">
        <f ca="1"/>
        <v>26.54</v>
      </c>
      <c r="I384" s="17" vm="1052">
        <f ca="1"/>
        <v>118.48</v>
      </c>
      <c r="K384" s="17">
        <f t="shared" ca="1" si="11"/>
        <v>-2.2827687776141414E-2</v>
      </c>
      <c r="L384" s="17">
        <f t="shared" ca="1" si="10"/>
        <v>-2.3650597445405763E-2</v>
      </c>
    </row>
    <row r="385" spans="7:12" x14ac:dyDescent="0.2">
      <c r="G385" s="17" vm="1053">
        <f ca="1"/>
        <v>40296</v>
      </c>
      <c r="H385" s="17" vm="1054">
        <f ca="1"/>
        <v>26.4</v>
      </c>
      <c r="I385" s="17" vm="1055">
        <f ca="1"/>
        <v>119.38</v>
      </c>
      <c r="K385" s="17">
        <f t="shared" ca="1" si="11"/>
        <v>-5.2750565184627174E-3</v>
      </c>
      <c r="L385" s="17">
        <f t="shared" ca="1" si="10"/>
        <v>7.5962187711005047E-3</v>
      </c>
    </row>
    <row r="386" spans="7:12" x14ac:dyDescent="0.2">
      <c r="G386" s="17" vm="1056">
        <f ca="1"/>
        <v>40297</v>
      </c>
      <c r="H386" s="17" vm="1057">
        <f ca="1"/>
        <v>27.01</v>
      </c>
      <c r="I386" s="17" vm="1058">
        <f ca="1"/>
        <v>120.8575</v>
      </c>
      <c r="K386" s="17">
        <f t="shared" ca="1" si="11"/>
        <v>2.3106060606060685E-2</v>
      </c>
      <c r="L386" s="17">
        <f t="shared" ca="1" si="10"/>
        <v>1.2376444965656042E-2</v>
      </c>
    </row>
    <row r="387" spans="7:12" x14ac:dyDescent="0.2">
      <c r="G387" s="17" vm="1059">
        <f ca="1"/>
        <v>40298</v>
      </c>
      <c r="H387" s="17" vm="850">
        <f ca="1"/>
        <v>26.01</v>
      </c>
      <c r="I387" s="17" vm="1060">
        <f ca="1"/>
        <v>118.8125</v>
      </c>
      <c r="K387" s="17">
        <f t="shared" ca="1" si="11"/>
        <v>-3.7023324694557602E-2</v>
      </c>
      <c r="L387" s="17">
        <f t="shared" ca="1" si="10"/>
        <v>-1.6920753780278464E-2</v>
      </c>
    </row>
    <row r="388" spans="7:12" x14ac:dyDescent="0.2">
      <c r="G388" s="17" vm="1061">
        <f ca="1"/>
        <v>40301</v>
      </c>
      <c r="H388" s="17" vm="1062">
        <f ca="1"/>
        <v>26.45</v>
      </c>
      <c r="I388" s="17" vm="1063">
        <f ca="1"/>
        <v>120.35</v>
      </c>
      <c r="K388" s="17">
        <f t="shared" ca="1" si="11"/>
        <v>1.6916570549788457E-2</v>
      </c>
      <c r="L388" s="17">
        <f t="shared" ca="1" si="10"/>
        <v>1.2940557601262448E-2</v>
      </c>
    </row>
    <row r="389" spans="7:12" x14ac:dyDescent="0.2">
      <c r="G389" s="17" vm="1064">
        <f ca="1"/>
        <v>40302</v>
      </c>
      <c r="H389" s="17" vm="1065">
        <f ca="1"/>
        <v>25.74</v>
      </c>
      <c r="I389" s="17" vm="1066">
        <f ca="1"/>
        <v>117.52</v>
      </c>
      <c r="K389" s="17">
        <f t="shared" ca="1" si="11"/>
        <v>-2.6843100189035907E-2</v>
      </c>
      <c r="L389" s="17">
        <f t="shared" ca="1" si="10"/>
        <v>-2.3514748649771433E-2</v>
      </c>
    </row>
    <row r="390" spans="7:12" x14ac:dyDescent="0.2">
      <c r="G390" s="17" vm="1067">
        <f ca="1"/>
        <v>40303</v>
      </c>
      <c r="H390" s="17" vm="764">
        <f ca="1"/>
        <v>25.87</v>
      </c>
      <c r="I390" s="17" vm="1068">
        <f ca="1"/>
        <v>116.82</v>
      </c>
      <c r="K390" s="17">
        <f t="shared" ca="1" si="11"/>
        <v>5.050505050505194E-3</v>
      </c>
      <c r="L390" s="17">
        <f t="shared" ca="1" si="10"/>
        <v>-5.9564329475834121E-3</v>
      </c>
    </row>
    <row r="391" spans="7:12" x14ac:dyDescent="0.2">
      <c r="G391" s="17" vm="1069">
        <f ca="1"/>
        <v>40304</v>
      </c>
      <c r="H391" s="17" vm="1070">
        <f ca="1"/>
        <v>25.07</v>
      </c>
      <c r="I391" s="17" vm="1071">
        <f ca="1"/>
        <v>112.94199999999999</v>
      </c>
      <c r="K391" s="17">
        <f t="shared" ca="1" si="11"/>
        <v>-3.0923850019327404E-2</v>
      </c>
      <c r="L391" s="17">
        <f t="shared" ref="L391:L454" ca="1" si="12">+I391/I390-1</f>
        <v>-3.3196370484506077E-2</v>
      </c>
    </row>
    <row r="392" spans="7:12" x14ac:dyDescent="0.2">
      <c r="G392" s="17" vm="1072">
        <f ca="1"/>
        <v>40305</v>
      </c>
      <c r="H392" s="17" vm="773">
        <f ca="1"/>
        <v>24.74</v>
      </c>
      <c r="I392" s="17" vm="1073">
        <f ca="1"/>
        <v>111.26</v>
      </c>
      <c r="K392" s="17">
        <f t="shared" ref="K392:K455" ca="1" si="13">+H392/H391-1</f>
        <v>-1.3163143199042771E-2</v>
      </c>
      <c r="L392" s="17">
        <f t="shared" ca="1" si="12"/>
        <v>-1.4892599741460066E-2</v>
      </c>
    </row>
    <row r="393" spans="7:12" x14ac:dyDescent="0.2">
      <c r="G393" s="17" vm="1074">
        <f ca="1"/>
        <v>40308</v>
      </c>
      <c r="H393" s="17" vm="1075">
        <f ca="1"/>
        <v>25.82</v>
      </c>
      <c r="I393" s="17" vm="1076">
        <f ca="1"/>
        <v>116.16</v>
      </c>
      <c r="K393" s="17">
        <f t="shared" ca="1" si="13"/>
        <v>4.3654001616814986E-2</v>
      </c>
      <c r="L393" s="17">
        <f t="shared" ca="1" si="12"/>
        <v>4.4040985079992767E-2</v>
      </c>
    </row>
    <row r="394" spans="7:12" x14ac:dyDescent="0.2">
      <c r="G394" s="17" vm="1077">
        <f ca="1"/>
        <v>40309</v>
      </c>
      <c r="H394" s="17" vm="1078">
        <f ca="1"/>
        <v>25.65</v>
      </c>
      <c r="I394" s="17" vm="1079">
        <f ca="1"/>
        <v>115.83</v>
      </c>
      <c r="K394" s="17">
        <f t="shared" ca="1" si="13"/>
        <v>-6.5840433772270668E-3</v>
      </c>
      <c r="L394" s="17">
        <f t="shared" ca="1" si="12"/>
        <v>-2.8409090909090606E-3</v>
      </c>
    </row>
    <row r="395" spans="7:12" x14ac:dyDescent="0.2">
      <c r="G395" s="17" vm="1080">
        <f ca="1"/>
        <v>40310</v>
      </c>
      <c r="H395" s="17" vm="1081">
        <f ca="1"/>
        <v>26.1</v>
      </c>
      <c r="I395" s="17" vm="1082">
        <f ca="1"/>
        <v>117.45</v>
      </c>
      <c r="K395" s="17">
        <f t="shared" ca="1" si="13"/>
        <v>1.7543859649122862E-2</v>
      </c>
      <c r="L395" s="17">
        <f t="shared" ca="1" si="12"/>
        <v>1.3986013986013957E-2</v>
      </c>
    </row>
    <row r="396" spans="7:12" x14ac:dyDescent="0.2">
      <c r="G396" s="17" vm="1083">
        <f ca="1"/>
        <v>40311</v>
      </c>
      <c r="H396" s="17" vm="840">
        <f ca="1"/>
        <v>25.49</v>
      </c>
      <c r="I396" s="17" vm="1084">
        <f ca="1"/>
        <v>115.99</v>
      </c>
      <c r="K396" s="17">
        <f t="shared" ca="1" si="13"/>
        <v>-2.3371647509578652E-2</v>
      </c>
      <c r="L396" s="17">
        <f t="shared" ca="1" si="12"/>
        <v>-1.2430821626223998E-2</v>
      </c>
    </row>
    <row r="397" spans="7:12" x14ac:dyDescent="0.2">
      <c r="G397" s="17" vm="1085">
        <f ca="1"/>
        <v>40312</v>
      </c>
      <c r="H397" s="17" vm="770">
        <f ca="1"/>
        <v>24.88</v>
      </c>
      <c r="I397" s="17" vm="883">
        <f ca="1"/>
        <v>113.89</v>
      </c>
      <c r="K397" s="17">
        <f t="shared" ca="1" si="13"/>
        <v>-2.3930953315025483E-2</v>
      </c>
      <c r="L397" s="17">
        <f t="shared" ca="1" si="12"/>
        <v>-1.810500905250445E-2</v>
      </c>
    </row>
    <row r="398" spans="7:12" x14ac:dyDescent="0.2">
      <c r="G398" s="17" vm="1086">
        <f ca="1"/>
        <v>40315</v>
      </c>
      <c r="H398" s="17" vm="781">
        <f ca="1"/>
        <v>25.42</v>
      </c>
      <c r="I398" s="17" vm="1087">
        <f ca="1"/>
        <v>113.95</v>
      </c>
      <c r="K398" s="17">
        <f t="shared" ca="1" si="13"/>
        <v>2.1704180064308742E-2</v>
      </c>
      <c r="L398" s="17">
        <f t="shared" ca="1" si="12"/>
        <v>5.2682412854521132E-4</v>
      </c>
    </row>
    <row r="399" spans="7:12" x14ac:dyDescent="0.2">
      <c r="G399" s="17" vm="1088">
        <f ca="1"/>
        <v>40316</v>
      </c>
      <c r="H399" s="17" vm="574">
        <f ca="1"/>
        <v>24.54</v>
      </c>
      <c r="I399" s="17" vm="1089">
        <f ca="1"/>
        <v>112.4</v>
      </c>
      <c r="K399" s="17">
        <f t="shared" ca="1" si="13"/>
        <v>-3.461841070023608E-2</v>
      </c>
      <c r="L399" s="17">
        <f t="shared" ca="1" si="12"/>
        <v>-1.3602457218078068E-2</v>
      </c>
    </row>
    <row r="400" spans="7:12" x14ac:dyDescent="0.2">
      <c r="G400" s="17" vm="1090">
        <f ca="1"/>
        <v>40317</v>
      </c>
      <c r="H400" s="17" vm="1091">
        <f ca="1"/>
        <v>24.65</v>
      </c>
      <c r="I400" s="17" vm="1092">
        <f ca="1"/>
        <v>111.76</v>
      </c>
      <c r="K400" s="17">
        <f t="shared" ca="1" si="13"/>
        <v>4.4824775876119993E-3</v>
      </c>
      <c r="L400" s="17">
        <f t="shared" ca="1" si="12"/>
        <v>-5.6939501779359469E-3</v>
      </c>
    </row>
    <row r="401" spans="7:12" x14ac:dyDescent="0.2">
      <c r="G401" s="17" vm="1093">
        <f ca="1"/>
        <v>40318</v>
      </c>
      <c r="H401" s="17" vm="1094">
        <f ca="1"/>
        <v>24.26</v>
      </c>
      <c r="I401" s="17" vm="1095">
        <f ca="1"/>
        <v>107.54</v>
      </c>
      <c r="K401" s="17">
        <f t="shared" ca="1" si="13"/>
        <v>-1.5821501014198658E-2</v>
      </c>
      <c r="L401" s="17">
        <f t="shared" ca="1" si="12"/>
        <v>-3.7759484609878324E-2</v>
      </c>
    </row>
    <row r="402" spans="7:12" x14ac:dyDescent="0.2">
      <c r="G402" s="17" vm="1096">
        <f ca="1"/>
        <v>40319</v>
      </c>
      <c r="H402" s="17" vm="1097">
        <f ca="1"/>
        <v>24.57</v>
      </c>
      <c r="I402" s="17" vm="1098">
        <f ca="1"/>
        <v>109.11499999999999</v>
      </c>
      <c r="K402" s="17">
        <f t="shared" ca="1" si="13"/>
        <v>1.2778235779060232E-2</v>
      </c>
      <c r="L402" s="17">
        <f t="shared" ca="1" si="12"/>
        <v>1.4645713222986689E-2</v>
      </c>
    </row>
    <row r="403" spans="7:12" x14ac:dyDescent="0.2">
      <c r="G403" s="17" vm="1099">
        <f ca="1"/>
        <v>40322</v>
      </c>
      <c r="H403" s="17" vm="1100">
        <f ca="1"/>
        <v>24.24</v>
      </c>
      <c r="I403" s="17" vm="1101">
        <f ca="1"/>
        <v>107.71</v>
      </c>
      <c r="K403" s="17">
        <f t="shared" ca="1" si="13"/>
        <v>-1.3431013431013494E-2</v>
      </c>
      <c r="L403" s="17">
        <f t="shared" ca="1" si="12"/>
        <v>-1.2876323145305402E-2</v>
      </c>
    </row>
    <row r="404" spans="7:12" x14ac:dyDescent="0.2">
      <c r="G404" s="17" vm="1102">
        <f ca="1"/>
        <v>40323</v>
      </c>
      <c r="H404" s="17" vm="952">
        <f ca="1"/>
        <v>24.4</v>
      </c>
      <c r="I404" s="17" vm="1103">
        <f ca="1"/>
        <v>107.818</v>
      </c>
      <c r="K404" s="17">
        <f t="shared" ca="1" si="13"/>
        <v>6.6006600660066805E-3</v>
      </c>
      <c r="L404" s="17">
        <f t="shared" ca="1" si="12"/>
        <v>1.0026924148176519E-3</v>
      </c>
    </row>
    <row r="405" spans="7:12" x14ac:dyDescent="0.2">
      <c r="G405" s="17" vm="1104">
        <f ca="1"/>
        <v>40324</v>
      </c>
      <c r="H405" s="17" vm="542">
        <f ca="1"/>
        <v>24.14</v>
      </c>
      <c r="I405" s="17" vm="1105">
        <f ca="1"/>
        <v>107.17</v>
      </c>
      <c r="K405" s="17">
        <f t="shared" ca="1" si="13"/>
        <v>-1.06557377049179E-2</v>
      </c>
      <c r="L405" s="17">
        <f t="shared" ca="1" si="12"/>
        <v>-6.0101281789681771E-3</v>
      </c>
    </row>
    <row r="406" spans="7:12" x14ac:dyDescent="0.2">
      <c r="G406" s="17" vm="1106">
        <f ca="1"/>
        <v>40325</v>
      </c>
      <c r="H406" s="17" vm="1107">
        <f ca="1"/>
        <v>24.85</v>
      </c>
      <c r="I406" s="17" vm="1108">
        <f ca="1"/>
        <v>110.76</v>
      </c>
      <c r="K406" s="17">
        <f t="shared" ca="1" si="13"/>
        <v>2.941176470588247E-2</v>
      </c>
      <c r="L406" s="17">
        <f t="shared" ca="1" si="12"/>
        <v>3.3498180460949989E-2</v>
      </c>
    </row>
    <row r="407" spans="7:12" x14ac:dyDescent="0.2">
      <c r="G407" s="17" vm="1109">
        <f ca="1"/>
        <v>40326</v>
      </c>
      <c r="H407" s="17" vm="1110">
        <f ca="1"/>
        <v>24.42</v>
      </c>
      <c r="I407" s="17" vm="1111">
        <f ca="1"/>
        <v>109.369</v>
      </c>
      <c r="K407" s="17">
        <f t="shared" ca="1" si="13"/>
        <v>-1.7303822937625779E-2</v>
      </c>
      <c r="L407" s="17">
        <f t="shared" ca="1" si="12"/>
        <v>-1.2558685446009465E-2</v>
      </c>
    </row>
    <row r="408" spans="7:12" x14ac:dyDescent="0.2">
      <c r="G408" s="17" vm="1112">
        <f ca="1"/>
        <v>40330</v>
      </c>
      <c r="H408" s="17" vm="1113">
        <f ca="1"/>
        <v>24.35</v>
      </c>
      <c r="I408" s="17" vm="1114">
        <f ca="1"/>
        <v>107.53</v>
      </c>
      <c r="K408" s="17">
        <f t="shared" ca="1" si="13"/>
        <v>-2.866502866502918E-3</v>
      </c>
      <c r="L408" s="17">
        <f t="shared" ca="1" si="12"/>
        <v>-1.6814636688641138E-2</v>
      </c>
    </row>
    <row r="409" spans="7:12" x14ac:dyDescent="0.2">
      <c r="G409" s="17" vm="1115">
        <f ca="1"/>
        <v>40331</v>
      </c>
      <c r="H409" s="17" vm="633">
        <f ca="1"/>
        <v>24.76</v>
      </c>
      <c r="I409" s="17" vm="1116">
        <f ca="1"/>
        <v>110.33</v>
      </c>
      <c r="K409" s="17">
        <f t="shared" ca="1" si="13"/>
        <v>1.6837782340862528E-2</v>
      </c>
      <c r="L409" s="17">
        <f t="shared" ca="1" si="12"/>
        <v>2.6039244861898903E-2</v>
      </c>
    </row>
    <row r="410" spans="7:12" x14ac:dyDescent="0.2">
      <c r="G410" s="17" vm="1117">
        <f ca="1"/>
        <v>40332</v>
      </c>
      <c r="H410" s="17" vm="1118">
        <f ca="1"/>
        <v>25.04</v>
      </c>
      <c r="I410" s="17" vm="1119">
        <f ca="1"/>
        <v>110.71</v>
      </c>
      <c r="K410" s="17">
        <f t="shared" ca="1" si="13"/>
        <v>1.1308562197092087E-2</v>
      </c>
      <c r="L410" s="17">
        <f t="shared" ca="1" si="12"/>
        <v>3.4442128160971919E-3</v>
      </c>
    </row>
    <row r="411" spans="7:12" x14ac:dyDescent="0.2">
      <c r="G411" s="17" vm="1120">
        <f ca="1"/>
        <v>40333</v>
      </c>
      <c r="H411" s="17" vm="1121">
        <f ca="1"/>
        <v>24.177499999999998</v>
      </c>
      <c r="I411" s="17" vm="1122">
        <f ca="1"/>
        <v>106.82</v>
      </c>
      <c r="K411" s="17">
        <f t="shared" ca="1" si="13"/>
        <v>-3.444488817891378E-2</v>
      </c>
      <c r="L411" s="17">
        <f t="shared" ca="1" si="12"/>
        <v>-3.5136844006864787E-2</v>
      </c>
    </row>
    <row r="412" spans="7:12" x14ac:dyDescent="0.2">
      <c r="G412" s="17" vm="1123">
        <f ca="1"/>
        <v>40336</v>
      </c>
      <c r="H412" s="17" vm="1124">
        <f ca="1"/>
        <v>23.67</v>
      </c>
      <c r="I412" s="17" vm="1125">
        <f ca="1"/>
        <v>105.49</v>
      </c>
      <c r="K412" s="17">
        <f t="shared" ca="1" si="13"/>
        <v>-2.0990590424981748E-2</v>
      </c>
      <c r="L412" s="17">
        <f t="shared" ca="1" si="12"/>
        <v>-1.2450851900393189E-2</v>
      </c>
    </row>
    <row r="413" spans="7:12" x14ac:dyDescent="0.2">
      <c r="G413" s="17" vm="1126">
        <f ca="1"/>
        <v>40337</v>
      </c>
      <c r="H413" s="17" vm="571">
        <f ca="1"/>
        <v>23.88</v>
      </c>
      <c r="I413" s="17" vm="1127">
        <f ca="1"/>
        <v>106.62</v>
      </c>
      <c r="K413" s="17">
        <f t="shared" ca="1" si="13"/>
        <v>8.8719898605829073E-3</v>
      </c>
      <c r="L413" s="17">
        <f t="shared" ca="1" si="12"/>
        <v>1.0711915821405071E-2</v>
      </c>
    </row>
    <row r="414" spans="7:12" x14ac:dyDescent="0.2">
      <c r="G414" s="17" vm="1128">
        <f ca="1"/>
        <v>40338</v>
      </c>
      <c r="H414" s="17" vm="1129">
        <f ca="1"/>
        <v>23.74</v>
      </c>
      <c r="I414" s="17" vm="1130">
        <f ca="1"/>
        <v>106.05</v>
      </c>
      <c r="K414" s="17">
        <f t="shared" ca="1" si="13"/>
        <v>-5.862646566164198E-3</v>
      </c>
      <c r="L414" s="17">
        <f t="shared" ca="1" si="12"/>
        <v>-5.3460889138998713E-3</v>
      </c>
    </row>
    <row r="415" spans="7:12" x14ac:dyDescent="0.2">
      <c r="G415" s="17" vm="1131">
        <f ca="1"/>
        <v>40339</v>
      </c>
      <c r="H415" s="17" vm="1132">
        <f ca="1"/>
        <v>24.53</v>
      </c>
      <c r="I415" s="17" vm="1133">
        <f ca="1"/>
        <v>109.15</v>
      </c>
      <c r="K415" s="17">
        <f t="shared" ca="1" si="13"/>
        <v>3.327716933445668E-2</v>
      </c>
      <c r="L415" s="17">
        <f t="shared" ca="1" si="12"/>
        <v>2.9231494578029205E-2</v>
      </c>
    </row>
    <row r="416" spans="7:12" x14ac:dyDescent="0.2">
      <c r="G416" s="17" vm="1134">
        <f ca="1"/>
        <v>40340</v>
      </c>
      <c r="H416" s="17" vm="1135">
        <f ca="1"/>
        <v>24.45</v>
      </c>
      <c r="I416" s="17" vm="1136">
        <f ca="1"/>
        <v>109.68</v>
      </c>
      <c r="K416" s="17">
        <f t="shared" ca="1" si="13"/>
        <v>-3.2613126783531676E-3</v>
      </c>
      <c r="L416" s="17">
        <f t="shared" ca="1" si="12"/>
        <v>4.855703160787872E-3</v>
      </c>
    </row>
    <row r="417" spans="7:12" x14ac:dyDescent="0.2">
      <c r="G417" s="17" vm="1137">
        <f ca="1"/>
        <v>40343</v>
      </c>
      <c r="H417" s="17" vm="1097">
        <f ca="1"/>
        <v>24.57</v>
      </c>
      <c r="I417" s="17" vm="1138">
        <f ca="1"/>
        <v>109.509</v>
      </c>
      <c r="K417" s="17">
        <f t="shared" ca="1" si="13"/>
        <v>4.9079754601226711E-3</v>
      </c>
      <c r="L417" s="17">
        <f t="shared" ca="1" si="12"/>
        <v>-1.559080962800885E-3</v>
      </c>
    </row>
    <row r="418" spans="7:12" x14ac:dyDescent="0.2">
      <c r="G418" s="17" vm="1139">
        <f ca="1"/>
        <v>40344</v>
      </c>
      <c r="H418" s="17" vm="1140">
        <f ca="1"/>
        <v>25.7</v>
      </c>
      <c r="I418" s="17" vm="1141">
        <f ca="1"/>
        <v>112</v>
      </c>
      <c r="K418" s="17">
        <f t="shared" ca="1" si="13"/>
        <v>4.5991045991045976E-2</v>
      </c>
      <c r="L418" s="17">
        <f t="shared" ca="1" si="12"/>
        <v>2.274698883196824E-2</v>
      </c>
    </row>
    <row r="419" spans="7:12" x14ac:dyDescent="0.2">
      <c r="G419" s="17" vm="1142">
        <f ca="1"/>
        <v>40345</v>
      </c>
      <c r="H419" s="17" vm="781">
        <f ca="1"/>
        <v>25.42</v>
      </c>
      <c r="I419" s="17" vm="1143">
        <f ca="1"/>
        <v>111.96</v>
      </c>
      <c r="K419" s="17">
        <f t="shared" ca="1" si="13"/>
        <v>-1.0894941634241206E-2</v>
      </c>
      <c r="L419" s="17">
        <f t="shared" ca="1" si="12"/>
        <v>-3.5714285714294469E-4</v>
      </c>
    </row>
    <row r="420" spans="7:12" x14ac:dyDescent="0.2">
      <c r="G420" s="17" vm="1144">
        <f ca="1"/>
        <v>40346</v>
      </c>
      <c r="H420" s="17" vm="1145">
        <f ca="1"/>
        <v>25.53</v>
      </c>
      <c r="I420" s="17" vm="1146">
        <f ca="1"/>
        <v>112.14</v>
      </c>
      <c r="K420" s="17">
        <f t="shared" ca="1" si="13"/>
        <v>4.3273013375295655E-3</v>
      </c>
      <c r="L420" s="17">
        <f t="shared" ca="1" si="12"/>
        <v>1.607717041800738E-3</v>
      </c>
    </row>
    <row r="421" spans="7:12" x14ac:dyDescent="0.2">
      <c r="G421" s="17" vm="1147">
        <f ca="1"/>
        <v>40347</v>
      </c>
      <c r="H421" s="17" vm="988">
        <f ca="1"/>
        <v>25.45</v>
      </c>
      <c r="I421" s="17" vm="1148">
        <f ca="1"/>
        <v>111.729</v>
      </c>
      <c r="K421" s="17">
        <f t="shared" ca="1" si="13"/>
        <v>-3.1335683509596812E-3</v>
      </c>
      <c r="L421" s="17">
        <f t="shared" ca="1" si="12"/>
        <v>-3.6650615302300515E-3</v>
      </c>
    </row>
    <row r="422" spans="7:12" x14ac:dyDescent="0.2">
      <c r="G422" s="17" vm="1149">
        <f ca="1"/>
        <v>40350</v>
      </c>
      <c r="H422" s="17" vm="784">
        <f ca="1"/>
        <v>25.25</v>
      </c>
      <c r="I422" s="17" vm="1150">
        <f ca="1"/>
        <v>111.41</v>
      </c>
      <c r="K422" s="17">
        <f t="shared" ca="1" si="13"/>
        <v>-7.8585461689587577E-3</v>
      </c>
      <c r="L422" s="17">
        <f t="shared" ca="1" si="12"/>
        <v>-2.8551226628718007E-3</v>
      </c>
    </row>
    <row r="423" spans="7:12" x14ac:dyDescent="0.2">
      <c r="G423" s="17" vm="1151">
        <f ca="1"/>
        <v>40351</v>
      </c>
      <c r="H423" s="17" vm="941">
        <f ca="1"/>
        <v>24.75</v>
      </c>
      <c r="I423" s="17" vm="747">
        <f ca="1"/>
        <v>109.57</v>
      </c>
      <c r="K423" s="17">
        <f t="shared" ca="1" si="13"/>
        <v>-1.980198019801982E-2</v>
      </c>
      <c r="L423" s="17">
        <f t="shared" ca="1" si="12"/>
        <v>-1.6515573108338621E-2</v>
      </c>
    </row>
    <row r="424" spans="7:12" x14ac:dyDescent="0.2">
      <c r="G424" s="17" vm="1152">
        <f ca="1"/>
        <v>40352</v>
      </c>
      <c r="H424" s="17" vm="1153">
        <f ca="1"/>
        <v>24.78</v>
      </c>
      <c r="I424" s="17" vm="1154">
        <f ca="1"/>
        <v>109.23</v>
      </c>
      <c r="K424" s="17">
        <f t="shared" ca="1" si="13"/>
        <v>1.2121212121212199E-3</v>
      </c>
      <c r="L424" s="17">
        <f t="shared" ca="1" si="12"/>
        <v>-3.1030391530527668E-3</v>
      </c>
    </row>
    <row r="425" spans="7:12" x14ac:dyDescent="0.2">
      <c r="G425" s="17" vm="1155">
        <f ca="1"/>
        <v>40353</v>
      </c>
      <c r="H425" s="17" vm="1156">
        <f ca="1"/>
        <v>24.28</v>
      </c>
      <c r="I425" s="17" vm="1157">
        <f ca="1"/>
        <v>107.42</v>
      </c>
      <c r="K425" s="17">
        <f t="shared" ca="1" si="13"/>
        <v>-2.0177562550443895E-2</v>
      </c>
      <c r="L425" s="17">
        <f t="shared" ca="1" si="12"/>
        <v>-1.6570539229149528E-2</v>
      </c>
    </row>
    <row r="426" spans="7:12" x14ac:dyDescent="0.2">
      <c r="G426" s="17" vm="1158">
        <f ca="1"/>
        <v>40354</v>
      </c>
      <c r="H426" s="17" vm="743">
        <f ca="1"/>
        <v>24.04</v>
      </c>
      <c r="I426" s="17" vm="1159">
        <f ca="1"/>
        <v>107.86750000000001</v>
      </c>
      <c r="K426" s="17">
        <f t="shared" ca="1" si="13"/>
        <v>-9.884678747940745E-3</v>
      </c>
      <c r="L426" s="17">
        <f t="shared" ca="1" si="12"/>
        <v>4.165890895550195E-3</v>
      </c>
    </row>
    <row r="427" spans="7:12" x14ac:dyDescent="0.2">
      <c r="G427" s="17" vm="1160">
        <f ca="1"/>
        <v>40357</v>
      </c>
      <c r="H427" s="17" vm="983">
        <f ca="1"/>
        <v>24.36</v>
      </c>
      <c r="I427" s="17" vm="1114">
        <f ca="1"/>
        <v>107.53</v>
      </c>
      <c r="K427" s="17">
        <f t="shared" ca="1" si="13"/>
        <v>1.3311148086522451E-2</v>
      </c>
      <c r="L427" s="17">
        <f t="shared" ca="1" si="12"/>
        <v>-3.1288386214569641E-3</v>
      </c>
    </row>
    <row r="428" spans="7:12" x14ac:dyDescent="0.2">
      <c r="G428" s="17" vm="1161">
        <f ca="1"/>
        <v>40358</v>
      </c>
      <c r="H428" s="17" vm="1162">
        <f ca="1"/>
        <v>23.89</v>
      </c>
      <c r="I428" s="17" vm="1163">
        <f ca="1"/>
        <v>104.21</v>
      </c>
      <c r="K428" s="17">
        <f t="shared" ca="1" si="13"/>
        <v>-1.9293924466338264E-2</v>
      </c>
      <c r="L428" s="17">
        <f t="shared" ca="1" si="12"/>
        <v>-3.0875104621966076E-2</v>
      </c>
    </row>
    <row r="429" spans="7:12" x14ac:dyDescent="0.2">
      <c r="G429" s="17" vm="1164">
        <f ca="1"/>
        <v>40359</v>
      </c>
      <c r="H429" s="17" vm="1165">
        <f ca="1"/>
        <v>23.28</v>
      </c>
      <c r="I429" s="17" vm="1166">
        <f ca="1"/>
        <v>103.22</v>
      </c>
      <c r="K429" s="17">
        <f t="shared" ca="1" si="13"/>
        <v>-2.5533696107157833E-2</v>
      </c>
      <c r="L429" s="17">
        <f t="shared" ca="1" si="12"/>
        <v>-9.5000479800402271E-3</v>
      </c>
    </row>
    <row r="430" spans="7:12" x14ac:dyDescent="0.2">
      <c r="G430" s="17" vm="1167">
        <f ca="1"/>
        <v>40360</v>
      </c>
      <c r="H430" s="17" vm="1168">
        <f ca="1"/>
        <v>23.17</v>
      </c>
      <c r="I430" s="17" vm="1169">
        <f ca="1"/>
        <v>102.76</v>
      </c>
      <c r="K430" s="17">
        <f t="shared" ca="1" si="13"/>
        <v>-4.7250859106529042E-3</v>
      </c>
      <c r="L430" s="17">
        <f t="shared" ca="1" si="12"/>
        <v>-4.4565006781630556E-3</v>
      </c>
    </row>
    <row r="431" spans="7:12" x14ac:dyDescent="0.2">
      <c r="G431" s="17" vm="1170">
        <f ca="1"/>
        <v>40361</v>
      </c>
      <c r="H431" s="17" vm="887">
        <f ca="1"/>
        <v>23.11</v>
      </c>
      <c r="I431" s="17" vm="1171">
        <f ca="1"/>
        <v>102.2</v>
      </c>
      <c r="K431" s="17">
        <f t="shared" ca="1" si="13"/>
        <v>-2.5895554596462311E-3</v>
      </c>
      <c r="L431" s="17">
        <f t="shared" ca="1" si="12"/>
        <v>-5.4495912806539204E-3</v>
      </c>
    </row>
    <row r="432" spans="7:12" x14ac:dyDescent="0.2">
      <c r="G432" s="17" vm="1172">
        <f ca="1"/>
        <v>40365</v>
      </c>
      <c r="H432" s="17" vm="1173">
        <f ca="1"/>
        <v>23.12</v>
      </c>
      <c r="I432" s="17" vm="1174">
        <f ca="1"/>
        <v>102.87</v>
      </c>
      <c r="K432" s="17">
        <f t="shared" ca="1" si="13"/>
        <v>4.3271311120740563E-4</v>
      </c>
      <c r="L432" s="17">
        <f t="shared" ca="1" si="12"/>
        <v>6.5557729941292386E-3</v>
      </c>
    </row>
    <row r="433" spans="7:12" x14ac:dyDescent="0.2">
      <c r="G433" s="17" vm="1175">
        <f ca="1"/>
        <v>40366</v>
      </c>
      <c r="H433" s="17" vm="1176">
        <f ca="1"/>
        <v>24.25</v>
      </c>
      <c r="I433" s="17" vm="1177">
        <f ca="1"/>
        <v>106.1075</v>
      </c>
      <c r="K433" s="17">
        <f t="shared" ca="1" si="13"/>
        <v>4.8875432525951501E-2</v>
      </c>
      <c r="L433" s="17">
        <f t="shared" ca="1" si="12"/>
        <v>3.1471760474385047E-2</v>
      </c>
    </row>
    <row r="434" spans="7:12" x14ac:dyDescent="0.2">
      <c r="G434" s="17" vm="1178">
        <f ca="1"/>
        <v>40367</v>
      </c>
      <c r="H434" s="17" vm="1179">
        <f ca="1"/>
        <v>24.22</v>
      </c>
      <c r="I434" s="17" vm="643">
        <f ca="1"/>
        <v>107.16</v>
      </c>
      <c r="K434" s="17">
        <f t="shared" ca="1" si="13"/>
        <v>-1.2371134020618957E-3</v>
      </c>
      <c r="L434" s="17">
        <f t="shared" ca="1" si="12"/>
        <v>9.919185731451563E-3</v>
      </c>
    </row>
    <row r="435" spans="7:12" x14ac:dyDescent="0.2">
      <c r="G435" s="17" vm="1180">
        <f ca="1"/>
        <v>40368</v>
      </c>
      <c r="H435" s="17" vm="949">
        <f ca="1"/>
        <v>24.48</v>
      </c>
      <c r="I435" s="17" vm="1181">
        <f ca="1"/>
        <v>107.96</v>
      </c>
      <c r="K435" s="17">
        <f t="shared" ca="1" si="13"/>
        <v>1.073492981007429E-2</v>
      </c>
      <c r="L435" s="17">
        <f t="shared" ca="1" si="12"/>
        <v>7.4654721911160404E-3</v>
      </c>
    </row>
    <row r="436" spans="7:12" x14ac:dyDescent="0.2">
      <c r="G436" s="17" vm="1182">
        <f ca="1"/>
        <v>40371</v>
      </c>
      <c r="H436" s="17" vm="941">
        <f ca="1"/>
        <v>24.75</v>
      </c>
      <c r="I436" s="17" vm="1183">
        <f ca="1"/>
        <v>108.03</v>
      </c>
      <c r="K436" s="17">
        <f t="shared" ca="1" si="13"/>
        <v>1.1029411764705843E-2</v>
      </c>
      <c r="L436" s="17">
        <f t="shared" ca="1" si="12"/>
        <v>6.4838829196012249E-4</v>
      </c>
    </row>
    <row r="437" spans="7:12" x14ac:dyDescent="0.2">
      <c r="G437" s="17" vm="1184">
        <f ca="1"/>
        <v>40372</v>
      </c>
      <c r="H437" s="17" vm="1007">
        <f ca="1"/>
        <v>25.39</v>
      </c>
      <c r="I437" s="17" vm="1185">
        <f ca="1"/>
        <v>109.66</v>
      </c>
      <c r="K437" s="17">
        <f t="shared" ca="1" si="13"/>
        <v>2.5858585858585803E-2</v>
      </c>
      <c r="L437" s="17">
        <f t="shared" ca="1" si="12"/>
        <v>1.5088401369989679E-2</v>
      </c>
    </row>
    <row r="438" spans="7:12" x14ac:dyDescent="0.2">
      <c r="G438" s="17" vm="1186">
        <f ca="1"/>
        <v>40373</v>
      </c>
      <c r="H438" s="17" vm="1187">
        <f ca="1"/>
        <v>25.09</v>
      </c>
      <c r="I438" s="17" vm="1188">
        <f ca="1"/>
        <v>109.651</v>
      </c>
      <c r="K438" s="17">
        <f t="shared" ca="1" si="13"/>
        <v>-1.1815675462780617E-2</v>
      </c>
      <c r="L438" s="17">
        <f t="shared" ca="1" si="12"/>
        <v>-8.2071858471643999E-5</v>
      </c>
    </row>
    <row r="439" spans="7:12" x14ac:dyDescent="0.2">
      <c r="G439" s="17" vm="1189">
        <f ca="1"/>
        <v>40374</v>
      </c>
      <c r="H439" s="17" vm="1190">
        <f ca="1"/>
        <v>25.4</v>
      </c>
      <c r="I439" s="17" vm="1136">
        <f ca="1"/>
        <v>109.68</v>
      </c>
      <c r="K439" s="17">
        <f t="shared" ca="1" si="13"/>
        <v>1.2355520127540709E-2</v>
      </c>
      <c r="L439" s="17">
        <f t="shared" ca="1" si="12"/>
        <v>2.6447547218011458E-4</v>
      </c>
    </row>
    <row r="440" spans="7:12" x14ac:dyDescent="0.2">
      <c r="G440" s="17" vm="1191">
        <f ca="1"/>
        <v>40375</v>
      </c>
      <c r="H440" s="17" vm="1192">
        <f ca="1"/>
        <v>24.77</v>
      </c>
      <c r="I440" s="17" vm="911">
        <f ca="1"/>
        <v>106.66</v>
      </c>
      <c r="K440" s="17">
        <f t="shared" ca="1" si="13"/>
        <v>-2.4803149606299146E-2</v>
      </c>
      <c r="L440" s="17">
        <f t="shared" ca="1" si="12"/>
        <v>-2.75346462436179E-2</v>
      </c>
    </row>
    <row r="441" spans="7:12" x14ac:dyDescent="0.2">
      <c r="G441" s="17" vm="1193">
        <f ca="1"/>
        <v>40378</v>
      </c>
      <c r="H441" s="17" vm="1194">
        <f ca="1"/>
        <v>25.55</v>
      </c>
      <c r="I441" s="17" vm="1195">
        <f ca="1"/>
        <v>107.29</v>
      </c>
      <c r="K441" s="17">
        <f t="shared" ca="1" si="13"/>
        <v>3.1489705288655578E-2</v>
      </c>
      <c r="L441" s="17">
        <f t="shared" ca="1" si="12"/>
        <v>5.9066191636978349E-3</v>
      </c>
    </row>
    <row r="442" spans="7:12" x14ac:dyDescent="0.2">
      <c r="G442" s="17" vm="1196">
        <f ca="1"/>
        <v>40379</v>
      </c>
      <c r="H442" s="17" vm="1192">
        <f ca="1"/>
        <v>24.77</v>
      </c>
      <c r="I442" s="17" vm="1197">
        <f ca="1"/>
        <v>108.48</v>
      </c>
      <c r="K442" s="17">
        <f t="shared" ca="1" si="13"/>
        <v>-3.0528375733855251E-2</v>
      </c>
      <c r="L442" s="17">
        <f t="shared" ca="1" si="12"/>
        <v>1.1091434430049452E-2</v>
      </c>
    </row>
    <row r="443" spans="7:12" x14ac:dyDescent="0.2">
      <c r="G443" s="17" vm="1198">
        <f ca="1"/>
        <v>40380</v>
      </c>
      <c r="H443" s="17" vm="876">
        <f ca="1"/>
        <v>24.5</v>
      </c>
      <c r="I443" s="17" vm="652">
        <f ca="1"/>
        <v>107.07</v>
      </c>
      <c r="K443" s="17">
        <f t="shared" ca="1" si="13"/>
        <v>-1.0900282599919264E-2</v>
      </c>
      <c r="L443" s="17">
        <f t="shared" ca="1" si="12"/>
        <v>-1.2997787610619538E-2</v>
      </c>
    </row>
    <row r="444" spans="7:12" x14ac:dyDescent="0.2">
      <c r="G444" s="17" vm="1199">
        <f ca="1"/>
        <v>40381</v>
      </c>
      <c r="H444" s="17" vm="786">
        <f ca="1"/>
        <v>25.29</v>
      </c>
      <c r="I444" s="17" vm="1200">
        <f ca="1"/>
        <v>109.461</v>
      </c>
      <c r="K444" s="17">
        <f t="shared" ca="1" si="13"/>
        <v>3.2244897959183616E-2</v>
      </c>
      <c r="L444" s="17">
        <f t="shared" ca="1" si="12"/>
        <v>2.2331185205940018E-2</v>
      </c>
    </row>
    <row r="445" spans="7:12" x14ac:dyDescent="0.2">
      <c r="G445" s="17" vm="1201">
        <f ca="1"/>
        <v>40382</v>
      </c>
      <c r="H445" s="17" vm="1202">
        <f ca="1"/>
        <v>25.38</v>
      </c>
      <c r="I445" s="17" vm="1203">
        <f ca="1"/>
        <v>110.41</v>
      </c>
      <c r="K445" s="17">
        <f t="shared" ca="1" si="13"/>
        <v>3.558718861210064E-3</v>
      </c>
      <c r="L445" s="17">
        <f t="shared" ca="1" si="12"/>
        <v>8.6697545244425189E-3</v>
      </c>
    </row>
    <row r="446" spans="7:12" x14ac:dyDescent="0.2">
      <c r="G446" s="17" vm="1204">
        <f ca="1"/>
        <v>40385</v>
      </c>
      <c r="H446" s="17" vm="1205">
        <f ca="1"/>
        <v>25.66</v>
      </c>
      <c r="I446" s="17" vm="1206">
        <f ca="1"/>
        <v>111.56</v>
      </c>
      <c r="K446" s="17">
        <f t="shared" ca="1" si="13"/>
        <v>1.1032308904649346E-2</v>
      </c>
      <c r="L446" s="17">
        <f t="shared" ca="1" si="12"/>
        <v>1.0415723213477168E-2</v>
      </c>
    </row>
    <row r="447" spans="7:12" x14ac:dyDescent="0.2">
      <c r="G447" s="17" vm="1207">
        <f ca="1"/>
        <v>40386</v>
      </c>
      <c r="H447" s="17" vm="820">
        <f ca="1"/>
        <v>25.58</v>
      </c>
      <c r="I447" s="17" vm="1208">
        <f ca="1"/>
        <v>111.55</v>
      </c>
      <c r="K447" s="17">
        <f t="shared" ca="1" si="13"/>
        <v>-3.1176929072487258E-3</v>
      </c>
      <c r="L447" s="17">
        <f t="shared" ca="1" si="12"/>
        <v>-8.9637863033398268E-5</v>
      </c>
    </row>
    <row r="448" spans="7:12" x14ac:dyDescent="0.2">
      <c r="G448" s="17" vm="1209">
        <f ca="1"/>
        <v>40387</v>
      </c>
      <c r="H448" s="17" vm="1210">
        <f ca="1"/>
        <v>25.22</v>
      </c>
      <c r="I448" s="17" vm="1211">
        <f ca="1"/>
        <v>110.83</v>
      </c>
      <c r="K448" s="17">
        <f t="shared" ca="1" si="13"/>
        <v>-1.407349491790455E-2</v>
      </c>
      <c r="L448" s="17">
        <f t="shared" ca="1" si="12"/>
        <v>-6.454504706409625E-3</v>
      </c>
    </row>
    <row r="449" spans="7:12" x14ac:dyDescent="0.2">
      <c r="G449" s="17" vm="1212">
        <f ca="1"/>
        <v>40388</v>
      </c>
      <c r="H449" s="17" vm="770">
        <f ca="1"/>
        <v>24.88</v>
      </c>
      <c r="I449" s="17" vm="1213">
        <f ca="1"/>
        <v>110.29</v>
      </c>
      <c r="K449" s="17">
        <f t="shared" ca="1" si="13"/>
        <v>-1.3481363996827866E-2</v>
      </c>
      <c r="L449" s="17">
        <f t="shared" ca="1" si="12"/>
        <v>-4.8723269872776864E-3</v>
      </c>
    </row>
    <row r="450" spans="7:12" x14ac:dyDescent="0.2">
      <c r="G450" s="17" vm="1214">
        <f ca="1"/>
        <v>40389</v>
      </c>
      <c r="H450" s="17" vm="960">
        <f ca="1"/>
        <v>24.69</v>
      </c>
      <c r="I450" s="17" vm="1215">
        <f ca="1"/>
        <v>110.27</v>
      </c>
      <c r="K450" s="17">
        <f t="shared" ca="1" si="13"/>
        <v>-7.6366559485530061E-3</v>
      </c>
      <c r="L450" s="17">
        <f t="shared" ca="1" si="12"/>
        <v>-1.8134010336390283E-4</v>
      </c>
    </row>
    <row r="451" spans="7:12" x14ac:dyDescent="0.2">
      <c r="G451" s="17" vm="1216">
        <f ca="1"/>
        <v>40392</v>
      </c>
      <c r="H451" s="17" vm="1217">
        <f ca="1"/>
        <v>25.11</v>
      </c>
      <c r="I451" s="17" vm="1218">
        <f ca="1"/>
        <v>112.76</v>
      </c>
      <c r="K451" s="17">
        <f t="shared" ca="1" si="13"/>
        <v>1.7010935601458055E-2</v>
      </c>
      <c r="L451" s="17">
        <f t="shared" ca="1" si="12"/>
        <v>2.2580937698376768E-2</v>
      </c>
    </row>
    <row r="452" spans="7:12" x14ac:dyDescent="0.2">
      <c r="G452" s="17" vm="1219">
        <f ca="1"/>
        <v>40393</v>
      </c>
      <c r="H452" s="17" vm="1220">
        <f ca="1"/>
        <v>24.81</v>
      </c>
      <c r="I452" s="17" vm="1221">
        <f ca="1"/>
        <v>112.22</v>
      </c>
      <c r="K452" s="17">
        <f t="shared" ca="1" si="13"/>
        <v>-1.1947431302270051E-2</v>
      </c>
      <c r="L452" s="17">
        <f t="shared" ca="1" si="12"/>
        <v>-4.7889322454771621E-3</v>
      </c>
    </row>
    <row r="453" spans="7:12" x14ac:dyDescent="0.2">
      <c r="G453" s="17" vm="1222">
        <f ca="1"/>
        <v>40394</v>
      </c>
      <c r="H453" s="17" vm="1223">
        <f ca="1"/>
        <v>25.18</v>
      </c>
      <c r="I453" s="17" vm="1224">
        <f ca="1"/>
        <v>112.97</v>
      </c>
      <c r="K453" s="17">
        <f t="shared" ca="1" si="13"/>
        <v>1.4913341394598989E-2</v>
      </c>
      <c r="L453" s="17">
        <f t="shared" ca="1" si="12"/>
        <v>6.6833006594189115E-3</v>
      </c>
    </row>
    <row r="454" spans="7:12" x14ac:dyDescent="0.2">
      <c r="G454" s="17" vm="1225">
        <f ca="1"/>
        <v>40395</v>
      </c>
      <c r="H454" s="17" vm="1190">
        <f ca="1"/>
        <v>25.4</v>
      </c>
      <c r="I454" s="17" vm="1226">
        <f ca="1"/>
        <v>112.85</v>
      </c>
      <c r="K454" s="17">
        <f t="shared" ca="1" si="13"/>
        <v>8.7370929308974166E-3</v>
      </c>
      <c r="L454" s="17">
        <f t="shared" ca="1" si="12"/>
        <v>-1.062228910330254E-3</v>
      </c>
    </row>
    <row r="455" spans="7:12" x14ac:dyDescent="0.2">
      <c r="G455" s="17" vm="1227">
        <f ca="1"/>
        <v>40396</v>
      </c>
      <c r="H455" s="17" vm="826">
        <f ca="1"/>
        <v>25.46</v>
      </c>
      <c r="I455" s="17" vm="1228">
        <f ca="1"/>
        <v>112.392</v>
      </c>
      <c r="K455" s="17">
        <f t="shared" ca="1" si="13"/>
        <v>2.3622047244096223E-3</v>
      </c>
      <c r="L455" s="17">
        <f t="shared" ref="L455:L518" ca="1" si="14">+I455/I454-1</f>
        <v>-4.0584847142224323E-3</v>
      </c>
    </row>
    <row r="456" spans="7:12" x14ac:dyDescent="0.2">
      <c r="G456" s="17" vm="1229">
        <f ca="1"/>
        <v>40399</v>
      </c>
      <c r="H456" s="17" vm="1140">
        <f ca="1"/>
        <v>25.7</v>
      </c>
      <c r="I456" s="17" vm="1230">
        <f ca="1"/>
        <v>112.992</v>
      </c>
      <c r="K456" s="17">
        <f t="shared" ref="K456:K519" ca="1" si="15">+H456/H455-1</f>
        <v>9.4265514532598793E-3</v>
      </c>
      <c r="L456" s="17">
        <f t="shared" ca="1" si="14"/>
        <v>5.3384582532565172E-3</v>
      </c>
    </row>
    <row r="457" spans="7:12" x14ac:dyDescent="0.2">
      <c r="G457" s="17" vm="1231">
        <f ca="1"/>
        <v>40400</v>
      </c>
      <c r="H457" s="17" vm="1232">
        <f ca="1"/>
        <v>25.35</v>
      </c>
      <c r="I457" s="17" vm="1233">
        <f ca="1"/>
        <v>112.375</v>
      </c>
      <c r="K457" s="17">
        <f t="shared" ca="1" si="15"/>
        <v>-1.3618677042801508E-2</v>
      </c>
      <c r="L457" s="17">
        <f t="shared" ca="1" si="14"/>
        <v>-5.4605635797224661E-3</v>
      </c>
    </row>
    <row r="458" spans="7:12" x14ac:dyDescent="0.2">
      <c r="G458" s="17" vm="1234">
        <f ca="1"/>
        <v>40401</v>
      </c>
      <c r="H458" s="17" vm="604">
        <f ca="1"/>
        <v>24.97</v>
      </c>
      <c r="I458" s="17" vm="1235">
        <f ca="1"/>
        <v>109.3</v>
      </c>
      <c r="K458" s="17">
        <f t="shared" ca="1" si="15"/>
        <v>-1.4990138067061287E-2</v>
      </c>
      <c r="L458" s="17">
        <f t="shared" ca="1" si="14"/>
        <v>-2.7363737486095663E-2</v>
      </c>
    </row>
    <row r="459" spans="7:12" x14ac:dyDescent="0.2">
      <c r="G459" s="17" vm="1236">
        <f ca="1"/>
        <v>40402</v>
      </c>
      <c r="H459" s="17" vm="1237">
        <f ca="1"/>
        <v>24.41</v>
      </c>
      <c r="I459" s="17" vm="1238">
        <f ca="1"/>
        <v>108.63</v>
      </c>
      <c r="K459" s="17">
        <f t="shared" ca="1" si="15"/>
        <v>-2.2426912294753687E-2</v>
      </c>
      <c r="L459" s="17">
        <f t="shared" ca="1" si="14"/>
        <v>-6.1299176578225589E-3</v>
      </c>
    </row>
    <row r="460" spans="7:12" x14ac:dyDescent="0.2">
      <c r="G460" s="17" vm="1239">
        <f ca="1"/>
        <v>40403</v>
      </c>
      <c r="H460" s="17" vm="1156">
        <f ca="1"/>
        <v>24.28</v>
      </c>
      <c r="I460" s="17" vm="1240">
        <f ca="1"/>
        <v>108.31</v>
      </c>
      <c r="K460" s="17">
        <f t="shared" ca="1" si="15"/>
        <v>-5.3256861941827216E-3</v>
      </c>
      <c r="L460" s="17">
        <f t="shared" ca="1" si="14"/>
        <v>-2.945779250667302E-3</v>
      </c>
    </row>
    <row r="461" spans="7:12" x14ac:dyDescent="0.2">
      <c r="G461" s="17" vm="1241">
        <f ca="1"/>
        <v>40406</v>
      </c>
      <c r="H461" s="17" vm="1132">
        <f ca="1"/>
        <v>24.53</v>
      </c>
      <c r="I461" s="17" vm="1242">
        <f ca="1"/>
        <v>108.26</v>
      </c>
      <c r="K461" s="17">
        <f t="shared" ca="1" si="15"/>
        <v>1.0296540362438211E-2</v>
      </c>
      <c r="L461" s="17">
        <f t="shared" ca="1" si="14"/>
        <v>-4.6163789123809806E-4</v>
      </c>
    </row>
    <row r="462" spans="7:12" x14ac:dyDescent="0.2">
      <c r="G462" s="17" vm="1243">
        <f ca="1"/>
        <v>40407</v>
      </c>
      <c r="H462" s="17" vm="1244">
        <f ca="1"/>
        <v>24.7</v>
      </c>
      <c r="I462" s="17" vm="750">
        <f ca="1"/>
        <v>109.59</v>
      </c>
      <c r="K462" s="17">
        <f t="shared" ca="1" si="15"/>
        <v>6.9302894415002037E-3</v>
      </c>
      <c r="L462" s="17">
        <f t="shared" ca="1" si="14"/>
        <v>1.2285239238869483E-2</v>
      </c>
    </row>
    <row r="463" spans="7:12" x14ac:dyDescent="0.2">
      <c r="G463" s="17" vm="1245">
        <f ca="1"/>
        <v>40408</v>
      </c>
      <c r="H463" s="17" vm="867">
        <f ca="1"/>
        <v>24.91</v>
      </c>
      <c r="I463" s="17" vm="706">
        <f ca="1"/>
        <v>109.79</v>
      </c>
      <c r="K463" s="17">
        <f t="shared" ca="1" si="15"/>
        <v>8.5020242914979338E-3</v>
      </c>
      <c r="L463" s="17">
        <f t="shared" ca="1" si="14"/>
        <v>1.8249840313897536E-3</v>
      </c>
    </row>
    <row r="464" spans="7:12" x14ac:dyDescent="0.2">
      <c r="G464" s="17" vm="1246">
        <f ca="1"/>
        <v>40409</v>
      </c>
      <c r="H464" s="17" vm="1132">
        <f ca="1"/>
        <v>24.53</v>
      </c>
      <c r="I464" s="17" vm="1247">
        <f ca="1"/>
        <v>107.88</v>
      </c>
      <c r="K464" s="17">
        <f t="shared" ca="1" si="15"/>
        <v>-1.5254917703733439E-2</v>
      </c>
      <c r="L464" s="17">
        <f t="shared" ca="1" si="14"/>
        <v>-1.7396848529010023E-2</v>
      </c>
    </row>
    <row r="465" spans="7:12" x14ac:dyDescent="0.2">
      <c r="G465" s="17" vm="1248">
        <f ca="1"/>
        <v>40410</v>
      </c>
      <c r="H465" s="17" vm="1244">
        <f ca="1"/>
        <v>24.7</v>
      </c>
      <c r="I465" s="17" vm="1114">
        <f ca="1"/>
        <v>107.53</v>
      </c>
      <c r="K465" s="17">
        <f t="shared" ca="1" si="15"/>
        <v>6.9302894415002037E-3</v>
      </c>
      <c r="L465" s="17">
        <f t="shared" ca="1" si="14"/>
        <v>-3.2443455691508749E-3</v>
      </c>
    </row>
    <row r="466" spans="7:12" x14ac:dyDescent="0.2">
      <c r="G466" s="17" vm="1249">
        <f ca="1"/>
        <v>40413</v>
      </c>
      <c r="H466" s="17" vm="551">
        <f ca="1"/>
        <v>24.37</v>
      </c>
      <c r="I466" s="17" vm="1250">
        <f ca="1"/>
        <v>107.1236</v>
      </c>
      <c r="K466" s="17">
        <f t="shared" ca="1" si="15"/>
        <v>-1.3360323886639658E-2</v>
      </c>
      <c r="L466" s="17">
        <f t="shared" ca="1" si="14"/>
        <v>-3.7794103970985038E-3</v>
      </c>
    </row>
    <row r="467" spans="7:12" x14ac:dyDescent="0.2">
      <c r="G467" s="17" vm="1251">
        <f ca="1"/>
        <v>40414</v>
      </c>
      <c r="H467" s="17" vm="1252">
        <f ca="1"/>
        <v>24.27</v>
      </c>
      <c r="I467" s="17" vm="1253">
        <f ca="1"/>
        <v>105.53</v>
      </c>
      <c r="K467" s="17">
        <f t="shared" ca="1" si="15"/>
        <v>-4.103405826836326E-3</v>
      </c>
      <c r="L467" s="17">
        <f t="shared" ca="1" si="14"/>
        <v>-1.4876273762270853E-2</v>
      </c>
    </row>
    <row r="468" spans="7:12" x14ac:dyDescent="0.2">
      <c r="G468" s="17" vm="1254">
        <f ca="1"/>
        <v>40415</v>
      </c>
      <c r="H468" s="17" vm="610">
        <f ca="1"/>
        <v>24.31</v>
      </c>
      <c r="I468" s="17" vm="1255">
        <f ca="1"/>
        <v>105.94</v>
      </c>
      <c r="K468" s="17">
        <f t="shared" ca="1" si="15"/>
        <v>1.6481252575195615E-3</v>
      </c>
      <c r="L468" s="17">
        <f t="shared" ca="1" si="14"/>
        <v>3.8851511418553919E-3</v>
      </c>
    </row>
    <row r="469" spans="7:12" x14ac:dyDescent="0.2">
      <c r="G469" s="17" vm="1256">
        <f ca="1"/>
        <v>40416</v>
      </c>
      <c r="H469" s="17" vm="1257">
        <f ca="1"/>
        <v>23.83</v>
      </c>
      <c r="I469" s="17" vm="1258">
        <f ca="1"/>
        <v>105.23</v>
      </c>
      <c r="K469" s="17">
        <f t="shared" ca="1" si="15"/>
        <v>-1.974496092143152E-2</v>
      </c>
      <c r="L469" s="17">
        <f t="shared" ca="1" si="14"/>
        <v>-6.7019067396638654E-3</v>
      </c>
    </row>
    <row r="470" spans="7:12" x14ac:dyDescent="0.2">
      <c r="G470" s="17" vm="1259">
        <f ca="1"/>
        <v>40417</v>
      </c>
      <c r="H470" s="17" vm="545">
        <f ca="1"/>
        <v>24.15</v>
      </c>
      <c r="I470" s="17" vm="1260">
        <f ca="1"/>
        <v>106.86</v>
      </c>
      <c r="K470" s="17">
        <f t="shared" ca="1" si="15"/>
        <v>1.3428451531682706E-2</v>
      </c>
      <c r="L470" s="17">
        <f t="shared" ca="1" si="14"/>
        <v>1.5489879311983312E-2</v>
      </c>
    </row>
    <row r="471" spans="7:12" x14ac:dyDescent="0.2">
      <c r="G471" s="17" vm="1261">
        <f ca="1"/>
        <v>40420</v>
      </c>
      <c r="H471" s="17" vm="699">
        <f ca="1"/>
        <v>23.25</v>
      </c>
      <c r="I471" s="17" vm="1262">
        <f ca="1"/>
        <v>105.31100000000001</v>
      </c>
      <c r="K471" s="17">
        <f t="shared" ca="1" si="15"/>
        <v>-3.7267080745341574E-2</v>
      </c>
      <c r="L471" s="17">
        <f t="shared" ca="1" si="14"/>
        <v>-1.4495601721879026E-2</v>
      </c>
    </row>
    <row r="472" spans="7:12" x14ac:dyDescent="0.2">
      <c r="G472" s="17" vm="1263">
        <f ca="1"/>
        <v>40421</v>
      </c>
      <c r="H472" s="17" vm="1264">
        <f ca="1"/>
        <v>23.02</v>
      </c>
      <c r="I472" s="17" vm="1265">
        <f ca="1"/>
        <v>105.31</v>
      </c>
      <c r="K472" s="17">
        <f t="shared" ca="1" si="15"/>
        <v>-9.8924731182795655E-3</v>
      </c>
      <c r="L472" s="17">
        <f t="shared" ca="1" si="14"/>
        <v>-9.4956842116022955E-6</v>
      </c>
    </row>
    <row r="473" spans="7:12" x14ac:dyDescent="0.2">
      <c r="G473" s="17" vm="1266">
        <f ca="1"/>
        <v>40422</v>
      </c>
      <c r="H473" s="17" vm="1267">
        <f ca="1"/>
        <v>23.75</v>
      </c>
      <c r="I473" s="17" vm="1268">
        <f ca="1"/>
        <v>108.46</v>
      </c>
      <c r="K473" s="17">
        <f t="shared" ca="1" si="15"/>
        <v>3.1711555169417815E-2</v>
      </c>
      <c r="L473" s="17">
        <f t="shared" ca="1" si="14"/>
        <v>2.9911689298262267E-2</v>
      </c>
    </row>
    <row r="474" spans="7:12" x14ac:dyDescent="0.2">
      <c r="G474" s="17" vm="1269">
        <f ca="1"/>
        <v>40423</v>
      </c>
      <c r="H474" s="17" vm="743">
        <f ca="1"/>
        <v>24.04</v>
      </c>
      <c r="I474" s="17" vm="1270">
        <f ca="1"/>
        <v>109.47</v>
      </c>
      <c r="K474" s="17">
        <f t="shared" ca="1" si="15"/>
        <v>1.2210526315789449E-2</v>
      </c>
      <c r="L474" s="17">
        <f t="shared" ca="1" si="14"/>
        <v>9.3121888253735463E-3</v>
      </c>
    </row>
    <row r="475" spans="7:12" x14ac:dyDescent="0.2">
      <c r="G475" s="17" vm="1271">
        <f ca="1"/>
        <v>40424</v>
      </c>
      <c r="H475" s="17" vm="1272">
        <f ca="1"/>
        <v>24.33</v>
      </c>
      <c r="I475" s="17" vm="1273">
        <f ca="1"/>
        <v>110.89</v>
      </c>
      <c r="K475" s="17">
        <f t="shared" ca="1" si="15"/>
        <v>1.2063227953410971E-2</v>
      </c>
      <c r="L475" s="17">
        <f t="shared" ca="1" si="14"/>
        <v>1.2971590390061127E-2</v>
      </c>
    </row>
    <row r="476" spans="7:12" x14ac:dyDescent="0.2">
      <c r="G476" s="17" vm="1274">
        <f ca="1"/>
        <v>40428</v>
      </c>
      <c r="H476" s="17" vm="694">
        <f ca="1"/>
        <v>23.62</v>
      </c>
      <c r="I476" s="17" vm="1275">
        <f ca="1"/>
        <v>109.64</v>
      </c>
      <c r="K476" s="17">
        <f t="shared" ca="1" si="15"/>
        <v>-2.9182079736950195E-2</v>
      </c>
      <c r="L476" s="17">
        <f t="shared" ca="1" si="14"/>
        <v>-1.1272432139958544E-2</v>
      </c>
    </row>
    <row r="477" spans="7:12" x14ac:dyDescent="0.2">
      <c r="G477" s="17" vm="1276">
        <f ca="1"/>
        <v>40429</v>
      </c>
      <c r="H477" s="17" vm="1277">
        <f ca="1"/>
        <v>23.68</v>
      </c>
      <c r="I477" s="17" vm="1203">
        <f ca="1"/>
        <v>110.41</v>
      </c>
      <c r="K477" s="17">
        <f t="shared" ca="1" si="15"/>
        <v>2.5402201524131751E-3</v>
      </c>
      <c r="L477" s="17">
        <f t="shared" ca="1" si="14"/>
        <v>7.0229843122946445E-3</v>
      </c>
    </row>
    <row r="478" spans="7:12" x14ac:dyDescent="0.2">
      <c r="G478" s="17" vm="1278">
        <f ca="1"/>
        <v>40430</v>
      </c>
      <c r="H478" s="17" vm="583">
        <f ca="1"/>
        <v>23.84</v>
      </c>
      <c r="I478" s="17" vm="1279">
        <f ca="1"/>
        <v>110.92</v>
      </c>
      <c r="K478" s="17">
        <f t="shared" ca="1" si="15"/>
        <v>6.7567567567567988E-3</v>
      </c>
      <c r="L478" s="17">
        <f t="shared" ca="1" si="14"/>
        <v>4.6191468164116234E-3</v>
      </c>
    </row>
    <row r="479" spans="7:12" x14ac:dyDescent="0.2">
      <c r="G479" s="17" vm="1280">
        <f ca="1"/>
        <v>40431</v>
      </c>
      <c r="H479" s="17" vm="719">
        <f ca="1"/>
        <v>23.7</v>
      </c>
      <c r="I479" s="17" vm="1281">
        <f ca="1"/>
        <v>111.482</v>
      </c>
      <c r="K479" s="17">
        <f t="shared" ca="1" si="15"/>
        <v>-5.8724832214764877E-3</v>
      </c>
      <c r="L479" s="17">
        <f t="shared" ca="1" si="14"/>
        <v>5.0667147493688169E-3</v>
      </c>
    </row>
    <row r="480" spans="7:12" x14ac:dyDescent="0.2">
      <c r="G480" s="17" vm="1282">
        <f ca="1"/>
        <v>40434</v>
      </c>
      <c r="H480" s="17" vm="598">
        <f ca="1"/>
        <v>24.46</v>
      </c>
      <c r="I480" s="17" vm="841">
        <f ca="1"/>
        <v>112.72</v>
      </c>
      <c r="K480" s="17">
        <f t="shared" ca="1" si="15"/>
        <v>3.2067510548523304E-2</v>
      </c>
      <c r="L480" s="17">
        <f t="shared" ca="1" si="14"/>
        <v>1.1104931737859092E-2</v>
      </c>
    </row>
    <row r="481" spans="7:12" x14ac:dyDescent="0.2">
      <c r="G481" s="17" vm="1283">
        <f ca="1"/>
        <v>40435</v>
      </c>
      <c r="H481" s="17" vm="960">
        <f ca="1"/>
        <v>24.69</v>
      </c>
      <c r="I481" s="17" vm="1284">
        <f ca="1"/>
        <v>112.65</v>
      </c>
      <c r="K481" s="17">
        <f t="shared" ca="1" si="15"/>
        <v>9.4031071136548849E-3</v>
      </c>
      <c r="L481" s="17">
        <f t="shared" ca="1" si="14"/>
        <v>-6.210078069551761E-4</v>
      </c>
    </row>
    <row r="482" spans="7:12" x14ac:dyDescent="0.2">
      <c r="G482" s="17" vm="1285">
        <f ca="1"/>
        <v>40436</v>
      </c>
      <c r="H482" s="17" vm="955">
        <f ca="1"/>
        <v>24.67</v>
      </c>
      <c r="I482" s="17" vm="1286">
        <f ca="1"/>
        <v>113.08</v>
      </c>
      <c r="K482" s="17">
        <f t="shared" ca="1" si="15"/>
        <v>-8.1004455245037299E-4</v>
      </c>
      <c r="L482" s="17">
        <f t="shared" ca="1" si="14"/>
        <v>3.8171327119396192E-3</v>
      </c>
    </row>
    <row r="483" spans="7:12" x14ac:dyDescent="0.2">
      <c r="G483" s="17" vm="1287">
        <f ca="1"/>
        <v>40437</v>
      </c>
      <c r="H483" s="17" vm="1288">
        <f ca="1"/>
        <v>24.98</v>
      </c>
      <c r="I483" s="17" vm="1289">
        <f ca="1"/>
        <v>113.05</v>
      </c>
      <c r="K483" s="17">
        <f t="shared" ca="1" si="15"/>
        <v>1.2565869477097591E-2</v>
      </c>
      <c r="L483" s="17">
        <f t="shared" ca="1" si="14"/>
        <v>-2.6529890343118812E-4</v>
      </c>
    </row>
    <row r="484" spans="7:12" x14ac:dyDescent="0.2">
      <c r="G484" s="17" vm="1290">
        <f ca="1"/>
        <v>40438</v>
      </c>
      <c r="H484" s="17" vm="1291">
        <f ca="1"/>
        <v>25.72</v>
      </c>
      <c r="I484" s="17" vm="1292">
        <f ca="1"/>
        <v>112.49</v>
      </c>
      <c r="K484" s="17">
        <f t="shared" ca="1" si="15"/>
        <v>2.9623698959167166E-2</v>
      </c>
      <c r="L484" s="17">
        <f t="shared" ca="1" si="14"/>
        <v>-4.9535603715170629E-3</v>
      </c>
    </row>
    <row r="485" spans="7:12" x14ac:dyDescent="0.2">
      <c r="G485" s="17" vm="1293">
        <f ca="1"/>
        <v>40441</v>
      </c>
      <c r="H485" s="17" vm="853">
        <f ca="1"/>
        <v>25.86</v>
      </c>
      <c r="I485" s="17" vm="1294">
        <f ca="1"/>
        <v>114.21</v>
      </c>
      <c r="K485" s="17">
        <f t="shared" ca="1" si="15"/>
        <v>5.4432348367030592E-3</v>
      </c>
      <c r="L485" s="17">
        <f t="shared" ca="1" si="14"/>
        <v>1.5290248022046482E-2</v>
      </c>
    </row>
    <row r="486" spans="7:12" x14ac:dyDescent="0.2">
      <c r="G486" s="17" vm="1295">
        <f ca="1"/>
        <v>40442</v>
      </c>
      <c r="H486" s="17" vm="1296">
        <f ca="1"/>
        <v>25.8</v>
      </c>
      <c r="I486" s="17" vm="1297">
        <f ca="1"/>
        <v>113.98</v>
      </c>
      <c r="K486" s="17">
        <f t="shared" ca="1" si="15"/>
        <v>-2.3201856148491462E-3</v>
      </c>
      <c r="L486" s="17">
        <f t="shared" ca="1" si="14"/>
        <v>-2.0138341651343428E-3</v>
      </c>
    </row>
    <row r="487" spans="7:12" x14ac:dyDescent="0.2">
      <c r="G487" s="17" vm="1298">
        <f ca="1"/>
        <v>40443</v>
      </c>
      <c r="H487" s="17" vm="758">
        <f ca="1"/>
        <v>25.44</v>
      </c>
      <c r="I487" s="17" vm="1299">
        <f ca="1"/>
        <v>113.42</v>
      </c>
      <c r="K487" s="17">
        <f t="shared" ca="1" si="15"/>
        <v>-1.3953488372092981E-2</v>
      </c>
      <c r="L487" s="17">
        <f t="shared" ca="1" si="14"/>
        <v>-4.9131426566064729E-3</v>
      </c>
    </row>
    <row r="488" spans="7:12" x14ac:dyDescent="0.2">
      <c r="G488" s="17" vm="1300">
        <f ca="1"/>
        <v>40444</v>
      </c>
      <c r="H488" s="17" vm="1301">
        <f ca="1"/>
        <v>25.77</v>
      </c>
      <c r="I488" s="17" vm="1302">
        <f ca="1"/>
        <v>112.498</v>
      </c>
      <c r="K488" s="17">
        <f t="shared" ca="1" si="15"/>
        <v>1.297169811320753E-2</v>
      </c>
      <c r="L488" s="17">
        <f t="shared" ca="1" si="14"/>
        <v>-8.1290777640627976E-3</v>
      </c>
    </row>
    <row r="489" spans="7:12" x14ac:dyDescent="0.2">
      <c r="G489" s="17" vm="1303">
        <f ca="1"/>
        <v>40445</v>
      </c>
      <c r="H489" s="17" vm="1304">
        <f ca="1"/>
        <v>26.93</v>
      </c>
      <c r="I489" s="17" vm="1305">
        <f ca="1"/>
        <v>114.82</v>
      </c>
      <c r="K489" s="17">
        <f t="shared" ca="1" si="15"/>
        <v>4.5013581684128834E-2</v>
      </c>
      <c r="L489" s="17">
        <f t="shared" ca="1" si="14"/>
        <v>2.0640366939856714E-2</v>
      </c>
    </row>
    <row r="490" spans="7:12" x14ac:dyDescent="0.2">
      <c r="G490" s="17" vm="1306">
        <f ca="1"/>
        <v>40448</v>
      </c>
      <c r="H490" s="17" vm="1307">
        <f ca="1"/>
        <v>26.68</v>
      </c>
      <c r="I490" s="17" vm="961">
        <f ca="1"/>
        <v>114.27</v>
      </c>
      <c r="K490" s="17">
        <f t="shared" ca="1" si="15"/>
        <v>-9.2833271444485721E-3</v>
      </c>
      <c r="L490" s="17">
        <f t="shared" ca="1" si="14"/>
        <v>-4.7901062532659244E-3</v>
      </c>
    </row>
    <row r="491" spans="7:12" x14ac:dyDescent="0.2">
      <c r="G491" s="17" vm="1308">
        <f ca="1"/>
        <v>40449</v>
      </c>
      <c r="H491" s="17" vm="1309">
        <f ca="1"/>
        <v>27.06</v>
      </c>
      <c r="I491" s="17" vm="1310">
        <f ca="1"/>
        <v>114.67</v>
      </c>
      <c r="K491" s="17">
        <f t="shared" ca="1" si="15"/>
        <v>1.4242878560719596E-2</v>
      </c>
      <c r="L491" s="17">
        <f t="shared" ca="1" si="14"/>
        <v>3.50048131618097E-3</v>
      </c>
    </row>
    <row r="492" spans="7:12" x14ac:dyDescent="0.2">
      <c r="G492" s="17" vm="1311">
        <f ca="1"/>
        <v>40450</v>
      </c>
      <c r="H492" s="17" vm="1312">
        <f ca="1"/>
        <v>26.84</v>
      </c>
      <c r="I492" s="17" vm="1313">
        <f ca="1"/>
        <v>114.47</v>
      </c>
      <c r="K492" s="17">
        <f t="shared" ca="1" si="15"/>
        <v>-8.1300813008129413E-3</v>
      </c>
      <c r="L492" s="17">
        <f t="shared" ca="1" si="14"/>
        <v>-1.7441353449028085E-3</v>
      </c>
    </row>
    <row r="493" spans="7:12" x14ac:dyDescent="0.2">
      <c r="G493" s="17" vm="1314">
        <f ca="1"/>
        <v>40451</v>
      </c>
      <c r="H493" s="17" vm="1315">
        <f ca="1"/>
        <v>27.14</v>
      </c>
      <c r="I493" s="17" vm="1316">
        <f ca="1"/>
        <v>114.13</v>
      </c>
      <c r="K493" s="17">
        <f t="shared" ca="1" si="15"/>
        <v>1.1177347242921076E-2</v>
      </c>
      <c r="L493" s="17">
        <f t="shared" ca="1" si="14"/>
        <v>-2.9702105355114972E-3</v>
      </c>
    </row>
    <row r="494" spans="7:12" x14ac:dyDescent="0.2">
      <c r="G494" s="17" vm="1317">
        <f ca="1"/>
        <v>40452</v>
      </c>
      <c r="H494" s="17" vm="1318">
        <f ca="1"/>
        <v>27.25</v>
      </c>
      <c r="I494" s="17" vm="1319">
        <f ca="1"/>
        <v>114.61</v>
      </c>
      <c r="K494" s="17">
        <f t="shared" ca="1" si="15"/>
        <v>4.0530582166544704E-3</v>
      </c>
      <c r="L494" s="17">
        <f t="shared" ca="1" si="14"/>
        <v>4.2057303075440089E-3</v>
      </c>
    </row>
    <row r="495" spans="7:12" x14ac:dyDescent="0.2">
      <c r="G495" s="17" vm="1320">
        <f ca="1"/>
        <v>40455</v>
      </c>
      <c r="H495" s="17" vm="1321">
        <f ca="1"/>
        <v>27.21</v>
      </c>
      <c r="I495" s="17" vm="1322">
        <f ca="1"/>
        <v>113.75</v>
      </c>
      <c r="K495" s="17">
        <f t="shared" ca="1" si="15"/>
        <v>-1.4678899082568586E-3</v>
      </c>
      <c r="L495" s="17">
        <f t="shared" ca="1" si="14"/>
        <v>-7.5037082279033607E-3</v>
      </c>
    </row>
    <row r="496" spans="7:12" x14ac:dyDescent="0.2">
      <c r="G496" s="17" vm="1323">
        <f ca="1"/>
        <v>40456</v>
      </c>
      <c r="H496" s="17" vm="1324">
        <f ca="1"/>
        <v>28.327500000000001</v>
      </c>
      <c r="I496" s="17" vm="1325">
        <f ca="1"/>
        <v>116.04</v>
      </c>
      <c r="K496" s="17">
        <f t="shared" ca="1" si="15"/>
        <v>4.1069459757442139E-2</v>
      </c>
      <c r="L496" s="17">
        <f t="shared" ca="1" si="14"/>
        <v>2.0131868131868291E-2</v>
      </c>
    </row>
    <row r="497" spans="7:12" x14ac:dyDescent="0.2">
      <c r="G497" s="17" vm="1326">
        <f ca="1"/>
        <v>40457</v>
      </c>
      <c r="H497" s="17" vm="1327">
        <f ca="1"/>
        <v>28.31</v>
      </c>
      <c r="I497" s="17" vm="1328">
        <f ca="1"/>
        <v>116.03</v>
      </c>
      <c r="K497" s="17">
        <f t="shared" ca="1" si="15"/>
        <v>-6.1777424763931332E-4</v>
      </c>
      <c r="L497" s="17">
        <f t="shared" ca="1" si="14"/>
        <v>-8.6177180282698274E-5</v>
      </c>
    </row>
    <row r="498" spans="7:12" x14ac:dyDescent="0.2">
      <c r="G498" s="17" vm="1329">
        <f ca="1"/>
        <v>40458</v>
      </c>
      <c r="H498" s="17" vm="1330">
        <f ca="1"/>
        <v>28.14</v>
      </c>
      <c r="I498" s="17" vm="1331">
        <f ca="1"/>
        <v>115.89</v>
      </c>
      <c r="K498" s="17">
        <f t="shared" ca="1" si="15"/>
        <v>-6.0049452490285038E-3</v>
      </c>
      <c r="L498" s="17">
        <f t="shared" ca="1" si="14"/>
        <v>-1.2065845040075684E-3</v>
      </c>
    </row>
    <row r="499" spans="7:12" x14ac:dyDescent="0.2">
      <c r="G499" s="17" vm="1332">
        <f ca="1"/>
        <v>40459</v>
      </c>
      <c r="H499" s="17" vm="1333">
        <f ca="1"/>
        <v>28.73</v>
      </c>
      <c r="I499" s="17" vm="1334">
        <f ca="1"/>
        <v>116.53749999999999</v>
      </c>
      <c r="K499" s="17">
        <f t="shared" ca="1" si="15"/>
        <v>2.0966595593461257E-2</v>
      </c>
      <c r="L499" s="17">
        <f t="shared" ca="1" si="14"/>
        <v>5.5871947536456634E-3</v>
      </c>
    </row>
    <row r="500" spans="7:12" x14ac:dyDescent="0.2">
      <c r="G500" s="17" vm="1335">
        <f ca="1"/>
        <v>40462</v>
      </c>
      <c r="H500" s="17" vm="1336">
        <f ca="1"/>
        <v>28.77</v>
      </c>
      <c r="I500" s="17" vm="993">
        <f ca="1"/>
        <v>116.65</v>
      </c>
      <c r="K500" s="17">
        <f t="shared" ca="1" si="15"/>
        <v>1.3922728854856015E-3</v>
      </c>
      <c r="L500" s="17">
        <f t="shared" ca="1" si="14"/>
        <v>9.6535449962464881E-4</v>
      </c>
    </row>
    <row r="501" spans="7:12" x14ac:dyDescent="0.2">
      <c r="G501" s="17" vm="1337">
        <f ca="1"/>
        <v>40463</v>
      </c>
      <c r="H501" s="17" vm="1338">
        <f ca="1"/>
        <v>28.68</v>
      </c>
      <c r="I501" s="17" vm="1339">
        <f ca="1"/>
        <v>117.01</v>
      </c>
      <c r="K501" s="17">
        <f t="shared" ca="1" si="15"/>
        <v>-3.1282586027111536E-3</v>
      </c>
      <c r="L501" s="17">
        <f t="shared" ca="1" si="14"/>
        <v>3.0861551650236407E-3</v>
      </c>
    </row>
    <row r="502" spans="7:12" x14ac:dyDescent="0.2">
      <c r="G502" s="17" vm="1340">
        <f ca="1"/>
        <v>40464</v>
      </c>
      <c r="H502" s="17" vm="1341">
        <f ca="1"/>
        <v>28.12</v>
      </c>
      <c r="I502" s="17" vm="1342">
        <f ca="1"/>
        <v>117.92</v>
      </c>
      <c r="K502" s="17">
        <f t="shared" ca="1" si="15"/>
        <v>-1.9525801952580135E-2</v>
      </c>
      <c r="L502" s="17">
        <f t="shared" ca="1" si="14"/>
        <v>7.7771130672592559E-3</v>
      </c>
    </row>
    <row r="503" spans="7:12" x14ac:dyDescent="0.2">
      <c r="G503" s="17" vm="1343">
        <f ca="1"/>
        <v>40465</v>
      </c>
      <c r="H503" s="17" vm="1327">
        <f ca="1"/>
        <v>28.31</v>
      </c>
      <c r="I503" s="17" vm="1344">
        <f ca="1"/>
        <v>117.46</v>
      </c>
      <c r="K503" s="17">
        <f t="shared" ca="1" si="15"/>
        <v>6.7567567567565767E-3</v>
      </c>
      <c r="L503" s="17">
        <f t="shared" ca="1" si="14"/>
        <v>-3.9009497964722639E-3</v>
      </c>
    </row>
    <row r="504" spans="7:12" x14ac:dyDescent="0.2">
      <c r="G504" s="17" vm="1345">
        <f ca="1"/>
        <v>40466</v>
      </c>
      <c r="H504" s="17" vm="1346">
        <f ca="1"/>
        <v>28.72</v>
      </c>
      <c r="I504" s="17" vm="1347">
        <f ca="1"/>
        <v>117.7</v>
      </c>
      <c r="K504" s="17">
        <f t="shared" ca="1" si="15"/>
        <v>1.4482515012363084E-2</v>
      </c>
      <c r="L504" s="17">
        <f t="shared" ca="1" si="14"/>
        <v>2.0432487655372977E-3</v>
      </c>
    </row>
    <row r="505" spans="7:12" x14ac:dyDescent="0.2">
      <c r="G505" s="17" vm="1348">
        <f ca="1"/>
        <v>40469</v>
      </c>
      <c r="H505" s="17" vm="1349">
        <f ca="1"/>
        <v>28.36</v>
      </c>
      <c r="I505" s="17" vm="1350">
        <f ca="1"/>
        <v>118.28</v>
      </c>
      <c r="K505" s="17">
        <f t="shared" ca="1" si="15"/>
        <v>-1.2534818941504211E-2</v>
      </c>
      <c r="L505" s="17">
        <f t="shared" ca="1" si="14"/>
        <v>4.9277824978759543E-3</v>
      </c>
    </row>
    <row r="506" spans="7:12" x14ac:dyDescent="0.2">
      <c r="G506" s="17" vm="1351">
        <f ca="1"/>
        <v>40470</v>
      </c>
      <c r="H506" s="17" vm="1352">
        <f ca="1"/>
        <v>28.03</v>
      </c>
      <c r="I506" s="17" vm="1353">
        <f ca="1"/>
        <v>116.73</v>
      </c>
      <c r="K506" s="17">
        <f t="shared" ca="1" si="15"/>
        <v>-1.1636107193229828E-2</v>
      </c>
      <c r="L506" s="17">
        <f t="shared" ca="1" si="14"/>
        <v>-1.3104497801826098E-2</v>
      </c>
    </row>
    <row r="507" spans="7:12" x14ac:dyDescent="0.2">
      <c r="G507" s="17" vm="1354">
        <f ca="1"/>
        <v>40471</v>
      </c>
      <c r="H507" s="17" vm="1355">
        <f ca="1"/>
        <v>28.09</v>
      </c>
      <c r="I507" s="17" vm="1356">
        <f ca="1"/>
        <v>117.87</v>
      </c>
      <c r="K507" s="17">
        <f t="shared" ca="1" si="15"/>
        <v>2.1405636817695139E-3</v>
      </c>
      <c r="L507" s="17">
        <f t="shared" ca="1" si="14"/>
        <v>9.7661269596505118E-3</v>
      </c>
    </row>
    <row r="508" spans="7:12" x14ac:dyDescent="0.2">
      <c r="G508" s="17" vm="1357">
        <f ca="1"/>
        <v>40472</v>
      </c>
      <c r="H508" s="17" vm="1358">
        <f ca="1"/>
        <v>28.22</v>
      </c>
      <c r="I508" s="17" vm="1359">
        <f ca="1"/>
        <v>118.13</v>
      </c>
      <c r="K508" s="17">
        <f t="shared" ca="1" si="15"/>
        <v>4.6279814880740844E-3</v>
      </c>
      <c r="L508" s="17">
        <f t="shared" ca="1" si="14"/>
        <v>2.2058199711545434E-3</v>
      </c>
    </row>
    <row r="509" spans="7:12" x14ac:dyDescent="0.2">
      <c r="G509" s="17" vm="1360">
        <f ca="1"/>
        <v>40473</v>
      </c>
      <c r="H509" s="17" vm="1361">
        <f ca="1"/>
        <v>28.66</v>
      </c>
      <c r="I509" s="17" vm="1362">
        <f ca="1"/>
        <v>118.34699999999999</v>
      </c>
      <c r="K509" s="17">
        <f t="shared" ca="1" si="15"/>
        <v>1.5591778880226892E-2</v>
      </c>
      <c r="L509" s="17">
        <f t="shared" ca="1" si="14"/>
        <v>1.8369592821467773E-3</v>
      </c>
    </row>
    <row r="510" spans="7:12" x14ac:dyDescent="0.2">
      <c r="G510" s="17" vm="1363">
        <f ca="1"/>
        <v>40476</v>
      </c>
      <c r="H510" s="17" vm="1364">
        <f ca="1"/>
        <v>28.98</v>
      </c>
      <c r="I510" s="17" vm="1365">
        <f ca="1"/>
        <v>118.7</v>
      </c>
      <c r="K510" s="17">
        <f t="shared" ca="1" si="15"/>
        <v>1.1165387299371998E-2</v>
      </c>
      <c r="L510" s="17">
        <f t="shared" ca="1" si="14"/>
        <v>2.9827541044555872E-3</v>
      </c>
    </row>
    <row r="511" spans="7:12" x14ac:dyDescent="0.2">
      <c r="G511" s="17" vm="1366">
        <f ca="1"/>
        <v>40477</v>
      </c>
      <c r="H511" s="17" vm="1367">
        <f ca="1"/>
        <v>28.88</v>
      </c>
      <c r="I511" s="17" vm="1368">
        <f ca="1"/>
        <v>118.72</v>
      </c>
      <c r="K511" s="17">
        <f t="shared" ca="1" si="15"/>
        <v>-3.4506556245686992E-3</v>
      </c>
      <c r="L511" s="17">
        <f t="shared" ca="1" si="14"/>
        <v>1.684919966300491E-4</v>
      </c>
    </row>
    <row r="512" spans="7:12" x14ac:dyDescent="0.2">
      <c r="G512" s="17" vm="1369">
        <f ca="1"/>
        <v>40478</v>
      </c>
      <c r="H512" s="17" vm="1370">
        <f ca="1"/>
        <v>29.44</v>
      </c>
      <c r="I512" s="17" vm="1371">
        <f ca="1"/>
        <v>118.38</v>
      </c>
      <c r="K512" s="17">
        <f t="shared" ca="1" si="15"/>
        <v>1.939058171745156E-2</v>
      </c>
      <c r="L512" s="17">
        <f t="shared" ca="1" si="14"/>
        <v>-2.8638814016173075E-3</v>
      </c>
    </row>
    <row r="513" spans="7:12" x14ac:dyDescent="0.2">
      <c r="G513" s="17" vm="1372">
        <f ca="1"/>
        <v>40479</v>
      </c>
      <c r="H513" s="17" vm="1373">
        <f ca="1"/>
        <v>29.24</v>
      </c>
      <c r="I513" s="17" vm="1374">
        <f ca="1"/>
        <v>118.4</v>
      </c>
      <c r="K513" s="17">
        <f t="shared" ca="1" si="15"/>
        <v>-6.7934782608696231E-3</v>
      </c>
      <c r="L513" s="17">
        <f t="shared" ca="1" si="14"/>
        <v>1.6894745734075123E-4</v>
      </c>
    </row>
    <row r="514" spans="7:12" x14ac:dyDescent="0.2">
      <c r="G514" s="17" vm="1375">
        <f ca="1"/>
        <v>40480</v>
      </c>
      <c r="H514" s="17" vm="1376">
        <f ca="1"/>
        <v>29.57</v>
      </c>
      <c r="I514" s="17" vm="1377">
        <f ca="1"/>
        <v>118.49</v>
      </c>
      <c r="K514" s="17">
        <f t="shared" ca="1" si="15"/>
        <v>1.1285909712722253E-2</v>
      </c>
      <c r="L514" s="17">
        <f t="shared" ca="1" si="14"/>
        <v>7.601351351349539E-4</v>
      </c>
    </row>
    <row r="515" spans="7:12" x14ac:dyDescent="0.2">
      <c r="G515" s="17" vm="1378">
        <f ca="1"/>
        <v>40483</v>
      </c>
      <c r="H515" s="17" vm="1370">
        <f ca="1"/>
        <v>29.44</v>
      </c>
      <c r="I515" s="17" vm="1379">
        <f ca="1"/>
        <v>118.53</v>
      </c>
      <c r="K515" s="17">
        <f t="shared" ca="1" si="15"/>
        <v>-4.3963476496449161E-3</v>
      </c>
      <c r="L515" s="17">
        <f t="shared" ca="1" si="14"/>
        <v>3.3758123048355237E-4</v>
      </c>
    </row>
    <row r="516" spans="7:12" x14ac:dyDescent="0.2">
      <c r="G516" s="17" vm="1380">
        <f ca="1"/>
        <v>40484</v>
      </c>
      <c r="H516" s="17" vm="1381">
        <f ca="1"/>
        <v>29.6</v>
      </c>
      <c r="I516" s="17" vm="1382">
        <f ca="1"/>
        <v>119.47499999999999</v>
      </c>
      <c r="K516" s="17">
        <f t="shared" ca="1" si="15"/>
        <v>5.4347826086955653E-3</v>
      </c>
      <c r="L516" s="17">
        <f t="shared" ca="1" si="14"/>
        <v>7.9726651480638289E-3</v>
      </c>
    </row>
    <row r="517" spans="7:12" x14ac:dyDescent="0.2">
      <c r="G517" s="17" vm="1383">
        <f ca="1"/>
        <v>40485</v>
      </c>
      <c r="H517" s="17" vm="1384">
        <f ca="1"/>
        <v>30</v>
      </c>
      <c r="I517" s="17" vm="1385">
        <f ca="1"/>
        <v>119.95</v>
      </c>
      <c r="K517" s="17">
        <f t="shared" ca="1" si="15"/>
        <v>1.3513513513513375E-2</v>
      </c>
      <c r="L517" s="17">
        <f t="shared" ca="1" si="14"/>
        <v>3.975727139569063E-3</v>
      </c>
    </row>
    <row r="518" spans="7:12" x14ac:dyDescent="0.2">
      <c r="G518" s="17" vm="1386">
        <f ca="1"/>
        <v>40486</v>
      </c>
      <c r="H518" s="17" vm="1387">
        <f ca="1"/>
        <v>30.75</v>
      </c>
      <c r="I518" s="17" vm="1388">
        <f ca="1"/>
        <v>122.26</v>
      </c>
      <c r="K518" s="17">
        <f t="shared" ca="1" si="15"/>
        <v>2.4999999999999911E-2</v>
      </c>
      <c r="L518" s="17">
        <f t="shared" ca="1" si="14"/>
        <v>1.9258024176740385E-2</v>
      </c>
    </row>
    <row r="519" spans="7:12" x14ac:dyDescent="0.2">
      <c r="G519" s="17" vm="1389">
        <f ca="1"/>
        <v>40487</v>
      </c>
      <c r="H519" s="17" vm="1390">
        <f ca="1"/>
        <v>31.47</v>
      </c>
      <c r="I519" s="17" vm="1391">
        <f ca="1"/>
        <v>122.72499999999999</v>
      </c>
      <c r="K519" s="17">
        <f t="shared" ca="1" si="15"/>
        <v>2.3414634146341484E-2</v>
      </c>
      <c r="L519" s="17">
        <f t="shared" ref="L519:L582" ca="1" si="16">+I519/I518-1</f>
        <v>3.8033698674955208E-3</v>
      </c>
    </row>
    <row r="520" spans="7:12" x14ac:dyDescent="0.2">
      <c r="G520" s="17" vm="1392">
        <f ca="1"/>
        <v>40490</v>
      </c>
      <c r="H520" s="17" vm="1393">
        <f ca="1"/>
        <v>31.38</v>
      </c>
      <c r="I520" s="17" vm="1394">
        <f ca="1"/>
        <v>122.49</v>
      </c>
      <c r="K520" s="17">
        <f t="shared" ref="K520:K583" ca="1" si="17">+H520/H519-1</f>
        <v>-2.8598665395614953E-3</v>
      </c>
      <c r="L520" s="17">
        <f t="shared" ca="1" si="16"/>
        <v>-1.9148502750050422E-3</v>
      </c>
    </row>
    <row r="521" spans="7:12" x14ac:dyDescent="0.2">
      <c r="G521" s="17" vm="1395">
        <f ca="1"/>
        <v>40491</v>
      </c>
      <c r="H521" s="17" vm="1396">
        <f ca="1"/>
        <v>31.34</v>
      </c>
      <c r="I521" s="17" vm="1397">
        <f ca="1"/>
        <v>121.61</v>
      </c>
      <c r="K521" s="17">
        <f t="shared" ca="1" si="17"/>
        <v>-1.274697259400881E-3</v>
      </c>
      <c r="L521" s="17">
        <f t="shared" ca="1" si="16"/>
        <v>-7.1842599395868234E-3</v>
      </c>
    </row>
    <row r="522" spans="7:12" x14ac:dyDescent="0.2">
      <c r="G522" s="17" vm="1398">
        <f ca="1"/>
        <v>40492</v>
      </c>
      <c r="H522" s="17" vm="1396">
        <f ca="1"/>
        <v>31.34</v>
      </c>
      <c r="I522" s="17" vm="1399">
        <f ca="1"/>
        <v>122.1</v>
      </c>
      <c r="K522" s="17">
        <f t="shared" ca="1" si="17"/>
        <v>0</v>
      </c>
      <c r="L522" s="17">
        <f t="shared" ca="1" si="16"/>
        <v>4.0292739083955809E-3</v>
      </c>
    </row>
    <row r="523" spans="7:12" x14ac:dyDescent="0.2">
      <c r="G523" s="17" vm="1400">
        <f ca="1"/>
        <v>40493</v>
      </c>
      <c r="H523" s="17" vm="1401">
        <f ca="1"/>
        <v>30.8</v>
      </c>
      <c r="I523" s="17" vm="1402">
        <f ca="1"/>
        <v>121.63500000000001</v>
      </c>
      <c r="K523" s="17">
        <f t="shared" ca="1" si="17"/>
        <v>-1.7230376515634971E-2</v>
      </c>
      <c r="L523" s="17">
        <f t="shared" ca="1" si="16"/>
        <v>-3.8083538083537594E-3</v>
      </c>
    </row>
    <row r="524" spans="7:12" x14ac:dyDescent="0.2">
      <c r="G524" s="17" vm="1403">
        <f ca="1"/>
        <v>40494</v>
      </c>
      <c r="H524" s="17" vm="1404">
        <f ca="1"/>
        <v>30.95</v>
      </c>
      <c r="I524" s="17" vm="1405">
        <f ca="1"/>
        <v>120.19799999999999</v>
      </c>
      <c r="K524" s="17">
        <f t="shared" ca="1" si="17"/>
        <v>4.8701298701299134E-3</v>
      </c>
      <c r="L524" s="17">
        <f t="shared" ca="1" si="16"/>
        <v>-1.181403378961654E-2</v>
      </c>
    </row>
    <row r="525" spans="7:12" x14ac:dyDescent="0.2">
      <c r="G525" s="17" vm="1406">
        <f ca="1"/>
        <v>40497</v>
      </c>
      <c r="H525" s="17" vm="1407">
        <f ca="1"/>
        <v>30.85</v>
      </c>
      <c r="I525" s="17" vm="1408">
        <f ca="1"/>
        <v>120.03</v>
      </c>
      <c r="K525" s="17">
        <f t="shared" ca="1" si="17"/>
        <v>-3.2310177705976439E-3</v>
      </c>
      <c r="L525" s="17">
        <f t="shared" ca="1" si="16"/>
        <v>-1.3976938052213672E-3</v>
      </c>
    </row>
    <row r="526" spans="7:12" x14ac:dyDescent="0.2">
      <c r="G526" s="17" vm="1409">
        <f ca="1"/>
        <v>40498</v>
      </c>
      <c r="H526" s="17" vm="1410">
        <f ca="1"/>
        <v>30.57</v>
      </c>
      <c r="I526" s="17" vm="1411">
        <f ca="1"/>
        <v>118.16</v>
      </c>
      <c r="K526" s="17">
        <f t="shared" ca="1" si="17"/>
        <v>-9.0761750405187192E-3</v>
      </c>
      <c r="L526" s="17">
        <f t="shared" ca="1" si="16"/>
        <v>-1.5579438473714902E-2</v>
      </c>
    </row>
    <row r="527" spans="7:12" x14ac:dyDescent="0.2">
      <c r="G527" s="17" vm="1412">
        <f ca="1"/>
        <v>40499</v>
      </c>
      <c r="H527" s="17" vm="1413">
        <f ca="1"/>
        <v>30.91</v>
      </c>
      <c r="I527" s="17" vm="1414">
        <f ca="1"/>
        <v>118.218</v>
      </c>
      <c r="K527" s="17">
        <f t="shared" ca="1" si="17"/>
        <v>1.1122015047432043E-2</v>
      </c>
      <c r="L527" s="17">
        <f t="shared" ca="1" si="16"/>
        <v>4.908598510495743E-4</v>
      </c>
    </row>
    <row r="528" spans="7:12" x14ac:dyDescent="0.2">
      <c r="G528" s="17" vm="1415">
        <f ca="1"/>
        <v>40500</v>
      </c>
      <c r="H528" s="17" vm="1416">
        <f ca="1"/>
        <v>31.48</v>
      </c>
      <c r="I528" s="17" vm="1417">
        <f ca="1"/>
        <v>119.9575</v>
      </c>
      <c r="K528" s="17">
        <f t="shared" ca="1" si="17"/>
        <v>1.84406340989971E-2</v>
      </c>
      <c r="L528" s="17">
        <f t="shared" ca="1" si="16"/>
        <v>1.4714341301663048E-2</v>
      </c>
    </row>
    <row r="529" spans="7:12" x14ac:dyDescent="0.2">
      <c r="G529" s="17" vm="1418">
        <f ca="1"/>
        <v>40501</v>
      </c>
      <c r="H529" s="17" vm="1419">
        <f ca="1"/>
        <v>31.94</v>
      </c>
      <c r="I529" s="17" vm="1420">
        <f ca="1"/>
        <v>120.29</v>
      </c>
      <c r="K529" s="17">
        <f t="shared" ca="1" si="17"/>
        <v>1.4612452350698968E-2</v>
      </c>
      <c r="L529" s="17">
        <f t="shared" ca="1" si="16"/>
        <v>2.7718150178188683E-3</v>
      </c>
    </row>
    <row r="530" spans="7:12" x14ac:dyDescent="0.2">
      <c r="G530" s="17" vm="1421">
        <f ca="1"/>
        <v>40504</v>
      </c>
      <c r="H530" s="17" vm="1422">
        <f ca="1"/>
        <v>32.24</v>
      </c>
      <c r="I530" s="17" vm="1423">
        <f ca="1"/>
        <v>120.19</v>
      </c>
      <c r="K530" s="17">
        <f t="shared" ca="1" si="17"/>
        <v>9.3926111458986217E-3</v>
      </c>
      <c r="L530" s="17">
        <f t="shared" ca="1" si="16"/>
        <v>-8.3132429960930398E-4</v>
      </c>
    </row>
    <row r="531" spans="7:12" x14ac:dyDescent="0.2">
      <c r="G531" s="17" vm="1424">
        <f ca="1"/>
        <v>40505</v>
      </c>
      <c r="H531" s="17" vm="1425">
        <f ca="1"/>
        <v>31.98</v>
      </c>
      <c r="I531" s="17" vm="1426">
        <f ca="1"/>
        <v>118.44750000000001</v>
      </c>
      <c r="K531" s="17">
        <f t="shared" ca="1" si="17"/>
        <v>-8.0645161290322509E-3</v>
      </c>
      <c r="L531" s="17">
        <f t="shared" ca="1" si="16"/>
        <v>-1.4497878359264416E-2</v>
      </c>
    </row>
    <row r="532" spans="7:12" x14ac:dyDescent="0.2">
      <c r="G532" s="17" vm="1427">
        <f ca="1"/>
        <v>40506</v>
      </c>
      <c r="H532" s="17" vm="1428">
        <f ca="1"/>
        <v>32.549999999999997</v>
      </c>
      <c r="I532" s="17" vm="1429">
        <f ca="1"/>
        <v>120.2</v>
      </c>
      <c r="K532" s="17">
        <f t="shared" ca="1" si="17"/>
        <v>1.7823639774859235E-2</v>
      </c>
      <c r="L532" s="17">
        <f t="shared" ca="1" si="16"/>
        <v>1.4795584541674511E-2</v>
      </c>
    </row>
    <row r="533" spans="7:12" x14ac:dyDescent="0.2">
      <c r="G533" s="17" vm="1430">
        <f ca="1"/>
        <v>40508</v>
      </c>
      <c r="H533" s="17" vm="1431">
        <f ca="1"/>
        <v>32.270000000000003</v>
      </c>
      <c r="I533" s="17" vm="1432">
        <f ca="1"/>
        <v>119.29</v>
      </c>
      <c r="K533" s="17">
        <f t="shared" ca="1" si="17"/>
        <v>-8.6021505376342455E-3</v>
      </c>
      <c r="L533" s="17">
        <f t="shared" ca="1" si="16"/>
        <v>-7.5707154742096217E-3</v>
      </c>
    </row>
    <row r="534" spans="7:12" x14ac:dyDescent="0.2">
      <c r="G534" s="17" vm="1433">
        <f ca="1"/>
        <v>40511</v>
      </c>
      <c r="H534" s="17" vm="1434">
        <f ca="1"/>
        <v>32.200000000000003</v>
      </c>
      <c r="I534" s="17" vm="1435">
        <f ca="1"/>
        <v>119.16200000000001</v>
      </c>
      <c r="K534" s="17">
        <f t="shared" ca="1" si="17"/>
        <v>-2.1691973969630851E-3</v>
      </c>
      <c r="L534" s="17">
        <f t="shared" ca="1" si="16"/>
        <v>-1.0730153407662035E-3</v>
      </c>
    </row>
    <row r="535" spans="7:12" x14ac:dyDescent="0.2">
      <c r="G535" s="17" vm="1436">
        <f ca="1"/>
        <v>40512</v>
      </c>
      <c r="H535" s="17" vm="1437">
        <f ca="1"/>
        <v>31.8</v>
      </c>
      <c r="I535" s="17" vm="1438">
        <f ca="1"/>
        <v>118.49250000000001</v>
      </c>
      <c r="K535" s="17">
        <f t="shared" ca="1" si="17"/>
        <v>-1.2422360248447228E-2</v>
      </c>
      <c r="L535" s="17">
        <f t="shared" ca="1" si="16"/>
        <v>-5.6184018395125657E-3</v>
      </c>
    </row>
    <row r="536" spans="7:12" x14ac:dyDescent="0.2">
      <c r="G536" s="17" vm="1439">
        <f ca="1"/>
        <v>40513</v>
      </c>
      <c r="H536" s="17" vm="1440">
        <f ca="1"/>
        <v>32.58</v>
      </c>
      <c r="I536" s="17" vm="1441">
        <f ca="1"/>
        <v>121.01</v>
      </c>
      <c r="K536" s="17">
        <f t="shared" ca="1" si="17"/>
        <v>2.4528301886792336E-2</v>
      </c>
      <c r="L536" s="17">
        <f t="shared" ca="1" si="16"/>
        <v>2.1246070426398367E-2</v>
      </c>
    </row>
    <row r="537" spans="7:12" x14ac:dyDescent="0.2">
      <c r="G537" s="17" vm="1442">
        <f ca="1"/>
        <v>40514</v>
      </c>
      <c r="H537" s="17" vm="1443">
        <f ca="1"/>
        <v>32.85</v>
      </c>
      <c r="I537" s="17" vm="1444">
        <f ca="1"/>
        <v>122.56</v>
      </c>
      <c r="K537" s="17">
        <f t="shared" ca="1" si="17"/>
        <v>8.2872928176795924E-3</v>
      </c>
      <c r="L537" s="17">
        <f t="shared" ca="1" si="16"/>
        <v>1.2808858772002329E-2</v>
      </c>
    </row>
    <row r="538" spans="7:12" x14ac:dyDescent="0.2">
      <c r="G538" s="17" vm="1445">
        <f ca="1"/>
        <v>40515</v>
      </c>
      <c r="H538" s="17" vm="1446">
        <f ca="1"/>
        <v>32.82</v>
      </c>
      <c r="I538" s="17" vm="1447">
        <f ca="1"/>
        <v>122.89</v>
      </c>
      <c r="K538" s="17">
        <f t="shared" ca="1" si="17"/>
        <v>-9.1324200913245335E-4</v>
      </c>
      <c r="L538" s="17">
        <f t="shared" ca="1" si="16"/>
        <v>2.692558746736351E-3</v>
      </c>
    </row>
    <row r="539" spans="7:12" x14ac:dyDescent="0.2">
      <c r="G539" s="17" vm="1448">
        <f ca="1"/>
        <v>40518</v>
      </c>
      <c r="H539" s="17" vm="1449">
        <f ca="1"/>
        <v>32.950000000000003</v>
      </c>
      <c r="I539" s="17" vm="1450">
        <f ca="1"/>
        <v>122.76</v>
      </c>
      <c r="K539" s="17">
        <f t="shared" ca="1" si="17"/>
        <v>3.9609993906155605E-3</v>
      </c>
      <c r="L539" s="17">
        <f t="shared" ca="1" si="16"/>
        <v>-1.0578566197412265E-3</v>
      </c>
    </row>
    <row r="540" spans="7:12" x14ac:dyDescent="0.2">
      <c r="G540" s="17" vm="1451">
        <f ca="1"/>
        <v>40519</v>
      </c>
      <c r="H540" s="17" vm="1452">
        <f ca="1"/>
        <v>33.409999999999997</v>
      </c>
      <c r="I540" s="17" vm="1453">
        <f ca="1"/>
        <v>122.83</v>
      </c>
      <c r="K540" s="17">
        <f t="shared" ca="1" si="17"/>
        <v>1.3960546282245634E-2</v>
      </c>
      <c r="L540" s="17">
        <f t="shared" ca="1" si="16"/>
        <v>5.7021831215364749E-4</v>
      </c>
    </row>
    <row r="541" spans="7:12" x14ac:dyDescent="0.2">
      <c r="G541" s="17" vm="1454">
        <f ca="1"/>
        <v>40520</v>
      </c>
      <c r="H541" s="17" vm="1455">
        <f ca="1"/>
        <v>33.75</v>
      </c>
      <c r="I541" s="17" vm="1456">
        <f ca="1"/>
        <v>123.28</v>
      </c>
      <c r="K541" s="17">
        <f t="shared" ca="1" si="17"/>
        <v>1.0176593834181569E-2</v>
      </c>
      <c r="L541" s="17">
        <f t="shared" ca="1" si="16"/>
        <v>3.6636000976959515E-3</v>
      </c>
    </row>
    <row r="542" spans="7:12" x14ac:dyDescent="0.2">
      <c r="G542" s="17" vm="1457">
        <f ca="1"/>
        <v>40521</v>
      </c>
      <c r="H542" s="17" vm="1458">
        <f ca="1"/>
        <v>33.74</v>
      </c>
      <c r="I542" s="17" vm="1459">
        <f ca="1"/>
        <v>123.76</v>
      </c>
      <c r="K542" s="17">
        <f t="shared" ca="1" si="17"/>
        <v>-2.9629629629623899E-4</v>
      </c>
      <c r="L542" s="17">
        <f t="shared" ca="1" si="16"/>
        <v>3.8935756002596023E-3</v>
      </c>
    </row>
    <row r="543" spans="7:12" x14ac:dyDescent="0.2">
      <c r="G543" s="17" vm="1460">
        <f ca="1"/>
        <v>40522</v>
      </c>
      <c r="H543" s="17" vm="1461">
        <f ca="1"/>
        <v>32.799999999999997</v>
      </c>
      <c r="I543" s="17" vm="1462">
        <f ca="1"/>
        <v>124.48</v>
      </c>
      <c r="K543" s="17">
        <f t="shared" ca="1" si="17"/>
        <v>-2.7860106698281095E-2</v>
      </c>
      <c r="L543" s="17">
        <f t="shared" ca="1" si="16"/>
        <v>5.8177117000646206E-3</v>
      </c>
    </row>
    <row r="544" spans="7:12" x14ac:dyDescent="0.2">
      <c r="G544" s="17" vm="1463">
        <f ca="1"/>
        <v>40525</v>
      </c>
      <c r="H544" s="17" vm="1464">
        <f ca="1"/>
        <v>32.6</v>
      </c>
      <c r="I544" s="17" vm="1465">
        <f ca="1"/>
        <v>124.56</v>
      </c>
      <c r="K544" s="17">
        <f t="shared" ca="1" si="17"/>
        <v>-6.0975609756096505E-3</v>
      </c>
      <c r="L544" s="17">
        <f t="shared" ca="1" si="16"/>
        <v>6.4267352185098936E-4</v>
      </c>
    </row>
    <row r="545" spans="7:12" x14ac:dyDescent="0.2">
      <c r="G545" s="17" vm="1466">
        <f ca="1"/>
        <v>40526</v>
      </c>
      <c r="H545" s="17" vm="1461">
        <f ca="1"/>
        <v>32.799999999999997</v>
      </c>
      <c r="I545" s="17" vm="1467">
        <f ca="1"/>
        <v>124.67</v>
      </c>
      <c r="K545" s="17">
        <f t="shared" ca="1" si="17"/>
        <v>6.1349693251533388E-3</v>
      </c>
      <c r="L545" s="17">
        <f t="shared" ca="1" si="16"/>
        <v>8.8310854206796741E-4</v>
      </c>
    </row>
    <row r="546" spans="7:12" x14ac:dyDescent="0.2">
      <c r="G546" s="17" vm="1468">
        <f ca="1"/>
        <v>40527</v>
      </c>
      <c r="H546" s="17" vm="1469">
        <f ca="1"/>
        <v>32.64</v>
      </c>
      <c r="I546" s="17" vm="1470">
        <f ca="1"/>
        <v>124.098</v>
      </c>
      <c r="K546" s="17">
        <f t="shared" ca="1" si="17"/>
        <v>-4.8780487804876982E-3</v>
      </c>
      <c r="L546" s="17">
        <f t="shared" ca="1" si="16"/>
        <v>-4.5881126173097364E-3</v>
      </c>
    </row>
    <row r="547" spans="7:12" x14ac:dyDescent="0.2">
      <c r="G547" s="17" vm="1471">
        <f ca="1"/>
        <v>40528</v>
      </c>
      <c r="H547" s="17" vm="1472">
        <f ca="1"/>
        <v>32.619999999999997</v>
      </c>
      <c r="I547" s="17" vm="1473">
        <f ca="1"/>
        <v>124.82</v>
      </c>
      <c r="K547" s="17">
        <f t="shared" ca="1" si="17"/>
        <v>-6.1274509803932453E-4</v>
      </c>
      <c r="L547" s="17">
        <f t="shared" ca="1" si="16"/>
        <v>5.8179825621684778E-3</v>
      </c>
    </row>
    <row r="548" spans="7:12" x14ac:dyDescent="0.2">
      <c r="G548" s="17" vm="1474">
        <f ca="1"/>
        <v>40529</v>
      </c>
      <c r="H548" s="17" vm="1475">
        <f ca="1"/>
        <v>32.53</v>
      </c>
      <c r="I548" s="17" vm="1476">
        <f ca="1"/>
        <v>124.3</v>
      </c>
      <c r="K548" s="17">
        <f t="shared" ca="1" si="17"/>
        <v>-2.7590435315756334E-3</v>
      </c>
      <c r="L548" s="17">
        <f t="shared" ca="1" si="16"/>
        <v>-4.1659990386155865E-3</v>
      </c>
    </row>
    <row r="549" spans="7:12" x14ac:dyDescent="0.2">
      <c r="G549" s="17" vm="1477">
        <f ca="1"/>
        <v>40532</v>
      </c>
      <c r="H549" s="17" vm="1478">
        <f ca="1"/>
        <v>32.33</v>
      </c>
      <c r="I549" s="17" vm="1479">
        <f ca="1"/>
        <v>124.6</v>
      </c>
      <c r="K549" s="17">
        <f t="shared" ca="1" si="17"/>
        <v>-6.148170919151652E-3</v>
      </c>
      <c r="L549" s="17">
        <f t="shared" ca="1" si="16"/>
        <v>2.4135156878519748E-3</v>
      </c>
    </row>
    <row r="550" spans="7:12" x14ac:dyDescent="0.2">
      <c r="G550" s="17" vm="1480">
        <f ca="1"/>
        <v>40533</v>
      </c>
      <c r="H550" s="17" vm="1481">
        <f ca="1"/>
        <v>32.44</v>
      </c>
      <c r="I550" s="17" vm="1482">
        <f ca="1"/>
        <v>125.39</v>
      </c>
      <c r="K550" s="17">
        <f t="shared" ca="1" si="17"/>
        <v>3.402412619857742E-3</v>
      </c>
      <c r="L550" s="17">
        <f t="shared" ca="1" si="16"/>
        <v>6.3402889245587346E-3</v>
      </c>
    </row>
    <row r="551" spans="7:12" x14ac:dyDescent="0.2">
      <c r="G551" s="17" vm="1483">
        <f ca="1"/>
        <v>40534</v>
      </c>
      <c r="H551" s="17" vm="1484">
        <f ca="1"/>
        <v>32.47</v>
      </c>
      <c r="I551" s="17" vm="1485">
        <f ca="1"/>
        <v>125.78</v>
      </c>
      <c r="K551" s="17">
        <f t="shared" ca="1" si="17"/>
        <v>9.2478421701613911E-4</v>
      </c>
      <c r="L551" s="17">
        <f t="shared" ca="1" si="16"/>
        <v>3.1102958768642885E-3</v>
      </c>
    </row>
    <row r="552" spans="7:12" x14ac:dyDescent="0.2">
      <c r="G552" s="17" vm="1486">
        <f ca="1"/>
        <v>40535</v>
      </c>
      <c r="H552" s="17" vm="1487">
        <f ca="1"/>
        <v>32.36</v>
      </c>
      <c r="I552" s="17" vm="1488">
        <f ca="1"/>
        <v>125.6</v>
      </c>
      <c r="K552" s="17">
        <f t="shared" ca="1" si="17"/>
        <v>-3.3877425315675946E-3</v>
      </c>
      <c r="L552" s="17">
        <f t="shared" ca="1" si="16"/>
        <v>-1.43107012243604E-3</v>
      </c>
    </row>
    <row r="553" spans="7:12" x14ac:dyDescent="0.2">
      <c r="G553" s="17" vm="1489">
        <f ca="1"/>
        <v>40539</v>
      </c>
      <c r="H553" s="17" vm="1490">
        <f ca="1"/>
        <v>32.380000000000003</v>
      </c>
      <c r="I553" s="17" vm="1491">
        <f ca="1"/>
        <v>125.65</v>
      </c>
      <c r="K553" s="17">
        <f t="shared" ca="1" si="17"/>
        <v>6.1804697156997435E-4</v>
      </c>
      <c r="L553" s="17">
        <f t="shared" ca="1" si="16"/>
        <v>3.9808917197459159E-4</v>
      </c>
    </row>
    <row r="554" spans="7:12" x14ac:dyDescent="0.2">
      <c r="G554" s="17" vm="1492">
        <f ca="1"/>
        <v>40540</v>
      </c>
      <c r="H554" s="17" vm="1422">
        <f ca="1"/>
        <v>32.24</v>
      </c>
      <c r="I554" s="17" vm="1493">
        <f ca="1"/>
        <v>125.83</v>
      </c>
      <c r="K554" s="17">
        <f t="shared" ca="1" si="17"/>
        <v>-4.3236565781347158E-3</v>
      </c>
      <c r="L554" s="17">
        <f t="shared" ca="1" si="16"/>
        <v>1.4325507361718781E-3</v>
      </c>
    </row>
    <row r="555" spans="7:12" x14ac:dyDescent="0.2">
      <c r="G555" s="17" vm="1494">
        <f ca="1"/>
        <v>40541</v>
      </c>
      <c r="H555" s="17" vm="1495">
        <f ca="1"/>
        <v>32.51</v>
      </c>
      <c r="I555" s="17" vm="1496">
        <f ca="1"/>
        <v>125.92</v>
      </c>
      <c r="K555" s="17">
        <f t="shared" ca="1" si="17"/>
        <v>8.3746898263026281E-3</v>
      </c>
      <c r="L555" s="17">
        <f t="shared" ca="1" si="16"/>
        <v>7.152507351189108E-4</v>
      </c>
    </row>
    <row r="556" spans="7:12" x14ac:dyDescent="0.2">
      <c r="G556" s="17" vm="1497">
        <f ca="1"/>
        <v>40542</v>
      </c>
      <c r="H556" s="17" vm="1498">
        <f ca="1"/>
        <v>32.5</v>
      </c>
      <c r="I556" s="17" vm="1499">
        <f ca="1"/>
        <v>125.72</v>
      </c>
      <c r="K556" s="17">
        <f t="shared" ca="1" si="17"/>
        <v>-3.0759766225774143E-4</v>
      </c>
      <c r="L556" s="17">
        <f t="shared" ca="1" si="16"/>
        <v>-1.5883100381194337E-3</v>
      </c>
    </row>
    <row r="557" spans="7:12" x14ac:dyDescent="0.2">
      <c r="G557" s="17" vm="1500">
        <f ca="1"/>
        <v>40543</v>
      </c>
      <c r="H557" s="17" vm="1498">
        <f ca="1"/>
        <v>32.5</v>
      </c>
      <c r="I557" s="17" vm="1501">
        <f ca="1"/>
        <v>125.75</v>
      </c>
      <c r="K557" s="17">
        <f t="shared" ca="1" si="17"/>
        <v>0</v>
      </c>
      <c r="L557" s="17">
        <f t="shared" ca="1" si="16"/>
        <v>2.3862551702191759E-4</v>
      </c>
    </row>
    <row r="558" spans="7:12" x14ac:dyDescent="0.2">
      <c r="G558" s="17" vm="1502">
        <f ca="1"/>
        <v>40546</v>
      </c>
      <c r="H558" s="17" vm="1503">
        <f ca="1"/>
        <v>32.729999999999997</v>
      </c>
      <c r="I558" s="17" vm="1504">
        <f ca="1"/>
        <v>127.05</v>
      </c>
      <c r="K558" s="17">
        <f t="shared" ca="1" si="17"/>
        <v>7.0769230769229807E-3</v>
      </c>
      <c r="L558" s="17">
        <f t="shared" ca="1" si="16"/>
        <v>1.0337972166998055E-2</v>
      </c>
    </row>
    <row r="559" spans="7:12" x14ac:dyDescent="0.2">
      <c r="G559" s="17" vm="1505">
        <f ca="1"/>
        <v>40547</v>
      </c>
      <c r="H559" s="17" vm="1506">
        <f ca="1"/>
        <v>32.67</v>
      </c>
      <c r="I559" s="17" vm="1507">
        <f ca="1"/>
        <v>126.98</v>
      </c>
      <c r="K559" s="17">
        <f t="shared" ca="1" si="17"/>
        <v>-1.8331805682858526E-3</v>
      </c>
      <c r="L559" s="17">
        <f t="shared" ca="1" si="16"/>
        <v>-5.5096418732780705E-4</v>
      </c>
    </row>
    <row r="560" spans="7:12" x14ac:dyDescent="0.2">
      <c r="G560" s="17" vm="1508">
        <f ca="1"/>
        <v>40548</v>
      </c>
      <c r="H560" s="17" vm="1461">
        <f ca="1"/>
        <v>32.799999999999997</v>
      </c>
      <c r="I560" s="17" vm="1509">
        <f ca="1"/>
        <v>127.64</v>
      </c>
      <c r="K560" s="17">
        <f t="shared" ca="1" si="17"/>
        <v>3.979185797367446E-3</v>
      </c>
      <c r="L560" s="17">
        <f t="shared" ca="1" si="16"/>
        <v>5.1976689242401175E-3</v>
      </c>
    </row>
    <row r="561" spans="7:12" x14ac:dyDescent="0.2">
      <c r="G561" s="17" vm="1510">
        <f ca="1"/>
        <v>40549</v>
      </c>
      <c r="H561" s="17" vm="1511">
        <f ca="1"/>
        <v>33.25</v>
      </c>
      <c r="I561" s="17" vm="1512">
        <f ca="1"/>
        <v>127.39</v>
      </c>
      <c r="K561" s="17">
        <f t="shared" ca="1" si="17"/>
        <v>1.371951219512213E-2</v>
      </c>
      <c r="L561" s="17">
        <f t="shared" ca="1" si="16"/>
        <v>-1.9586336571607577E-3</v>
      </c>
    </row>
    <row r="562" spans="7:12" x14ac:dyDescent="0.2">
      <c r="G562" s="17" vm="1513">
        <f ca="1"/>
        <v>40550</v>
      </c>
      <c r="H562" s="17" vm="1514">
        <f ca="1"/>
        <v>33.22</v>
      </c>
      <c r="I562" s="17" vm="1515">
        <f ca="1"/>
        <v>127.14</v>
      </c>
      <c r="K562" s="17">
        <f t="shared" ca="1" si="17"/>
        <v>-9.0225563909773765E-4</v>
      </c>
      <c r="L562" s="17">
        <f t="shared" ca="1" si="16"/>
        <v>-1.9624774315095683E-3</v>
      </c>
    </row>
    <row r="563" spans="7:12" x14ac:dyDescent="0.2">
      <c r="G563" s="17" vm="1516">
        <f ca="1"/>
        <v>40553</v>
      </c>
      <c r="H563" s="17" vm="1517">
        <f ca="1"/>
        <v>33.380000000000003</v>
      </c>
      <c r="I563" s="17" vm="1507">
        <f ca="1"/>
        <v>126.98</v>
      </c>
      <c r="K563" s="17">
        <f t="shared" ca="1" si="17"/>
        <v>4.8163756773029753E-3</v>
      </c>
      <c r="L563" s="17">
        <f t="shared" ca="1" si="16"/>
        <v>-1.258455246185286E-3</v>
      </c>
    </row>
    <row r="564" spans="7:12" x14ac:dyDescent="0.2">
      <c r="G564" s="17" vm="1518">
        <f ca="1"/>
        <v>40554</v>
      </c>
      <c r="H564" s="17" vm="1519">
        <f ca="1"/>
        <v>33.5</v>
      </c>
      <c r="I564" s="17" vm="1520">
        <f ca="1"/>
        <v>127.43</v>
      </c>
      <c r="K564" s="17">
        <f t="shared" ca="1" si="17"/>
        <v>3.5949670461352667E-3</v>
      </c>
      <c r="L564" s="17">
        <f t="shared" ca="1" si="16"/>
        <v>3.5438651756183326E-3</v>
      </c>
    </row>
    <row r="565" spans="7:12" x14ac:dyDescent="0.2">
      <c r="G565" s="17" vm="1521">
        <f ca="1"/>
        <v>40555</v>
      </c>
      <c r="H565" s="17" vm="1522">
        <f ca="1"/>
        <v>33.659999999999997</v>
      </c>
      <c r="I565" s="17" vm="1523">
        <f ca="1"/>
        <v>128.58000000000001</v>
      </c>
      <c r="K565" s="17">
        <f t="shared" ca="1" si="17"/>
        <v>4.7761194029849463E-3</v>
      </c>
      <c r="L565" s="17">
        <f t="shared" ca="1" si="16"/>
        <v>9.0245625049047984E-3</v>
      </c>
    </row>
    <row r="566" spans="7:12" x14ac:dyDescent="0.2">
      <c r="G566" s="17" vm="1524">
        <f ca="1"/>
        <v>40556</v>
      </c>
      <c r="H566" s="17" vm="1525">
        <f ca="1"/>
        <v>33.479999999999997</v>
      </c>
      <c r="I566" s="17" vm="1526">
        <f ca="1"/>
        <v>128.36750000000001</v>
      </c>
      <c r="K566" s="17">
        <f t="shared" ca="1" si="17"/>
        <v>-5.3475935828877219E-3</v>
      </c>
      <c r="L566" s="17">
        <f t="shared" ca="1" si="16"/>
        <v>-1.6526675999378737E-3</v>
      </c>
    </row>
    <row r="567" spans="7:12" x14ac:dyDescent="0.2">
      <c r="G567" s="17" vm="1527">
        <f ca="1"/>
        <v>40557</v>
      </c>
      <c r="H567" s="17" vm="1528">
        <f ca="1"/>
        <v>34.04</v>
      </c>
      <c r="I567" s="17" vm="1529">
        <f ca="1"/>
        <v>129.30000000000001</v>
      </c>
      <c r="K567" s="17">
        <f t="shared" ca="1" si="17"/>
        <v>1.6726403823178027E-2</v>
      </c>
      <c r="L567" s="17">
        <f t="shared" ca="1" si="16"/>
        <v>7.264299764348392E-3</v>
      </c>
    </row>
    <row r="568" spans="7:12" x14ac:dyDescent="0.2">
      <c r="G568" s="17" vm="1530">
        <f ca="1"/>
        <v>40561</v>
      </c>
      <c r="H568" s="17" vm="1531">
        <f ca="1"/>
        <v>34.852499999999999</v>
      </c>
      <c r="I568" s="17" vm="1532">
        <f ca="1"/>
        <v>129.52000000000001</v>
      </c>
      <c r="K568" s="17">
        <f t="shared" ca="1" si="17"/>
        <v>2.3868977673325409E-2</v>
      </c>
      <c r="L568" s="17">
        <f t="shared" ca="1" si="16"/>
        <v>1.7014694508894479E-3</v>
      </c>
    </row>
    <row r="569" spans="7:12" x14ac:dyDescent="0.2">
      <c r="G569" s="17" vm="1533">
        <f ca="1"/>
        <v>40562</v>
      </c>
      <c r="H569" s="17" vm="1534">
        <f ca="1"/>
        <v>34.159999999999997</v>
      </c>
      <c r="I569" s="17" vm="1535">
        <f ca="1"/>
        <v>128.25</v>
      </c>
      <c r="K569" s="17">
        <f t="shared" ca="1" si="17"/>
        <v>-1.9869449824259422E-2</v>
      </c>
      <c r="L569" s="17">
        <f t="shared" ca="1" si="16"/>
        <v>-9.805435453984046E-3</v>
      </c>
    </row>
    <row r="570" spans="7:12" x14ac:dyDescent="0.2">
      <c r="G570" s="17" vm="1536">
        <f ca="1"/>
        <v>40563</v>
      </c>
      <c r="H570" s="17" vm="1537">
        <f ca="1"/>
        <v>33.909999999999997</v>
      </c>
      <c r="I570" s="17" vm="1538">
        <f ca="1"/>
        <v>128.08000000000001</v>
      </c>
      <c r="K570" s="17">
        <f t="shared" ca="1" si="17"/>
        <v>-7.3185011709602232E-3</v>
      </c>
      <c r="L570" s="17">
        <f t="shared" ca="1" si="16"/>
        <v>-1.3255360623780632E-3</v>
      </c>
    </row>
    <row r="571" spans="7:12" x14ac:dyDescent="0.2">
      <c r="G571" s="17" vm="1539">
        <f ca="1"/>
        <v>40564</v>
      </c>
      <c r="H571" s="17" vm="1537">
        <f ca="1"/>
        <v>33.909999999999997</v>
      </c>
      <c r="I571" s="17" vm="1540">
        <f ca="1"/>
        <v>128.37</v>
      </c>
      <c r="K571" s="17">
        <f t="shared" ca="1" si="17"/>
        <v>0</v>
      </c>
      <c r="L571" s="17">
        <f t="shared" ca="1" si="16"/>
        <v>2.2642098688319123E-3</v>
      </c>
    </row>
    <row r="572" spans="7:12" x14ac:dyDescent="0.2">
      <c r="G572" s="17" vm="1541">
        <f ca="1"/>
        <v>40567</v>
      </c>
      <c r="H572" s="17" vm="1542">
        <f ca="1"/>
        <v>34.65</v>
      </c>
      <c r="I572" s="17" vm="1543">
        <f ca="1"/>
        <v>129.1</v>
      </c>
      <c r="K572" s="17">
        <f t="shared" ca="1" si="17"/>
        <v>2.1822471247419761E-2</v>
      </c>
      <c r="L572" s="17">
        <f t="shared" ca="1" si="16"/>
        <v>5.686686920620021E-3</v>
      </c>
    </row>
    <row r="573" spans="7:12" x14ac:dyDescent="0.2">
      <c r="G573" s="17" vm="1544">
        <f ca="1"/>
        <v>40568</v>
      </c>
      <c r="H573" s="17" vm="1545">
        <f ca="1"/>
        <v>33.979999999999997</v>
      </c>
      <c r="I573" s="17" vm="1546">
        <f ca="1"/>
        <v>129.16999999999999</v>
      </c>
      <c r="K573" s="17">
        <f t="shared" ca="1" si="17"/>
        <v>-1.9336219336219429E-2</v>
      </c>
      <c r="L573" s="17">
        <f t="shared" ca="1" si="16"/>
        <v>5.422153369480931E-4</v>
      </c>
    </row>
    <row r="574" spans="7:12" x14ac:dyDescent="0.2">
      <c r="G574" s="17" vm="1547">
        <f ca="1"/>
        <v>40569</v>
      </c>
      <c r="H574" s="17" vm="1548">
        <f ca="1"/>
        <v>34.32</v>
      </c>
      <c r="I574" s="17" vm="1549">
        <f ca="1"/>
        <v>129.66999999999999</v>
      </c>
      <c r="K574" s="17">
        <f t="shared" ca="1" si="17"/>
        <v>1.0005885815185467E-2</v>
      </c>
      <c r="L574" s="17">
        <f t="shared" ca="1" si="16"/>
        <v>3.870867848571713E-3</v>
      </c>
    </row>
    <row r="575" spans="7:12" x14ac:dyDescent="0.2">
      <c r="G575" s="17" vm="1550">
        <f ca="1"/>
        <v>40570</v>
      </c>
      <c r="H575" s="17" vm="1551">
        <f ca="1"/>
        <v>34.630000000000003</v>
      </c>
      <c r="I575" s="17" vm="1552">
        <f ca="1"/>
        <v>129.99</v>
      </c>
      <c r="K575" s="17">
        <f t="shared" ca="1" si="17"/>
        <v>9.0326340326341015E-3</v>
      </c>
      <c r="L575" s="17">
        <f t="shared" ca="1" si="16"/>
        <v>2.4678028842448629E-3</v>
      </c>
    </row>
    <row r="576" spans="7:12" x14ac:dyDescent="0.2">
      <c r="G576" s="17" vm="1553">
        <f ca="1"/>
        <v>40571</v>
      </c>
      <c r="H576" s="17" vm="1554">
        <f ca="1"/>
        <v>34.270000000000003</v>
      </c>
      <c r="I576" s="17" vm="1555">
        <f ca="1"/>
        <v>127.72</v>
      </c>
      <c r="K576" s="17">
        <f t="shared" ca="1" si="17"/>
        <v>-1.0395610742131134E-2</v>
      </c>
      <c r="L576" s="17">
        <f t="shared" ca="1" si="16"/>
        <v>-1.746288176013544E-2</v>
      </c>
    </row>
    <row r="577" spans="7:12" x14ac:dyDescent="0.2">
      <c r="G577" s="17" vm="1556">
        <f ca="1"/>
        <v>40574</v>
      </c>
      <c r="H577" s="17" vm="1537">
        <f ca="1"/>
        <v>33.909999999999997</v>
      </c>
      <c r="I577" s="17" vm="1557">
        <f ca="1"/>
        <v>128.68</v>
      </c>
      <c r="K577" s="17">
        <f t="shared" ca="1" si="17"/>
        <v>-1.0504814706740806E-2</v>
      </c>
      <c r="L577" s="17">
        <f t="shared" ca="1" si="16"/>
        <v>7.516442217350594E-3</v>
      </c>
    </row>
    <row r="578" spans="7:12" x14ac:dyDescent="0.2">
      <c r="G578" s="17" vm="1558">
        <f ca="1"/>
        <v>40575</v>
      </c>
      <c r="H578" s="17" vm="1559">
        <f ca="1"/>
        <v>35</v>
      </c>
      <c r="I578" s="17" vm="1560">
        <f ca="1"/>
        <v>130.74</v>
      </c>
      <c r="K578" s="17">
        <f t="shared" ca="1" si="17"/>
        <v>3.2143910350929117E-2</v>
      </c>
      <c r="L578" s="17">
        <f t="shared" ca="1" si="16"/>
        <v>1.6008703761268173E-2</v>
      </c>
    </row>
    <row r="579" spans="7:12" x14ac:dyDescent="0.2">
      <c r="G579" s="17" vm="1561">
        <f ca="1"/>
        <v>40576</v>
      </c>
      <c r="H579" s="17" vm="1562">
        <f ca="1"/>
        <v>35.119999999999997</v>
      </c>
      <c r="I579" s="17" vm="1563">
        <f ca="1"/>
        <v>130.48500000000001</v>
      </c>
      <c r="K579" s="17">
        <f t="shared" ca="1" si="17"/>
        <v>3.4285714285713365E-3</v>
      </c>
      <c r="L579" s="17">
        <f t="shared" ca="1" si="16"/>
        <v>-1.9504359798072635E-3</v>
      </c>
    </row>
    <row r="580" spans="7:12" x14ac:dyDescent="0.2">
      <c r="G580" s="17" vm="1564">
        <f ca="1"/>
        <v>40577</v>
      </c>
      <c r="H580" s="17" vm="1565">
        <f ca="1"/>
        <v>34.99</v>
      </c>
      <c r="I580" s="17" vm="1566">
        <f ca="1"/>
        <v>130.78</v>
      </c>
      <c r="K580" s="17">
        <f t="shared" ca="1" si="17"/>
        <v>-3.7015945330294286E-3</v>
      </c>
      <c r="L580" s="17">
        <f t="shared" ca="1" si="16"/>
        <v>2.2607962601064457E-3</v>
      </c>
    </row>
    <row r="581" spans="7:12" x14ac:dyDescent="0.2">
      <c r="G581" s="17" vm="1567">
        <f ca="1"/>
        <v>40578</v>
      </c>
      <c r="H581" s="17" vm="1568">
        <f ca="1"/>
        <v>35.44</v>
      </c>
      <c r="I581" s="17" vm="1569">
        <f ca="1"/>
        <v>131.15</v>
      </c>
      <c r="K581" s="17">
        <f t="shared" ca="1" si="17"/>
        <v>1.2860817376393108E-2</v>
      </c>
      <c r="L581" s="17">
        <f t="shared" ca="1" si="16"/>
        <v>2.8291787735128526E-3</v>
      </c>
    </row>
    <row r="582" spans="7:12" x14ac:dyDescent="0.2">
      <c r="G582" s="17" vm="1570">
        <f ca="1"/>
        <v>40581</v>
      </c>
      <c r="H582" s="17" vm="1571">
        <f ca="1"/>
        <v>35.26</v>
      </c>
      <c r="I582" s="17" vm="1572">
        <f ca="1"/>
        <v>131.97</v>
      </c>
      <c r="K582" s="17">
        <f t="shared" ca="1" si="17"/>
        <v>-5.0790067720090093E-3</v>
      </c>
      <c r="L582" s="17">
        <f t="shared" ca="1" si="16"/>
        <v>6.2523827678231392E-3</v>
      </c>
    </row>
    <row r="583" spans="7:12" x14ac:dyDescent="0.2">
      <c r="G583" s="17" vm="1573">
        <f ca="1"/>
        <v>40582</v>
      </c>
      <c r="H583" s="17" vm="1574">
        <f ca="1"/>
        <v>35.28</v>
      </c>
      <c r="I583" s="17" vm="1575">
        <f ca="1"/>
        <v>132.57</v>
      </c>
      <c r="K583" s="17">
        <f t="shared" ca="1" si="17"/>
        <v>5.6721497447531632E-4</v>
      </c>
      <c r="L583" s="17">
        <f t="shared" ref="L583:L646" ca="1" si="18">+I583/I582-1</f>
        <v>4.5464878381449303E-3</v>
      </c>
    </row>
    <row r="584" spans="7:12" x14ac:dyDescent="0.2">
      <c r="G584" s="17" vm="1576">
        <f ca="1"/>
        <v>40583</v>
      </c>
      <c r="H584" s="17" vm="1577">
        <f ca="1"/>
        <v>35.1</v>
      </c>
      <c r="I584" s="17" vm="1578">
        <f ca="1"/>
        <v>132.26900000000001</v>
      </c>
      <c r="K584" s="17">
        <f t="shared" ref="K584:K647" ca="1" si="19">+H584/H583-1</f>
        <v>-5.1020408163264808E-3</v>
      </c>
      <c r="L584" s="17">
        <f t="shared" ca="1" si="18"/>
        <v>-2.2704986045107844E-3</v>
      </c>
    </row>
    <row r="585" spans="7:12" x14ac:dyDescent="0.2">
      <c r="G585" s="17" vm="1579">
        <f ca="1"/>
        <v>40584</v>
      </c>
      <c r="H585" s="17" vm="1580">
        <f ca="1"/>
        <v>35.19</v>
      </c>
      <c r="I585" s="17" vm="1581">
        <f ca="1"/>
        <v>132.321</v>
      </c>
      <c r="K585" s="17">
        <f t="shared" ca="1" si="19"/>
        <v>2.564102564102555E-3</v>
      </c>
      <c r="L585" s="17">
        <f t="shared" ca="1" si="18"/>
        <v>3.9313822588815661E-4</v>
      </c>
    </row>
    <row r="586" spans="7:12" x14ac:dyDescent="0.2">
      <c r="G586" s="17" vm="1582">
        <f ca="1"/>
        <v>40585</v>
      </c>
      <c r="H586" s="17" vm="1583">
        <f ca="1"/>
        <v>35.619999999999997</v>
      </c>
      <c r="I586" s="17" vm="1584">
        <f ca="1"/>
        <v>133.11000000000001</v>
      </c>
      <c r="K586" s="17">
        <f t="shared" ca="1" si="19"/>
        <v>1.2219380505825495E-2</v>
      </c>
      <c r="L586" s="17">
        <f t="shared" ca="1" si="18"/>
        <v>5.9627723490602857E-3</v>
      </c>
    </row>
    <row r="587" spans="7:12" x14ac:dyDescent="0.2">
      <c r="G587" s="17" vm="1585">
        <f ca="1"/>
        <v>40588</v>
      </c>
      <c r="H587" s="17" vm="1586">
        <f ca="1"/>
        <v>35.83</v>
      </c>
      <c r="I587" s="17" vm="1587">
        <f ca="1"/>
        <v>133.43</v>
      </c>
      <c r="K587" s="17">
        <f t="shared" ca="1" si="19"/>
        <v>5.8955642897249305E-3</v>
      </c>
      <c r="L587" s="17">
        <f t="shared" ca="1" si="18"/>
        <v>2.4040267447975605E-3</v>
      </c>
    </row>
    <row r="588" spans="7:12" x14ac:dyDescent="0.2">
      <c r="G588" s="17" vm="1588">
        <f ca="1"/>
        <v>40589</v>
      </c>
      <c r="H588" s="17" vm="1589">
        <f ca="1"/>
        <v>35.97</v>
      </c>
      <c r="I588" s="17" vm="1590">
        <f ca="1"/>
        <v>133.01</v>
      </c>
      <c r="K588" s="17">
        <f t="shared" ca="1" si="19"/>
        <v>3.907340217694788E-3</v>
      </c>
      <c r="L588" s="17">
        <f t="shared" ca="1" si="18"/>
        <v>-3.1477179045193981E-3</v>
      </c>
    </row>
    <row r="589" spans="7:12" x14ac:dyDescent="0.2">
      <c r="G589" s="17" vm="1591">
        <f ca="1"/>
        <v>40590</v>
      </c>
      <c r="H589" s="17" vm="1592">
        <f ca="1"/>
        <v>36.049999999999997</v>
      </c>
      <c r="I589" s="17" vm="1593">
        <f ca="1"/>
        <v>133.85</v>
      </c>
      <c r="K589" s="17">
        <f t="shared" ca="1" si="19"/>
        <v>2.2240756185709643E-3</v>
      </c>
      <c r="L589" s="17">
        <f t="shared" ca="1" si="18"/>
        <v>6.3153146379970604E-3</v>
      </c>
    </row>
    <row r="590" spans="7:12" x14ac:dyDescent="0.2">
      <c r="G590" s="17" vm="1594">
        <f ca="1"/>
        <v>40591</v>
      </c>
      <c r="H590" s="17" vm="1595">
        <f ca="1"/>
        <v>36.479999999999997</v>
      </c>
      <c r="I590" s="17" vm="1596">
        <f ca="1"/>
        <v>134.25</v>
      </c>
      <c r="K590" s="17">
        <f t="shared" ca="1" si="19"/>
        <v>1.1927877947295329E-2</v>
      </c>
      <c r="L590" s="17">
        <f t="shared" ca="1" si="18"/>
        <v>2.988419872992143E-3</v>
      </c>
    </row>
    <row r="591" spans="7:12" x14ac:dyDescent="0.2">
      <c r="G591" s="17" vm="1597">
        <f ca="1"/>
        <v>40592</v>
      </c>
      <c r="H591" s="17" vm="1598">
        <f ca="1"/>
        <v>36.229999999999997</v>
      </c>
      <c r="I591" s="17" vm="1599">
        <f ca="1"/>
        <v>134.53</v>
      </c>
      <c r="K591" s="17">
        <f t="shared" ca="1" si="19"/>
        <v>-6.8530701754385692E-3</v>
      </c>
      <c r="L591" s="17">
        <f t="shared" ca="1" si="18"/>
        <v>2.0856610800745745E-3</v>
      </c>
    </row>
    <row r="592" spans="7:12" x14ac:dyDescent="0.2">
      <c r="G592" s="17" vm="1600">
        <f ca="1"/>
        <v>40596</v>
      </c>
      <c r="H592" s="17" vm="1601">
        <f ca="1"/>
        <v>35.75</v>
      </c>
      <c r="I592" s="17" vm="1602">
        <f ca="1"/>
        <v>131.83000000000001</v>
      </c>
      <c r="K592" s="17">
        <f t="shared" ca="1" si="19"/>
        <v>-1.3248688931824404E-2</v>
      </c>
      <c r="L592" s="17">
        <f t="shared" ca="1" si="18"/>
        <v>-2.0069872890804974E-2</v>
      </c>
    </row>
    <row r="593" spans="7:12" x14ac:dyDescent="0.2">
      <c r="G593" s="17" vm="1603">
        <f ca="1"/>
        <v>40597</v>
      </c>
      <c r="H593" s="17" vm="1604">
        <f ca="1"/>
        <v>35.4</v>
      </c>
      <c r="I593" s="17" vm="1605">
        <f ca="1"/>
        <v>131.02000000000001</v>
      </c>
      <c r="K593" s="17">
        <f t="shared" ca="1" si="19"/>
        <v>-9.7902097902098362E-3</v>
      </c>
      <c r="L593" s="17">
        <f t="shared" ca="1" si="18"/>
        <v>-6.1442767200182713E-3</v>
      </c>
    </row>
    <row r="594" spans="7:12" x14ac:dyDescent="0.2">
      <c r="G594" s="17" vm="1606">
        <f ca="1"/>
        <v>40598</v>
      </c>
      <c r="H594" s="17" vm="1607">
        <f ca="1"/>
        <v>35.43</v>
      </c>
      <c r="I594" s="17" vm="1608">
        <f ca="1"/>
        <v>130.93</v>
      </c>
      <c r="K594" s="17">
        <f t="shared" ca="1" si="19"/>
        <v>8.4745762711868622E-4</v>
      </c>
      <c r="L594" s="17">
        <f t="shared" ca="1" si="18"/>
        <v>-6.8691802778209077E-4</v>
      </c>
    </row>
    <row r="595" spans="7:12" x14ac:dyDescent="0.2">
      <c r="G595" s="17" vm="1609">
        <f ca="1"/>
        <v>40599</v>
      </c>
      <c r="H595" s="17" vm="1583">
        <f ca="1"/>
        <v>35.619999999999997</v>
      </c>
      <c r="I595" s="17" vm="1610">
        <f ca="1"/>
        <v>132.33000000000001</v>
      </c>
      <c r="K595" s="17">
        <f t="shared" ca="1" si="19"/>
        <v>5.3626869884277895E-3</v>
      </c>
      <c r="L595" s="17">
        <f t="shared" ca="1" si="18"/>
        <v>1.0692736576796813E-2</v>
      </c>
    </row>
    <row r="596" spans="7:12" x14ac:dyDescent="0.2">
      <c r="G596" s="17" vm="1611">
        <f ca="1"/>
        <v>40602</v>
      </c>
      <c r="H596" s="17" vm="1612">
        <f ca="1"/>
        <v>35.61</v>
      </c>
      <c r="I596" s="17" vm="1613">
        <f ca="1"/>
        <v>133.15</v>
      </c>
      <c r="K596" s="17">
        <f t="shared" ca="1" si="19"/>
        <v>-2.8074115665355226E-4</v>
      </c>
      <c r="L596" s="17">
        <f t="shared" ca="1" si="18"/>
        <v>6.19662963802603E-3</v>
      </c>
    </row>
    <row r="597" spans="7:12" x14ac:dyDescent="0.2">
      <c r="G597" s="17" vm="1614">
        <f ca="1"/>
        <v>40603</v>
      </c>
      <c r="H597" s="17" vm="1559">
        <f ca="1"/>
        <v>35</v>
      </c>
      <c r="I597" s="17" vm="1608">
        <f ca="1"/>
        <v>130.93</v>
      </c>
      <c r="K597" s="17">
        <f t="shared" ca="1" si="19"/>
        <v>-1.7130019657399576E-2</v>
      </c>
      <c r="L597" s="17">
        <f t="shared" ca="1" si="18"/>
        <v>-1.6672925272249284E-2</v>
      </c>
    </row>
    <row r="598" spans="7:12" x14ac:dyDescent="0.2">
      <c r="G598" s="17" vm="1615">
        <f ca="1"/>
        <v>40604</v>
      </c>
      <c r="H598" s="17" vm="1616">
        <f ca="1"/>
        <v>36.14</v>
      </c>
      <c r="I598" s="17" vm="1617">
        <f ca="1"/>
        <v>131.21</v>
      </c>
      <c r="K598" s="17">
        <f t="shared" ca="1" si="19"/>
        <v>3.2571428571428696E-2</v>
      </c>
      <c r="L598" s="17">
        <f t="shared" ca="1" si="18"/>
        <v>2.1385473153594514E-3</v>
      </c>
    </row>
    <row r="599" spans="7:12" x14ac:dyDescent="0.2">
      <c r="G599" s="17" vm="1618">
        <f ca="1"/>
        <v>40605</v>
      </c>
      <c r="H599" s="17" vm="1619">
        <f ca="1"/>
        <v>36.56</v>
      </c>
      <c r="I599" s="17" vm="1620">
        <f ca="1"/>
        <v>133.47</v>
      </c>
      <c r="K599" s="17">
        <f t="shared" ca="1" si="19"/>
        <v>1.1621472053126691E-2</v>
      </c>
      <c r="L599" s="17">
        <f t="shared" ca="1" si="18"/>
        <v>1.7224296928587624E-2</v>
      </c>
    </row>
    <row r="600" spans="7:12" x14ac:dyDescent="0.2">
      <c r="G600" s="17" vm="1621">
        <f ca="1"/>
        <v>40606</v>
      </c>
      <c r="H600" s="17" vm="1622">
        <f ca="1"/>
        <v>36.270000000000003</v>
      </c>
      <c r="I600" s="17" vm="1623">
        <f ca="1"/>
        <v>132.47</v>
      </c>
      <c r="K600" s="17">
        <f t="shared" ca="1" si="19"/>
        <v>-7.9321663019693567E-3</v>
      </c>
      <c r="L600" s="17">
        <f t="shared" ca="1" si="18"/>
        <v>-7.4923203716190656E-3</v>
      </c>
    </row>
    <row r="601" spans="7:12" x14ac:dyDescent="0.2">
      <c r="G601" s="17" vm="1624">
        <f ca="1"/>
        <v>40609</v>
      </c>
      <c r="H601" s="17" vm="1625">
        <f ca="1"/>
        <v>35.479999999999997</v>
      </c>
      <c r="I601" s="17" vm="1626">
        <f ca="1"/>
        <v>131.43</v>
      </c>
      <c r="K601" s="17">
        <f t="shared" ca="1" si="19"/>
        <v>-2.1781086297215535E-2</v>
      </c>
      <c r="L601" s="17">
        <f t="shared" ca="1" si="18"/>
        <v>-7.8508341511285273E-3</v>
      </c>
    </row>
    <row r="602" spans="7:12" x14ac:dyDescent="0.2">
      <c r="G602" s="17" vm="1627">
        <f ca="1"/>
        <v>40610</v>
      </c>
      <c r="H602" s="17" vm="1628">
        <f ca="1"/>
        <v>35.86</v>
      </c>
      <c r="I602" s="17" vm="1629">
        <f ca="1"/>
        <v>132.58000000000001</v>
      </c>
      <c r="K602" s="17">
        <f t="shared" ca="1" si="19"/>
        <v>1.0710259301014657E-2</v>
      </c>
      <c r="L602" s="17">
        <f t="shared" ca="1" si="18"/>
        <v>8.7499048923380673E-3</v>
      </c>
    </row>
    <row r="603" spans="7:12" x14ac:dyDescent="0.2">
      <c r="G603" s="17" vm="1630">
        <f ca="1"/>
        <v>40611</v>
      </c>
      <c r="H603" s="17" vm="1631">
        <f ca="1"/>
        <v>34.74</v>
      </c>
      <c r="I603" s="17" vm="1632">
        <f ca="1"/>
        <v>132.38999999999999</v>
      </c>
      <c r="K603" s="17">
        <f t="shared" ca="1" si="19"/>
        <v>-3.1232571109871654E-2</v>
      </c>
      <c r="L603" s="17">
        <f t="shared" ca="1" si="18"/>
        <v>-1.4330969980390629E-3</v>
      </c>
    </row>
    <row r="604" spans="7:12" x14ac:dyDescent="0.2">
      <c r="G604" s="17" vm="1633">
        <f ca="1"/>
        <v>40612</v>
      </c>
      <c r="H604" s="17" vm="1634">
        <f ca="1"/>
        <v>34.25</v>
      </c>
      <c r="I604" s="17" vm="1635">
        <f ca="1"/>
        <v>129.9375</v>
      </c>
      <c r="K604" s="17">
        <f t="shared" ca="1" si="19"/>
        <v>-1.4104778353483116E-2</v>
      </c>
      <c r="L604" s="17">
        <f t="shared" ca="1" si="18"/>
        <v>-1.8524813052345213E-2</v>
      </c>
    </row>
    <row r="605" spans="7:12" x14ac:dyDescent="0.2">
      <c r="G605" s="17" vm="1636">
        <f ca="1"/>
        <v>40613</v>
      </c>
      <c r="H605" s="17" vm="1637">
        <f ca="1"/>
        <v>34.39</v>
      </c>
      <c r="I605" s="17" vm="1638">
        <f ca="1"/>
        <v>130.84</v>
      </c>
      <c r="K605" s="17">
        <f t="shared" ca="1" si="19"/>
        <v>4.0875912408759874E-3</v>
      </c>
      <c r="L605" s="17">
        <f t="shared" ca="1" si="18"/>
        <v>6.9456469456470327E-3</v>
      </c>
    </row>
    <row r="606" spans="7:12" x14ac:dyDescent="0.2">
      <c r="G606" s="17" vm="1639">
        <f ca="1"/>
        <v>40616</v>
      </c>
      <c r="H606" s="17" vm="1640">
        <f ca="1"/>
        <v>34.56</v>
      </c>
      <c r="I606" s="17" vm="1641">
        <f ca="1"/>
        <v>130.05000000000001</v>
      </c>
      <c r="K606" s="17">
        <f t="shared" ca="1" si="19"/>
        <v>4.9432974701948407E-3</v>
      </c>
      <c r="L606" s="17">
        <f t="shared" ca="1" si="18"/>
        <v>-6.0379088963619099E-3</v>
      </c>
    </row>
    <row r="607" spans="7:12" x14ac:dyDescent="0.2">
      <c r="G607" s="17" vm="1642">
        <f ca="1"/>
        <v>40617</v>
      </c>
      <c r="H607" s="17" vm="1643">
        <f ca="1"/>
        <v>33.9</v>
      </c>
      <c r="I607" s="17" vm="1644">
        <f ca="1"/>
        <v>128.56</v>
      </c>
      <c r="K607" s="17">
        <f t="shared" ca="1" si="19"/>
        <v>-1.9097222222222321E-2</v>
      </c>
      <c r="L607" s="17">
        <f t="shared" ca="1" si="18"/>
        <v>-1.1457131872356863E-2</v>
      </c>
    </row>
    <row r="608" spans="7:12" x14ac:dyDescent="0.2">
      <c r="G608" s="17" vm="1645">
        <f ca="1"/>
        <v>40618</v>
      </c>
      <c r="H608" s="17" vm="1646">
        <f ca="1"/>
        <v>32.79</v>
      </c>
      <c r="I608" s="17" vm="1647">
        <f ca="1"/>
        <v>126.175</v>
      </c>
      <c r="K608" s="17">
        <f t="shared" ca="1" si="19"/>
        <v>-3.2743362831858414E-2</v>
      </c>
      <c r="L608" s="17">
        <f t="shared" ca="1" si="18"/>
        <v>-1.8551649035469908E-2</v>
      </c>
    </row>
    <row r="609" spans="7:12" x14ac:dyDescent="0.2">
      <c r="G609" s="17" vm="1648">
        <f ca="1"/>
        <v>40619</v>
      </c>
      <c r="H609" s="17" vm="1649">
        <f ca="1"/>
        <v>33.07</v>
      </c>
      <c r="I609" s="17" vm="1650">
        <f ca="1"/>
        <v>127.85</v>
      </c>
      <c r="K609" s="17">
        <f t="shared" ca="1" si="19"/>
        <v>8.5391887770662755E-3</v>
      </c>
      <c r="L609" s="17">
        <f t="shared" ca="1" si="18"/>
        <v>1.3275212997820418E-2</v>
      </c>
    </row>
    <row r="610" spans="7:12" x14ac:dyDescent="0.2">
      <c r="G610" s="17" vm="1651">
        <f ca="1"/>
        <v>40620</v>
      </c>
      <c r="H610" s="17" vm="1652">
        <f ca="1"/>
        <v>33.36</v>
      </c>
      <c r="I610" s="17" vm="1653">
        <f ca="1"/>
        <v>127.76</v>
      </c>
      <c r="K610" s="17">
        <f t="shared" ca="1" si="19"/>
        <v>8.7692772905956229E-3</v>
      </c>
      <c r="L610" s="17">
        <f t="shared" ca="1" si="18"/>
        <v>-7.0394994133737843E-4</v>
      </c>
    </row>
    <row r="611" spans="7:12" x14ac:dyDescent="0.2">
      <c r="G611" s="17" vm="1654">
        <f ca="1"/>
        <v>40623</v>
      </c>
      <c r="H611" s="17" vm="1655">
        <f ca="1"/>
        <v>33.68</v>
      </c>
      <c r="I611" s="17" vm="1656">
        <f ca="1"/>
        <v>129.74</v>
      </c>
      <c r="K611" s="17">
        <f t="shared" ca="1" si="19"/>
        <v>9.5923261390886694E-3</v>
      </c>
      <c r="L611" s="17">
        <f t="shared" ca="1" si="18"/>
        <v>1.549780839073267E-2</v>
      </c>
    </row>
    <row r="612" spans="7:12" x14ac:dyDescent="0.2">
      <c r="G612" s="17" vm="1657">
        <f ca="1"/>
        <v>40624</v>
      </c>
      <c r="H612" s="17" vm="1658">
        <f ca="1"/>
        <v>33.64</v>
      </c>
      <c r="I612" s="17" vm="1659">
        <f ca="1"/>
        <v>129.29</v>
      </c>
      <c r="K612" s="17">
        <f t="shared" ca="1" si="19"/>
        <v>-1.1876484560570111E-3</v>
      </c>
      <c r="L612" s="17">
        <f t="shared" ca="1" si="18"/>
        <v>-3.4684754123632811E-3</v>
      </c>
    </row>
    <row r="613" spans="7:12" x14ac:dyDescent="0.2">
      <c r="G613" s="17" vm="1660">
        <f ca="1"/>
        <v>40625</v>
      </c>
      <c r="H613" s="17" vm="1661">
        <f ca="1"/>
        <v>34.21</v>
      </c>
      <c r="I613" s="17" vm="1662">
        <f ca="1"/>
        <v>129.66</v>
      </c>
      <c r="K613" s="17">
        <f t="shared" ca="1" si="19"/>
        <v>1.6944114149821665E-2</v>
      </c>
      <c r="L613" s="17">
        <f t="shared" ca="1" si="18"/>
        <v>2.8617835872843944E-3</v>
      </c>
    </row>
    <row r="614" spans="7:12" x14ac:dyDescent="0.2">
      <c r="G614" s="17" vm="1663">
        <f ca="1"/>
        <v>40626</v>
      </c>
      <c r="H614" s="17" vm="1664">
        <f ca="1"/>
        <v>34.86</v>
      </c>
      <c r="I614" s="17" vm="1665">
        <f ca="1"/>
        <v>130.9</v>
      </c>
      <c r="K614" s="17">
        <f t="shared" ca="1" si="19"/>
        <v>1.9000292312189471E-2</v>
      </c>
      <c r="L614" s="17">
        <f t="shared" ca="1" si="18"/>
        <v>9.5634737004473003E-3</v>
      </c>
    </row>
    <row r="615" spans="7:12" x14ac:dyDescent="0.2">
      <c r="G615" s="17" vm="1666">
        <f ca="1"/>
        <v>40627</v>
      </c>
      <c r="H615" s="17" vm="1667">
        <f ca="1"/>
        <v>34.64</v>
      </c>
      <c r="I615" s="17" vm="1668">
        <f ca="1"/>
        <v>131.30000000000001</v>
      </c>
      <c r="K615" s="17">
        <f t="shared" ca="1" si="19"/>
        <v>-6.3109581181870489E-3</v>
      </c>
      <c r="L615" s="17">
        <f t="shared" ca="1" si="18"/>
        <v>3.0557677616500634E-3</v>
      </c>
    </row>
    <row r="616" spans="7:12" x14ac:dyDescent="0.2">
      <c r="G616" s="17" vm="1669">
        <f ca="1"/>
        <v>40630</v>
      </c>
      <c r="H616" s="17" vm="1670">
        <f ca="1"/>
        <v>34.49</v>
      </c>
      <c r="I616" s="17" vm="1671">
        <f ca="1"/>
        <v>130.97999999999999</v>
      </c>
      <c r="K616" s="17">
        <f t="shared" ca="1" si="19"/>
        <v>-4.3302540415703916E-3</v>
      </c>
      <c r="L616" s="17">
        <f t="shared" ca="1" si="18"/>
        <v>-2.4371667936026187E-3</v>
      </c>
    </row>
    <row r="617" spans="7:12" x14ac:dyDescent="0.2">
      <c r="G617" s="17" vm="1672">
        <f ca="1"/>
        <v>40631</v>
      </c>
      <c r="H617" s="17" vm="1673">
        <f ca="1"/>
        <v>34.96</v>
      </c>
      <c r="I617" s="17" vm="1674">
        <f ca="1"/>
        <v>131.86000000000001</v>
      </c>
      <c r="K617" s="17">
        <f t="shared" ca="1" si="19"/>
        <v>1.3627138300956743E-2</v>
      </c>
      <c r="L617" s="17">
        <f t="shared" ca="1" si="18"/>
        <v>6.7185829897695726E-3</v>
      </c>
    </row>
    <row r="618" spans="7:12" x14ac:dyDescent="0.2">
      <c r="G618" s="17" vm="1675">
        <f ca="1"/>
        <v>40632</v>
      </c>
      <c r="H618" s="17" vm="1631">
        <f ca="1"/>
        <v>34.74</v>
      </c>
      <c r="I618" s="17" vm="1676">
        <f ca="1"/>
        <v>132.77000000000001</v>
      </c>
      <c r="K618" s="17">
        <f t="shared" ca="1" si="19"/>
        <v>-6.2929061784896545E-3</v>
      </c>
      <c r="L618" s="17">
        <f t="shared" ca="1" si="18"/>
        <v>6.901258910966046E-3</v>
      </c>
    </row>
    <row r="619" spans="7:12" x14ac:dyDescent="0.2">
      <c r="G619" s="17" vm="1677">
        <f ca="1"/>
        <v>40633</v>
      </c>
      <c r="H619" s="17" vm="1640">
        <f ca="1"/>
        <v>34.56</v>
      </c>
      <c r="I619" s="17" vm="1678">
        <f ca="1"/>
        <v>132.59</v>
      </c>
      <c r="K619" s="17">
        <f t="shared" ca="1" si="19"/>
        <v>-5.1813471502590858E-3</v>
      </c>
      <c r="L619" s="17">
        <f t="shared" ca="1" si="18"/>
        <v>-1.3557279505912456E-3</v>
      </c>
    </row>
    <row r="620" spans="7:12" x14ac:dyDescent="0.2">
      <c r="G620" s="17" vm="1679">
        <f ca="1"/>
        <v>40634</v>
      </c>
      <c r="H620" s="17" vm="1680">
        <f ca="1"/>
        <v>34.229999999999997</v>
      </c>
      <c r="I620" s="17" vm="1613">
        <f ca="1"/>
        <v>133.15</v>
      </c>
      <c r="K620" s="17">
        <f t="shared" ca="1" si="19"/>
        <v>-9.5486111111112715E-3</v>
      </c>
      <c r="L620" s="17">
        <f t="shared" ca="1" si="18"/>
        <v>4.2235462704578453E-3</v>
      </c>
    </row>
    <row r="621" spans="7:12" x14ac:dyDescent="0.2">
      <c r="G621" s="17" vm="1681">
        <f ca="1"/>
        <v>40637</v>
      </c>
      <c r="H621" s="17" vm="1682">
        <f ca="1"/>
        <v>34.11</v>
      </c>
      <c r="I621" s="17" vm="1683">
        <f ca="1"/>
        <v>133.26</v>
      </c>
      <c r="K621" s="17">
        <f t="shared" ca="1" si="19"/>
        <v>-3.5056967572304476E-3</v>
      </c>
      <c r="L621" s="17">
        <f t="shared" ca="1" si="18"/>
        <v>8.2613593691305276E-4</v>
      </c>
    </row>
    <row r="622" spans="7:12" x14ac:dyDescent="0.2">
      <c r="G622" s="17" vm="1684">
        <f ca="1"/>
        <v>40638</v>
      </c>
      <c r="H622" s="17" vm="1685">
        <f ca="1"/>
        <v>34.69</v>
      </c>
      <c r="I622" s="17" vm="1686">
        <f ca="1"/>
        <v>133.24</v>
      </c>
      <c r="K622" s="17">
        <f t="shared" ca="1" si="19"/>
        <v>1.7003811199061802E-2</v>
      </c>
      <c r="L622" s="17">
        <f t="shared" ca="1" si="18"/>
        <v>-1.5008254539983223E-4</v>
      </c>
    </row>
    <row r="623" spans="7:12" x14ac:dyDescent="0.2">
      <c r="G623" s="17" vm="1687">
        <f ca="1"/>
        <v>40639</v>
      </c>
      <c r="H623" s="17" vm="1664">
        <f ca="1"/>
        <v>34.86</v>
      </c>
      <c r="I623" s="17" vm="1688">
        <f ca="1"/>
        <v>133.66</v>
      </c>
      <c r="K623" s="17">
        <f t="shared" ca="1" si="19"/>
        <v>4.9005477082733062E-3</v>
      </c>
      <c r="L623" s="17">
        <f t="shared" ca="1" si="18"/>
        <v>3.1522065445810377E-3</v>
      </c>
    </row>
    <row r="624" spans="7:12" x14ac:dyDescent="0.2">
      <c r="G624" s="17" vm="1689">
        <f ca="1"/>
        <v>40640</v>
      </c>
      <c r="H624" s="17" vm="1690">
        <f ca="1"/>
        <v>35.24</v>
      </c>
      <c r="I624" s="17" vm="1691">
        <f ca="1"/>
        <v>133.32</v>
      </c>
      <c r="K624" s="17">
        <f t="shared" ca="1" si="19"/>
        <v>1.0900745840505044E-2</v>
      </c>
      <c r="L624" s="17">
        <f t="shared" ca="1" si="18"/>
        <v>-2.5437677689660321E-3</v>
      </c>
    </row>
    <row r="625" spans="7:12" x14ac:dyDescent="0.2">
      <c r="G625" s="17" vm="1692">
        <f ca="1"/>
        <v>40641</v>
      </c>
      <c r="H625" s="17" vm="1693">
        <f ca="1"/>
        <v>35.17</v>
      </c>
      <c r="I625" s="17" vm="1694">
        <f ca="1"/>
        <v>132.86000000000001</v>
      </c>
      <c r="K625" s="17">
        <f t="shared" ca="1" si="19"/>
        <v>-1.9863791146425003E-3</v>
      </c>
      <c r="L625" s="17">
        <f t="shared" ca="1" si="18"/>
        <v>-3.4503450345032549E-3</v>
      </c>
    </row>
    <row r="626" spans="7:12" x14ac:dyDescent="0.2">
      <c r="G626" s="17" vm="1695">
        <f ca="1"/>
        <v>40644</v>
      </c>
      <c r="H626" s="17" vm="1696">
        <f ca="1"/>
        <v>34.93</v>
      </c>
      <c r="I626" s="17" vm="1697">
        <f ca="1"/>
        <v>132.46</v>
      </c>
      <c r="K626" s="17">
        <f t="shared" ca="1" si="19"/>
        <v>-6.8239977253341522E-3</v>
      </c>
      <c r="L626" s="17">
        <f t="shared" ca="1" si="18"/>
        <v>-3.010687942194834E-3</v>
      </c>
    </row>
    <row r="627" spans="7:12" x14ac:dyDescent="0.2">
      <c r="G627" s="17" vm="1698">
        <f ca="1"/>
        <v>40645</v>
      </c>
      <c r="H627" s="17" vm="1699">
        <f ca="1"/>
        <v>34.14</v>
      </c>
      <c r="I627" s="17" vm="1700">
        <f ca="1"/>
        <v>131.47</v>
      </c>
      <c r="K627" s="17">
        <f t="shared" ca="1" si="19"/>
        <v>-2.2616661895218937E-2</v>
      </c>
      <c r="L627" s="17">
        <f t="shared" ca="1" si="18"/>
        <v>-7.4739544013288084E-3</v>
      </c>
    </row>
    <row r="628" spans="7:12" x14ac:dyDescent="0.2">
      <c r="G628" s="17" vm="1701">
        <f ca="1"/>
        <v>40646</v>
      </c>
      <c r="H628" s="17" vm="1702">
        <f ca="1"/>
        <v>34.340000000000003</v>
      </c>
      <c r="I628" s="17" vm="1703">
        <f ca="1"/>
        <v>131.46</v>
      </c>
      <c r="K628" s="17">
        <f t="shared" ca="1" si="19"/>
        <v>5.858230814294263E-3</v>
      </c>
      <c r="L628" s="17">
        <f t="shared" ca="1" si="18"/>
        <v>-7.6062980147506565E-5</v>
      </c>
    </row>
    <row r="629" spans="7:12" x14ac:dyDescent="0.2">
      <c r="G629" s="17" vm="1704">
        <f ca="1"/>
        <v>40647</v>
      </c>
      <c r="H629" s="17" vm="1705">
        <f ca="1"/>
        <v>34.71</v>
      </c>
      <c r="I629" s="17" vm="1706">
        <f ca="1"/>
        <v>131.56</v>
      </c>
      <c r="K629" s="17">
        <f t="shared" ca="1" si="19"/>
        <v>1.0774606872451908E-2</v>
      </c>
      <c r="L629" s="17">
        <f t="shared" ca="1" si="18"/>
        <v>7.6068766164616441E-4</v>
      </c>
    </row>
    <row r="630" spans="7:12" x14ac:dyDescent="0.2">
      <c r="G630" s="17" vm="1707">
        <f ca="1"/>
        <v>40648</v>
      </c>
      <c r="H630" s="17" vm="1565">
        <f ca="1"/>
        <v>34.99</v>
      </c>
      <c r="I630" s="17" vm="1708">
        <f ca="1"/>
        <v>132.04</v>
      </c>
      <c r="K630" s="17">
        <f t="shared" ca="1" si="19"/>
        <v>8.0668395275136362E-3</v>
      </c>
      <c r="L630" s="17">
        <f t="shared" ca="1" si="18"/>
        <v>3.6485253876556989E-3</v>
      </c>
    </row>
    <row r="631" spans="7:12" x14ac:dyDescent="0.2">
      <c r="G631" s="17" vm="1709">
        <f ca="1"/>
        <v>40651</v>
      </c>
      <c r="H631" s="17" vm="1710">
        <f ca="1"/>
        <v>34.79</v>
      </c>
      <c r="I631" s="17" vm="1711">
        <f ca="1"/>
        <v>130.56</v>
      </c>
      <c r="K631" s="17">
        <f t="shared" ca="1" si="19"/>
        <v>-5.7159188339526157E-3</v>
      </c>
      <c r="L631" s="17">
        <f t="shared" ca="1" si="18"/>
        <v>-1.1208724628900213E-2</v>
      </c>
    </row>
    <row r="632" spans="7:12" x14ac:dyDescent="0.2">
      <c r="G632" s="17" vm="1712">
        <f ca="1"/>
        <v>40652</v>
      </c>
      <c r="H632" s="17" vm="1713">
        <f ca="1"/>
        <v>34.54</v>
      </c>
      <c r="I632" s="17" vm="1714">
        <f ca="1"/>
        <v>131.31</v>
      </c>
      <c r="K632" s="17">
        <f t="shared" ca="1" si="19"/>
        <v>-7.1859729807416395E-3</v>
      </c>
      <c r="L632" s="17">
        <f t="shared" ca="1" si="18"/>
        <v>5.7444852941177516E-3</v>
      </c>
    </row>
    <row r="633" spans="7:12" x14ac:dyDescent="0.2">
      <c r="G633" s="17" vm="1715">
        <f ca="1"/>
        <v>40653</v>
      </c>
      <c r="H633" s="17" vm="1716">
        <f ca="1"/>
        <v>35.130000000000003</v>
      </c>
      <c r="I633" s="17" vm="1717">
        <f ca="1"/>
        <v>133.1</v>
      </c>
      <c r="K633" s="17">
        <f t="shared" ca="1" si="19"/>
        <v>1.7081644470179569E-2</v>
      </c>
      <c r="L633" s="17">
        <f t="shared" ca="1" si="18"/>
        <v>1.3631863529053323E-2</v>
      </c>
    </row>
    <row r="634" spans="7:12" x14ac:dyDescent="0.2">
      <c r="G634" s="17" vm="1718">
        <f ca="1"/>
        <v>40654</v>
      </c>
      <c r="H634" s="17" vm="1719">
        <f ca="1"/>
        <v>35.520000000000003</v>
      </c>
      <c r="I634" s="17" vm="1720">
        <f ca="1"/>
        <v>133.78</v>
      </c>
      <c r="K634" s="17">
        <f t="shared" ca="1" si="19"/>
        <v>1.1101622544833489E-2</v>
      </c>
      <c r="L634" s="17">
        <f t="shared" ca="1" si="18"/>
        <v>5.1089406461308773E-3</v>
      </c>
    </row>
    <row r="635" spans="7:12" x14ac:dyDescent="0.2">
      <c r="G635" s="17" vm="1721">
        <f ca="1"/>
        <v>40658</v>
      </c>
      <c r="H635" s="17" vm="1722">
        <f ca="1"/>
        <v>35.42</v>
      </c>
      <c r="I635" s="17" vm="1723">
        <f ca="1"/>
        <v>133.63999999999999</v>
      </c>
      <c r="K635" s="17">
        <f t="shared" ca="1" si="19"/>
        <v>-2.8153153153153143E-3</v>
      </c>
      <c r="L635" s="17">
        <f t="shared" ca="1" si="18"/>
        <v>-1.0464942442817149E-3</v>
      </c>
    </row>
    <row r="636" spans="7:12" x14ac:dyDescent="0.2">
      <c r="G636" s="17" vm="1724">
        <f ca="1"/>
        <v>40659</v>
      </c>
      <c r="H636" s="17" vm="1725">
        <f ca="1"/>
        <v>35.74</v>
      </c>
      <c r="I636" s="17" vm="1726">
        <f ca="1"/>
        <v>134.791</v>
      </c>
      <c r="K636" s="17">
        <f t="shared" ca="1" si="19"/>
        <v>9.0344438170524288E-3</v>
      </c>
      <c r="L636" s="17">
        <f t="shared" ca="1" si="18"/>
        <v>8.6126908111343603E-3</v>
      </c>
    </row>
    <row r="637" spans="7:12" x14ac:dyDescent="0.2">
      <c r="G637" s="17" vm="1727">
        <f ca="1"/>
        <v>40660</v>
      </c>
      <c r="H637" s="17" vm="1728">
        <f ca="1"/>
        <v>35.9</v>
      </c>
      <c r="I637" s="17" vm="1729">
        <f ca="1"/>
        <v>135.66999999999999</v>
      </c>
      <c r="K637" s="17">
        <f t="shared" ca="1" si="19"/>
        <v>4.4767767207609666E-3</v>
      </c>
      <c r="L637" s="17">
        <f t="shared" ca="1" si="18"/>
        <v>6.5212069055053945E-3</v>
      </c>
    </row>
    <row r="638" spans="7:12" x14ac:dyDescent="0.2">
      <c r="G638" s="17" vm="1730">
        <f ca="1"/>
        <v>40661</v>
      </c>
      <c r="H638" s="17" vm="1731">
        <f ca="1"/>
        <v>35.549999999999997</v>
      </c>
      <c r="I638" s="17" vm="1732">
        <f ca="1"/>
        <v>136.11000000000001</v>
      </c>
      <c r="K638" s="17">
        <f t="shared" ca="1" si="19"/>
        <v>-9.7493036211699913E-3</v>
      </c>
      <c r="L638" s="17">
        <f t="shared" ca="1" si="18"/>
        <v>3.243163558635187E-3</v>
      </c>
    </row>
    <row r="639" spans="7:12" x14ac:dyDescent="0.2">
      <c r="G639" s="17" vm="1733">
        <f ca="1"/>
        <v>40662</v>
      </c>
      <c r="H639" s="17" vm="1734">
        <f ca="1"/>
        <v>35.53</v>
      </c>
      <c r="I639" s="17" vm="1735">
        <f ca="1"/>
        <v>136.43</v>
      </c>
      <c r="K639" s="17">
        <f t="shared" ca="1" si="19"/>
        <v>-5.6258790435992356E-4</v>
      </c>
      <c r="L639" s="17">
        <f t="shared" ca="1" si="18"/>
        <v>2.3510396003232348E-3</v>
      </c>
    </row>
    <row r="640" spans="7:12" x14ac:dyDescent="0.2">
      <c r="G640" s="17" vm="1736">
        <f ca="1"/>
        <v>40665</v>
      </c>
      <c r="H640" s="17" vm="1737">
        <f ca="1"/>
        <v>35.01</v>
      </c>
      <c r="I640" s="17" vm="1738">
        <f ca="1"/>
        <v>136.22</v>
      </c>
      <c r="K640" s="17">
        <f t="shared" ca="1" si="19"/>
        <v>-1.4635519279482256E-2</v>
      </c>
      <c r="L640" s="17">
        <f t="shared" ca="1" si="18"/>
        <v>-1.5392508978964159E-3</v>
      </c>
    </row>
    <row r="641" spans="7:12" x14ac:dyDescent="0.2">
      <c r="G641" s="17" vm="1739">
        <f ca="1"/>
        <v>40666</v>
      </c>
      <c r="H641" s="17" vm="1740">
        <f ca="1"/>
        <v>34.799999999999997</v>
      </c>
      <c r="I641" s="17" vm="1741">
        <f ca="1"/>
        <v>135.72999999999999</v>
      </c>
      <c r="K641" s="17">
        <f t="shared" ca="1" si="19"/>
        <v>-5.9982862039417162E-3</v>
      </c>
      <c r="L641" s="17">
        <f t="shared" ca="1" si="18"/>
        <v>-3.597122302158362E-3</v>
      </c>
    </row>
    <row r="642" spans="7:12" x14ac:dyDescent="0.2">
      <c r="G642" s="17" vm="1742">
        <f ca="1"/>
        <v>40667</v>
      </c>
      <c r="H642" s="17" vm="1743">
        <f ca="1"/>
        <v>34.82</v>
      </c>
      <c r="I642" s="17" vm="1744">
        <f ca="1"/>
        <v>134.83000000000001</v>
      </c>
      <c r="K642" s="17">
        <f t="shared" ca="1" si="19"/>
        <v>5.7471264367814356E-4</v>
      </c>
      <c r="L642" s="17">
        <f t="shared" ca="1" si="18"/>
        <v>-6.6308111692329197E-3</v>
      </c>
    </row>
    <row r="643" spans="7:12" x14ac:dyDescent="0.2">
      <c r="G643" s="17" vm="1745">
        <f ca="1"/>
        <v>40668</v>
      </c>
      <c r="H643" s="17" vm="1746">
        <f ca="1"/>
        <v>35.020000000000003</v>
      </c>
      <c r="I643" s="17" vm="1747">
        <f ca="1"/>
        <v>133.61000000000001</v>
      </c>
      <c r="K643" s="17">
        <f t="shared" ca="1" si="19"/>
        <v>5.7438253877082346E-3</v>
      </c>
      <c r="L643" s="17">
        <f t="shared" ca="1" si="18"/>
        <v>-9.0484313580063702E-3</v>
      </c>
    </row>
    <row r="644" spans="7:12" x14ac:dyDescent="0.2">
      <c r="G644" s="17" vm="1748">
        <f ca="1"/>
        <v>40669</v>
      </c>
      <c r="H644" s="17" vm="1749">
        <f ca="1"/>
        <v>35.229999999999997</v>
      </c>
      <c r="I644" s="17" vm="1750">
        <f ca="1"/>
        <v>134.19999999999999</v>
      </c>
      <c r="K644" s="17">
        <f t="shared" ca="1" si="19"/>
        <v>5.9965733866360615E-3</v>
      </c>
      <c r="L644" s="17">
        <f t="shared" ca="1" si="18"/>
        <v>4.415837137938583E-3</v>
      </c>
    </row>
    <row r="645" spans="7:12" x14ac:dyDescent="0.2">
      <c r="G645" s="17" vm="1751">
        <f ca="1"/>
        <v>40672</v>
      </c>
      <c r="H645" s="17" vm="1752">
        <f ca="1"/>
        <v>35.340000000000003</v>
      </c>
      <c r="I645" s="17" vm="1753">
        <f ca="1"/>
        <v>134.72</v>
      </c>
      <c r="K645" s="17">
        <f t="shared" ca="1" si="19"/>
        <v>3.1223389156971315E-3</v>
      </c>
      <c r="L645" s="17">
        <f t="shared" ca="1" si="18"/>
        <v>3.8748137108792768E-3</v>
      </c>
    </row>
    <row r="646" spans="7:12" x14ac:dyDescent="0.2">
      <c r="G646" s="17" vm="1754">
        <f ca="1"/>
        <v>40673</v>
      </c>
      <c r="H646" s="17" vm="1755">
        <f ca="1"/>
        <v>35.46</v>
      </c>
      <c r="I646" s="17" vm="1756">
        <f ca="1"/>
        <v>135.87</v>
      </c>
      <c r="K646" s="17">
        <f t="shared" ca="1" si="19"/>
        <v>3.3955857385399302E-3</v>
      </c>
      <c r="L646" s="17">
        <f t="shared" ca="1" si="18"/>
        <v>8.5362232779098157E-3</v>
      </c>
    </row>
    <row r="647" spans="7:12" x14ac:dyDescent="0.2">
      <c r="G647" s="17" vm="1757">
        <f ca="1"/>
        <v>40674</v>
      </c>
      <c r="H647" s="17" vm="1758">
        <f ca="1"/>
        <v>34.9</v>
      </c>
      <c r="I647" s="17" vm="1759">
        <f ca="1"/>
        <v>134.44</v>
      </c>
      <c r="K647" s="17">
        <f t="shared" ca="1" si="19"/>
        <v>-1.5792442188381384E-2</v>
      </c>
      <c r="L647" s="17">
        <f t="shared" ref="L647:L710" ca="1" si="20">+I647/I646-1</f>
        <v>-1.0524766320747836E-2</v>
      </c>
    </row>
    <row r="648" spans="7:12" x14ac:dyDescent="0.2">
      <c r="G648" s="17" vm="1760">
        <f ca="1"/>
        <v>40675</v>
      </c>
      <c r="H648" s="17" vm="1761">
        <f ca="1"/>
        <v>35.33</v>
      </c>
      <c r="I648" s="17" vm="1762">
        <f ca="1"/>
        <v>135.08000000000001</v>
      </c>
      <c r="K648" s="17">
        <f t="shared" ref="K648:K711" ca="1" si="21">+H648/H647-1</f>
        <v>1.2320916905444124E-2</v>
      </c>
      <c r="L648" s="17">
        <f t="shared" ca="1" si="20"/>
        <v>4.7604879500149355E-3</v>
      </c>
    </row>
    <row r="649" spans="7:12" x14ac:dyDescent="0.2">
      <c r="G649" s="17" vm="1763">
        <f ca="1"/>
        <v>40676</v>
      </c>
      <c r="H649" s="17" vm="1764">
        <f ca="1"/>
        <v>35.18</v>
      </c>
      <c r="I649" s="17" vm="1765">
        <f ca="1"/>
        <v>134.04</v>
      </c>
      <c r="K649" s="17">
        <f t="shared" ca="1" si="21"/>
        <v>-4.245683555052282E-3</v>
      </c>
      <c r="L649" s="17">
        <f t="shared" ca="1" si="20"/>
        <v>-7.6991412496300038E-3</v>
      </c>
    </row>
    <row r="650" spans="7:12" x14ac:dyDescent="0.2">
      <c r="G650" s="17" vm="1766">
        <f ca="1"/>
        <v>40679</v>
      </c>
      <c r="H650" s="17" vm="1767">
        <f ca="1"/>
        <v>34.909999999999997</v>
      </c>
      <c r="I650" s="17" vm="1768">
        <f ca="1"/>
        <v>133.19</v>
      </c>
      <c r="K650" s="17">
        <f t="shared" ca="1" si="21"/>
        <v>-7.6748152359296107E-3</v>
      </c>
      <c r="L650" s="17">
        <f t="shared" ca="1" si="20"/>
        <v>-6.3413906296627687E-3</v>
      </c>
    </row>
    <row r="651" spans="7:12" x14ac:dyDescent="0.2">
      <c r="G651" s="17" vm="1769">
        <f ca="1"/>
        <v>40680</v>
      </c>
      <c r="H651" s="17" vm="1770">
        <f ca="1"/>
        <v>34.44</v>
      </c>
      <c r="I651" s="17" vm="1771">
        <f ca="1"/>
        <v>133.16999999999999</v>
      </c>
      <c r="K651" s="17">
        <f t="shared" ca="1" si="21"/>
        <v>-1.3463191062732749E-2</v>
      </c>
      <c r="L651" s="17">
        <f t="shared" ca="1" si="20"/>
        <v>-1.5016142353041495E-4</v>
      </c>
    </row>
    <row r="652" spans="7:12" x14ac:dyDescent="0.2">
      <c r="G652" s="17" vm="1772">
        <f ca="1"/>
        <v>40681</v>
      </c>
      <c r="H652" s="17" vm="1764">
        <f ca="1"/>
        <v>35.18</v>
      </c>
      <c r="I652" s="17" vm="1773">
        <f ca="1"/>
        <v>134.36000000000001</v>
      </c>
      <c r="K652" s="17">
        <f t="shared" ca="1" si="21"/>
        <v>2.1486643437863107E-2</v>
      </c>
      <c r="L652" s="17">
        <f t="shared" ca="1" si="20"/>
        <v>8.9359465345049127E-3</v>
      </c>
    </row>
    <row r="653" spans="7:12" x14ac:dyDescent="0.2">
      <c r="G653" s="17" vm="1774">
        <f ca="1"/>
        <v>40682</v>
      </c>
      <c r="H653" s="17" vm="1775">
        <f ca="1"/>
        <v>34.97</v>
      </c>
      <c r="I653" s="17" vm="1776">
        <f ca="1"/>
        <v>134.68</v>
      </c>
      <c r="K653" s="17">
        <f t="shared" ca="1" si="21"/>
        <v>-5.9693007390563269E-3</v>
      </c>
      <c r="L653" s="17">
        <f t="shared" ca="1" si="20"/>
        <v>2.3816612086930977E-3</v>
      </c>
    </row>
    <row r="654" spans="7:12" x14ac:dyDescent="0.2">
      <c r="G654" s="17" vm="1777">
        <f ca="1"/>
        <v>40683</v>
      </c>
      <c r="H654" s="17" vm="1559">
        <f ca="1"/>
        <v>35</v>
      </c>
      <c r="I654" s="17" vm="1747">
        <f ca="1"/>
        <v>133.61000000000001</v>
      </c>
      <c r="K654" s="17">
        <f t="shared" ca="1" si="21"/>
        <v>8.5787818129823279E-4</v>
      </c>
      <c r="L654" s="17">
        <f t="shared" ca="1" si="20"/>
        <v>-7.9447579447579075E-3</v>
      </c>
    </row>
    <row r="655" spans="7:12" x14ac:dyDescent="0.2">
      <c r="G655" s="17" vm="1778">
        <f ca="1"/>
        <v>40686</v>
      </c>
      <c r="H655" s="17" vm="1634">
        <f ca="1"/>
        <v>34.25</v>
      </c>
      <c r="I655" s="17" vm="1779">
        <f ca="1"/>
        <v>132.06</v>
      </c>
      <c r="K655" s="17">
        <f t="shared" ca="1" si="21"/>
        <v>-2.1428571428571463E-2</v>
      </c>
      <c r="L655" s="17">
        <f t="shared" ca="1" si="20"/>
        <v>-1.1600928074246064E-2</v>
      </c>
    </row>
    <row r="656" spans="7:12" x14ac:dyDescent="0.2">
      <c r="G656" s="17" vm="1780">
        <f ca="1"/>
        <v>40687</v>
      </c>
      <c r="H656" s="17" vm="1781">
        <f ca="1"/>
        <v>34.08</v>
      </c>
      <c r="I656" s="17" vm="1782">
        <f ca="1"/>
        <v>131.94999999999999</v>
      </c>
      <c r="K656" s="17">
        <f t="shared" ca="1" si="21"/>
        <v>-4.9635036496350482E-3</v>
      </c>
      <c r="L656" s="17">
        <f t="shared" ca="1" si="20"/>
        <v>-8.3295471755273631E-4</v>
      </c>
    </row>
    <row r="657" spans="7:12" x14ac:dyDescent="0.2">
      <c r="G657" s="17" vm="1783">
        <f ca="1"/>
        <v>40688</v>
      </c>
      <c r="H657" s="17" vm="1784">
        <f ca="1"/>
        <v>34.28</v>
      </c>
      <c r="I657" s="17" vm="1632">
        <f ca="1"/>
        <v>132.38999999999999</v>
      </c>
      <c r="K657" s="17">
        <f t="shared" ca="1" si="21"/>
        <v>5.8685446009389963E-3</v>
      </c>
      <c r="L657" s="17">
        <f t="shared" ca="1" si="20"/>
        <v>3.3345964380446791E-3</v>
      </c>
    </row>
    <row r="658" spans="7:12" x14ac:dyDescent="0.2">
      <c r="G658" s="17" vm="1785">
        <f ca="1"/>
        <v>40689</v>
      </c>
      <c r="H658" s="17" vm="1548">
        <f ca="1"/>
        <v>34.32</v>
      </c>
      <c r="I658" s="17" vm="1786">
        <f ca="1"/>
        <v>133</v>
      </c>
      <c r="K658" s="17">
        <f t="shared" ca="1" si="21"/>
        <v>1.166861143523823E-3</v>
      </c>
      <c r="L658" s="17">
        <f t="shared" ca="1" si="20"/>
        <v>4.6075987612359537E-3</v>
      </c>
    </row>
    <row r="659" spans="7:12" x14ac:dyDescent="0.2">
      <c r="G659" s="17" vm="1787">
        <f ca="1"/>
        <v>40690</v>
      </c>
      <c r="H659" s="17" vm="1788">
        <f ca="1"/>
        <v>34.72</v>
      </c>
      <c r="I659" s="17" vm="1789">
        <f ca="1"/>
        <v>133.51</v>
      </c>
      <c r="K659" s="17">
        <f t="shared" ca="1" si="21"/>
        <v>1.1655011655011593E-2</v>
      </c>
      <c r="L659" s="17">
        <f t="shared" ca="1" si="20"/>
        <v>3.8345864661653017E-3</v>
      </c>
    </row>
    <row r="660" spans="7:12" x14ac:dyDescent="0.2">
      <c r="G660" s="17" vm="1790">
        <f ca="1"/>
        <v>40694</v>
      </c>
      <c r="H660" s="17" vm="1791">
        <f ca="1"/>
        <v>35.299999999999997</v>
      </c>
      <c r="I660" s="17" vm="1792">
        <f ca="1"/>
        <v>134.9</v>
      </c>
      <c r="K660" s="17">
        <f t="shared" ca="1" si="21"/>
        <v>1.6705069124423932E-2</v>
      </c>
      <c r="L660" s="17">
        <f t="shared" ca="1" si="20"/>
        <v>1.0411205153172176E-2</v>
      </c>
    </row>
    <row r="661" spans="7:12" x14ac:dyDescent="0.2">
      <c r="G661" s="17" vm="1793">
        <f ca="1"/>
        <v>40695</v>
      </c>
      <c r="H661" s="17" vm="1794">
        <f ca="1"/>
        <v>33.950000000000003</v>
      </c>
      <c r="I661" s="17" vm="1795">
        <f ca="1"/>
        <v>131.87</v>
      </c>
      <c r="K661" s="17">
        <f t="shared" ca="1" si="21"/>
        <v>-3.8243626062322789E-2</v>
      </c>
      <c r="L661" s="17">
        <f t="shared" ca="1" si="20"/>
        <v>-2.2461082283172673E-2</v>
      </c>
    </row>
    <row r="662" spans="7:12" x14ac:dyDescent="0.2">
      <c r="G662" s="17" vm="1796">
        <f ca="1"/>
        <v>40696</v>
      </c>
      <c r="H662" s="17" vm="1797">
        <f ca="1"/>
        <v>34.24</v>
      </c>
      <c r="I662" s="17" vm="1798">
        <f ca="1"/>
        <v>131.72999999999999</v>
      </c>
      <c r="K662" s="17">
        <f t="shared" ca="1" si="21"/>
        <v>8.5419734904270683E-3</v>
      </c>
      <c r="L662" s="17">
        <f t="shared" ca="1" si="20"/>
        <v>-1.0616516266021003E-3</v>
      </c>
    </row>
    <row r="663" spans="7:12" x14ac:dyDescent="0.2">
      <c r="G663" s="17" vm="1799">
        <f ca="1"/>
        <v>40697</v>
      </c>
      <c r="H663" s="17" vm="1519">
        <f ca="1"/>
        <v>33.5</v>
      </c>
      <c r="I663" s="17" vm="1800">
        <f ca="1"/>
        <v>130.41999999999999</v>
      </c>
      <c r="K663" s="17">
        <f t="shared" ca="1" si="21"/>
        <v>-2.161214953271029E-2</v>
      </c>
      <c r="L663" s="17">
        <f t="shared" ca="1" si="20"/>
        <v>-9.9445836180065417E-3</v>
      </c>
    </row>
    <row r="664" spans="7:12" x14ac:dyDescent="0.2">
      <c r="G664" s="17" vm="1801">
        <f ca="1"/>
        <v>40700</v>
      </c>
      <c r="H664" s="17" vm="1802">
        <f ca="1"/>
        <v>33.32</v>
      </c>
      <c r="I664" s="17" vm="1803">
        <f ca="1"/>
        <v>129.04499999999999</v>
      </c>
      <c r="K664" s="17">
        <f t="shared" ca="1" si="21"/>
        <v>-5.3731343283581756E-3</v>
      </c>
      <c r="L664" s="17">
        <f t="shared" ca="1" si="20"/>
        <v>-1.0542861524306057E-2</v>
      </c>
    </row>
    <row r="665" spans="7:12" x14ac:dyDescent="0.2">
      <c r="G665" s="17" vm="1804">
        <f ca="1"/>
        <v>40701</v>
      </c>
      <c r="H665" s="17" vm="1805">
        <f ca="1"/>
        <v>33.270000000000003</v>
      </c>
      <c r="I665" s="17" vm="1806">
        <f ca="1"/>
        <v>128.96</v>
      </c>
      <c r="K665" s="17">
        <f t="shared" ca="1" si="21"/>
        <v>-1.5006002400959062E-3</v>
      </c>
      <c r="L665" s="17">
        <f t="shared" ca="1" si="20"/>
        <v>-6.5868495486054446E-4</v>
      </c>
    </row>
    <row r="666" spans="7:12" x14ac:dyDescent="0.2">
      <c r="G666" s="17" vm="1807">
        <f ca="1"/>
        <v>40702</v>
      </c>
      <c r="H666" s="17" vm="1506">
        <f ca="1"/>
        <v>32.67</v>
      </c>
      <c r="I666" s="17" vm="1808">
        <f ca="1"/>
        <v>128.41999999999999</v>
      </c>
      <c r="K666" s="17">
        <f t="shared" ca="1" si="21"/>
        <v>-1.80342651036971E-2</v>
      </c>
      <c r="L666" s="17">
        <f t="shared" ca="1" si="20"/>
        <v>-4.1873449131515361E-3</v>
      </c>
    </row>
    <row r="667" spans="7:12" x14ac:dyDescent="0.2">
      <c r="G667" s="17" vm="1809">
        <f ca="1"/>
        <v>40703</v>
      </c>
      <c r="H667" s="17" vm="1810">
        <f ca="1"/>
        <v>32.909999999999997</v>
      </c>
      <c r="I667" s="17" vm="1811">
        <f ca="1"/>
        <v>129.4</v>
      </c>
      <c r="K667" s="17">
        <f t="shared" ca="1" si="21"/>
        <v>7.3461891643709087E-3</v>
      </c>
      <c r="L667" s="17">
        <f t="shared" ca="1" si="20"/>
        <v>7.6312100918860537E-3</v>
      </c>
    </row>
    <row r="668" spans="7:12" x14ac:dyDescent="0.2">
      <c r="G668" s="17" vm="1812">
        <f ca="1"/>
        <v>40704</v>
      </c>
      <c r="H668" s="17" vm="1813">
        <f ca="1"/>
        <v>32.15</v>
      </c>
      <c r="I668" s="17" vm="1814">
        <f ca="1"/>
        <v>127.6</v>
      </c>
      <c r="K668" s="17">
        <f t="shared" ca="1" si="21"/>
        <v>-2.3093284715891782E-2</v>
      </c>
      <c r="L668" s="17">
        <f t="shared" ca="1" si="20"/>
        <v>-1.391035548686248E-2</v>
      </c>
    </row>
    <row r="669" spans="7:12" x14ac:dyDescent="0.2">
      <c r="G669" s="17" vm="1815">
        <f ca="1"/>
        <v>40707</v>
      </c>
      <c r="H669" s="17" vm="1816">
        <f ca="1"/>
        <v>31.74</v>
      </c>
      <c r="I669" s="17" vm="1817">
        <f ca="1"/>
        <v>127.7</v>
      </c>
      <c r="K669" s="17">
        <f t="shared" ca="1" si="21"/>
        <v>-1.2752721617418361E-2</v>
      </c>
      <c r="L669" s="17">
        <f t="shared" ca="1" si="20"/>
        <v>7.8369905956110486E-4</v>
      </c>
    </row>
    <row r="670" spans="7:12" x14ac:dyDescent="0.2">
      <c r="G670" s="17" vm="1818">
        <f ca="1"/>
        <v>40708</v>
      </c>
      <c r="H670" s="17" vm="1478">
        <f ca="1"/>
        <v>32.33</v>
      </c>
      <c r="I670" s="17" vm="1819">
        <f ca="1"/>
        <v>129.32</v>
      </c>
      <c r="K670" s="17">
        <f t="shared" ca="1" si="21"/>
        <v>1.8588531821045917E-2</v>
      </c>
      <c r="L670" s="17">
        <f t="shared" ca="1" si="20"/>
        <v>1.2685982772122184E-2</v>
      </c>
    </row>
    <row r="671" spans="7:12" x14ac:dyDescent="0.2">
      <c r="G671" s="17" vm="1820">
        <f ca="1"/>
        <v>40709</v>
      </c>
      <c r="H671" s="17" vm="1821">
        <f ca="1"/>
        <v>31.59</v>
      </c>
      <c r="I671" s="17" vm="1822">
        <f ca="1"/>
        <v>127.02</v>
      </c>
      <c r="K671" s="17">
        <f t="shared" ca="1" si="21"/>
        <v>-2.2888957624497275E-2</v>
      </c>
      <c r="L671" s="17">
        <f t="shared" ca="1" si="20"/>
        <v>-1.7785338694710773E-2</v>
      </c>
    </row>
    <row r="672" spans="7:12" x14ac:dyDescent="0.2">
      <c r="G672" s="17" vm="1823">
        <f ca="1"/>
        <v>40710</v>
      </c>
      <c r="H672" s="17" vm="1824">
        <f ca="1"/>
        <v>31.32</v>
      </c>
      <c r="I672" s="17" vm="1825">
        <f ca="1"/>
        <v>127.3</v>
      </c>
      <c r="K672" s="17">
        <f t="shared" ca="1" si="21"/>
        <v>-8.5470085470085166E-3</v>
      </c>
      <c r="L672" s="17">
        <f t="shared" ca="1" si="20"/>
        <v>2.2043772634230407E-3</v>
      </c>
    </row>
    <row r="673" spans="7:12" x14ac:dyDescent="0.2">
      <c r="G673" s="17" vm="1826">
        <f ca="1"/>
        <v>40711</v>
      </c>
      <c r="H673" s="17" vm="1827">
        <f ca="1"/>
        <v>31.24</v>
      </c>
      <c r="I673" s="17" vm="1504">
        <f ca="1"/>
        <v>127.05</v>
      </c>
      <c r="K673" s="17">
        <f t="shared" ca="1" si="21"/>
        <v>-2.5542784163474774E-3</v>
      </c>
      <c r="L673" s="17">
        <f t="shared" ca="1" si="20"/>
        <v>-1.9638648860957897E-3</v>
      </c>
    </row>
    <row r="674" spans="7:12" x14ac:dyDescent="0.2">
      <c r="G674" s="17" vm="1828">
        <f ca="1"/>
        <v>40714</v>
      </c>
      <c r="H674" s="17" vm="1829">
        <f ca="1"/>
        <v>31.28</v>
      </c>
      <c r="I674" s="17" vm="1817">
        <f ca="1"/>
        <v>127.7</v>
      </c>
      <c r="K674" s="17">
        <f t="shared" ca="1" si="21"/>
        <v>1.2804097311140961E-3</v>
      </c>
      <c r="L674" s="17">
        <f t="shared" ca="1" si="20"/>
        <v>5.1160960251870335E-3</v>
      </c>
    </row>
    <row r="675" spans="7:12" x14ac:dyDescent="0.2">
      <c r="G675" s="17" vm="1830">
        <f ca="1"/>
        <v>40715</v>
      </c>
      <c r="H675" s="17" vm="1831">
        <f ca="1"/>
        <v>32.03</v>
      </c>
      <c r="I675" s="17" vm="1832">
        <f ca="1"/>
        <v>129.44999999999999</v>
      </c>
      <c r="K675" s="17">
        <f t="shared" ca="1" si="21"/>
        <v>2.3976982097186683E-2</v>
      </c>
      <c r="L675" s="17">
        <f t="shared" ca="1" si="20"/>
        <v>1.3703993735316944E-2</v>
      </c>
    </row>
    <row r="676" spans="7:12" x14ac:dyDescent="0.2">
      <c r="G676" s="17" vm="1833">
        <f ca="1"/>
        <v>40716</v>
      </c>
      <c r="H676" s="17" vm="1816">
        <f ca="1"/>
        <v>31.74</v>
      </c>
      <c r="I676" s="17" vm="1834">
        <f ca="1"/>
        <v>128.66999999999999</v>
      </c>
      <c r="K676" s="17">
        <f t="shared" ca="1" si="21"/>
        <v>-9.0540118638776645E-3</v>
      </c>
      <c r="L676" s="17">
        <f t="shared" ca="1" si="20"/>
        <v>-6.0254924681344413E-3</v>
      </c>
    </row>
    <row r="677" spans="7:12" x14ac:dyDescent="0.2">
      <c r="G677" s="17" vm="1835">
        <f ca="1"/>
        <v>40717</v>
      </c>
      <c r="H677" s="17" vm="1836">
        <f ca="1"/>
        <v>32.119999999999997</v>
      </c>
      <c r="I677" s="17" vm="1837">
        <f ca="1"/>
        <v>128.30099999999999</v>
      </c>
      <c r="K677" s="17">
        <f t="shared" ca="1" si="21"/>
        <v>1.1972274732199084E-2</v>
      </c>
      <c r="L677" s="17">
        <f t="shared" ca="1" si="20"/>
        <v>-2.8678013522965839E-3</v>
      </c>
    </row>
    <row r="678" spans="7:12" x14ac:dyDescent="0.2">
      <c r="G678" s="17" vm="1838">
        <f ca="1"/>
        <v>40718</v>
      </c>
      <c r="H678" s="17" vm="1839">
        <f ca="1"/>
        <v>31.53</v>
      </c>
      <c r="I678" s="17" vm="1840">
        <f ca="1"/>
        <v>126.81</v>
      </c>
      <c r="K678" s="17">
        <f t="shared" ca="1" si="21"/>
        <v>-1.8368617683686028E-2</v>
      </c>
      <c r="L678" s="17">
        <f t="shared" ca="1" si="20"/>
        <v>-1.1621109734140656E-2</v>
      </c>
    </row>
    <row r="679" spans="7:12" x14ac:dyDescent="0.2">
      <c r="G679" s="17" vm="1841">
        <f ca="1"/>
        <v>40721</v>
      </c>
      <c r="H679" s="17" vm="1816">
        <f ca="1"/>
        <v>31.74</v>
      </c>
      <c r="I679" s="17" vm="1842">
        <f ca="1"/>
        <v>127.94</v>
      </c>
      <c r="K679" s="17">
        <f t="shared" ca="1" si="21"/>
        <v>6.6603235014270901E-3</v>
      </c>
      <c r="L679" s="17">
        <f t="shared" ca="1" si="20"/>
        <v>8.9109691664694957E-3</v>
      </c>
    </row>
    <row r="680" spans="7:12" x14ac:dyDescent="0.2">
      <c r="G680" s="17" vm="1843">
        <f ca="1"/>
        <v>40722</v>
      </c>
      <c r="H680" s="17" vm="1425">
        <f ca="1"/>
        <v>31.98</v>
      </c>
      <c r="I680" s="17" vm="1844">
        <f ca="1"/>
        <v>129.61000000000001</v>
      </c>
      <c r="K680" s="17">
        <f t="shared" ca="1" si="21"/>
        <v>7.5614366729679361E-3</v>
      </c>
      <c r="L680" s="17">
        <f t="shared" ca="1" si="20"/>
        <v>1.3052993590745743E-2</v>
      </c>
    </row>
    <row r="681" spans="7:12" x14ac:dyDescent="0.2">
      <c r="G681" s="17" vm="1845">
        <f ca="1"/>
        <v>40723</v>
      </c>
      <c r="H681" s="17" vm="1846">
        <f ca="1"/>
        <v>31.88</v>
      </c>
      <c r="I681" s="17" vm="1847">
        <f ca="1"/>
        <v>130.72</v>
      </c>
      <c r="K681" s="17">
        <f t="shared" ca="1" si="21"/>
        <v>-3.1269543464665928E-3</v>
      </c>
      <c r="L681" s="17">
        <f t="shared" ca="1" si="20"/>
        <v>8.5641540004628425E-3</v>
      </c>
    </row>
    <row r="682" spans="7:12" x14ac:dyDescent="0.2">
      <c r="G682" s="17" vm="1848">
        <f ca="1"/>
        <v>40724</v>
      </c>
      <c r="H682" s="17" vm="1849">
        <f ca="1"/>
        <v>32.83</v>
      </c>
      <c r="I682" s="17" vm="1572">
        <f ca="1"/>
        <v>131.97</v>
      </c>
      <c r="K682" s="17">
        <f t="shared" ca="1" si="21"/>
        <v>2.9799247176913513E-2</v>
      </c>
      <c r="L682" s="17">
        <f t="shared" ca="1" si="20"/>
        <v>9.5624235006119829E-3</v>
      </c>
    </row>
    <row r="683" spans="7:12" x14ac:dyDescent="0.2">
      <c r="G683" s="17" vm="1850">
        <f ca="1"/>
        <v>40725</v>
      </c>
      <c r="H683" s="17" vm="1851">
        <f ca="1"/>
        <v>33.520000000000003</v>
      </c>
      <c r="I683" s="17" vm="1852">
        <f ca="1"/>
        <v>133.91999999999999</v>
      </c>
      <c r="K683" s="17">
        <f t="shared" ca="1" si="21"/>
        <v>2.1017362168748166E-2</v>
      </c>
      <c r="L683" s="17">
        <f t="shared" ca="1" si="20"/>
        <v>1.4776085473971357E-2</v>
      </c>
    </row>
    <row r="684" spans="7:12" x14ac:dyDescent="0.2">
      <c r="G684" s="17" vm="1853">
        <f ca="1"/>
        <v>40729</v>
      </c>
      <c r="H684" s="17" vm="1854">
        <f ca="1"/>
        <v>32.92</v>
      </c>
      <c r="I684" s="17" vm="1855">
        <f ca="1"/>
        <v>133.81</v>
      </c>
      <c r="K684" s="17">
        <f t="shared" ca="1" si="21"/>
        <v>-1.7899761336515607E-2</v>
      </c>
      <c r="L684" s="17">
        <f t="shared" ca="1" si="20"/>
        <v>-8.2138590203095774E-4</v>
      </c>
    </row>
    <row r="685" spans="7:12" x14ac:dyDescent="0.2">
      <c r="G685" s="17" vm="1856">
        <f ca="1"/>
        <v>40730</v>
      </c>
      <c r="H685" s="17" vm="1443">
        <f ca="1"/>
        <v>32.85</v>
      </c>
      <c r="I685" s="17" vm="1857">
        <f ca="1"/>
        <v>133.97</v>
      </c>
      <c r="K685" s="17">
        <f t="shared" ca="1" si="21"/>
        <v>-2.1263669501823124E-3</v>
      </c>
      <c r="L685" s="17">
        <f t="shared" ca="1" si="20"/>
        <v>1.1957252821164222E-3</v>
      </c>
    </row>
    <row r="686" spans="7:12" x14ac:dyDescent="0.2">
      <c r="G686" s="17" vm="1858">
        <f ca="1"/>
        <v>40731</v>
      </c>
      <c r="H686" s="17" vm="1859">
        <f ca="1"/>
        <v>33.46</v>
      </c>
      <c r="I686" s="17" vm="1860">
        <f ca="1"/>
        <v>135.36000000000001</v>
      </c>
      <c r="K686" s="17">
        <f t="shared" ca="1" si="21"/>
        <v>1.8569254185692552E-2</v>
      </c>
      <c r="L686" s="17">
        <f t="shared" ca="1" si="20"/>
        <v>1.0375457191908799E-2</v>
      </c>
    </row>
    <row r="687" spans="7:12" x14ac:dyDescent="0.2">
      <c r="G687" s="17" vm="1861">
        <f ca="1"/>
        <v>40732</v>
      </c>
      <c r="H687" s="17" vm="1862">
        <f ca="1"/>
        <v>32.880000000000003</v>
      </c>
      <c r="I687" s="17" vm="1863">
        <f ca="1"/>
        <v>134.4</v>
      </c>
      <c r="K687" s="17">
        <f t="shared" ca="1" si="21"/>
        <v>-1.7334130304841544E-2</v>
      </c>
      <c r="L687" s="17">
        <f t="shared" ca="1" si="20"/>
        <v>-7.0921985815602939E-3</v>
      </c>
    </row>
    <row r="688" spans="7:12" x14ac:dyDescent="0.2">
      <c r="G688" s="17" vm="1864">
        <f ca="1"/>
        <v>40735</v>
      </c>
      <c r="H688" s="17" vm="1481">
        <f ca="1"/>
        <v>32.44</v>
      </c>
      <c r="I688" s="17" vm="1572">
        <f ca="1"/>
        <v>131.97</v>
      </c>
      <c r="K688" s="17">
        <f t="shared" ca="1" si="21"/>
        <v>-1.3381995133820102E-2</v>
      </c>
      <c r="L688" s="17">
        <f t="shared" ca="1" si="20"/>
        <v>-1.8080357142857162E-2</v>
      </c>
    </row>
    <row r="689" spans="7:12" x14ac:dyDescent="0.2">
      <c r="G689" s="17" vm="1865">
        <f ca="1"/>
        <v>40736</v>
      </c>
      <c r="H689" s="17" vm="1866">
        <f ca="1"/>
        <v>31.25</v>
      </c>
      <c r="I689" s="17" vm="1867">
        <f ca="1"/>
        <v>131.4</v>
      </c>
      <c r="K689" s="17">
        <f t="shared" ca="1" si="21"/>
        <v>-3.6683107274969151E-2</v>
      </c>
      <c r="L689" s="17">
        <f t="shared" ca="1" si="20"/>
        <v>-4.3191634462377282E-3</v>
      </c>
    </row>
    <row r="690" spans="7:12" x14ac:dyDescent="0.2">
      <c r="G690" s="17" vm="1868">
        <f ca="1"/>
        <v>40737</v>
      </c>
      <c r="H690" s="17" vm="1869">
        <f ca="1"/>
        <v>31</v>
      </c>
      <c r="I690" s="17" vm="1870">
        <f ca="1"/>
        <v>131.84</v>
      </c>
      <c r="K690" s="17">
        <f t="shared" ca="1" si="21"/>
        <v>-8.0000000000000071E-3</v>
      </c>
      <c r="L690" s="17">
        <f t="shared" ca="1" si="20"/>
        <v>3.3485540334854402E-3</v>
      </c>
    </row>
    <row r="691" spans="7:12" x14ac:dyDescent="0.2">
      <c r="G691" s="17" vm="1871">
        <f ca="1"/>
        <v>40738</v>
      </c>
      <c r="H691" s="17" vm="1872">
        <f ca="1"/>
        <v>30.72</v>
      </c>
      <c r="I691" s="17" vm="1608">
        <f ca="1"/>
        <v>130.93</v>
      </c>
      <c r="K691" s="17">
        <f t="shared" ca="1" si="21"/>
        <v>-9.0322580645161299E-3</v>
      </c>
      <c r="L691" s="17">
        <f t="shared" ca="1" si="20"/>
        <v>-6.9023058252426495E-3</v>
      </c>
    </row>
    <row r="692" spans="7:12" x14ac:dyDescent="0.2">
      <c r="G692" s="17" vm="1873">
        <f ca="1"/>
        <v>40739</v>
      </c>
      <c r="H692" s="17" vm="1874">
        <f ca="1"/>
        <v>30.82</v>
      </c>
      <c r="I692" s="17" vm="1875">
        <f ca="1"/>
        <v>131.69</v>
      </c>
      <c r="K692" s="17">
        <f t="shared" ca="1" si="21"/>
        <v>3.2552083333334814E-3</v>
      </c>
      <c r="L692" s="17">
        <f t="shared" ca="1" si="20"/>
        <v>5.8046284274038129E-3</v>
      </c>
    </row>
    <row r="693" spans="7:12" x14ac:dyDescent="0.2">
      <c r="G693" s="17" vm="1876">
        <f ca="1"/>
        <v>40742</v>
      </c>
      <c r="H693" s="17" vm="1877">
        <f ca="1"/>
        <v>30.48</v>
      </c>
      <c r="I693" s="17" vm="1878">
        <f ca="1"/>
        <v>130.61000000000001</v>
      </c>
      <c r="K693" s="17">
        <f t="shared" ca="1" si="21"/>
        <v>-1.1031797534068799E-2</v>
      </c>
      <c r="L693" s="17">
        <f t="shared" ca="1" si="20"/>
        <v>-8.2010782899232249E-3</v>
      </c>
    </row>
    <row r="694" spans="7:12" x14ac:dyDescent="0.2">
      <c r="G694" s="17" vm="1879">
        <f ca="1"/>
        <v>40743</v>
      </c>
      <c r="H694" s="17" vm="1880">
        <f ca="1"/>
        <v>31.42</v>
      </c>
      <c r="I694" s="17" vm="1881">
        <f ca="1"/>
        <v>132.72999999999999</v>
      </c>
      <c r="K694" s="17">
        <f t="shared" ca="1" si="21"/>
        <v>3.0839895013123453E-2</v>
      </c>
      <c r="L694" s="17">
        <f t="shared" ca="1" si="20"/>
        <v>1.6231528979404164E-2</v>
      </c>
    </row>
    <row r="695" spans="7:12" x14ac:dyDescent="0.2">
      <c r="G695" s="17" vm="1882">
        <f ca="1"/>
        <v>40744</v>
      </c>
      <c r="H695" s="17" vm="1883">
        <f ca="1"/>
        <v>31.22</v>
      </c>
      <c r="I695" s="17" vm="1884">
        <f ca="1"/>
        <v>132.65</v>
      </c>
      <c r="K695" s="17">
        <f t="shared" ca="1" si="21"/>
        <v>-6.3653723742840285E-3</v>
      </c>
      <c r="L695" s="17">
        <f t="shared" ca="1" si="20"/>
        <v>-6.0272734121891158E-4</v>
      </c>
    </row>
    <row r="696" spans="7:12" x14ac:dyDescent="0.2">
      <c r="G696" s="17" vm="1885">
        <f ca="1"/>
        <v>40745</v>
      </c>
      <c r="H696" s="17" vm="1886">
        <f ca="1"/>
        <v>31.61</v>
      </c>
      <c r="I696" s="17" vm="1887">
        <f ca="1"/>
        <v>134.49</v>
      </c>
      <c r="K696" s="17">
        <f t="shared" ca="1" si="21"/>
        <v>1.2491992312620104E-2</v>
      </c>
      <c r="L696" s="17">
        <f t="shared" ca="1" si="20"/>
        <v>1.3871089332830877E-2</v>
      </c>
    </row>
    <row r="697" spans="7:12" x14ac:dyDescent="0.2">
      <c r="G697" s="17" vm="1888">
        <f ca="1"/>
        <v>40746</v>
      </c>
      <c r="H697" s="17" vm="1889">
        <f ca="1"/>
        <v>31.78</v>
      </c>
      <c r="I697" s="17" vm="1890">
        <f ca="1"/>
        <v>134.58000000000001</v>
      </c>
      <c r="K697" s="17">
        <f t="shared" ca="1" si="21"/>
        <v>5.3780449224929416E-3</v>
      </c>
      <c r="L697" s="17">
        <f t="shared" ca="1" si="20"/>
        <v>6.6919473566806609E-4</v>
      </c>
    </row>
    <row r="698" spans="7:12" x14ac:dyDescent="0.2">
      <c r="G698" s="17" vm="1891">
        <f ca="1"/>
        <v>40749</v>
      </c>
      <c r="H698" s="17" vm="1390">
        <f ca="1"/>
        <v>31.47</v>
      </c>
      <c r="I698" s="17" vm="1892">
        <f ca="1"/>
        <v>133.83000000000001</v>
      </c>
      <c r="K698" s="17">
        <f t="shared" ca="1" si="21"/>
        <v>-9.7545626179987854E-3</v>
      </c>
      <c r="L698" s="17">
        <f t="shared" ca="1" si="20"/>
        <v>-5.5728934462773161E-3</v>
      </c>
    </row>
    <row r="699" spans="7:12" x14ac:dyDescent="0.2">
      <c r="G699" s="17" vm="1893">
        <f ca="1"/>
        <v>40750</v>
      </c>
      <c r="H699" s="17" vm="1894">
        <f ca="1"/>
        <v>31.57</v>
      </c>
      <c r="I699" s="17" vm="1895">
        <f ca="1"/>
        <v>133.33000000000001</v>
      </c>
      <c r="K699" s="17">
        <f t="shared" ca="1" si="21"/>
        <v>3.1776294884016121E-3</v>
      </c>
      <c r="L699" s="17">
        <f t="shared" ca="1" si="20"/>
        <v>-3.7360830904878961E-3</v>
      </c>
    </row>
    <row r="700" spans="7:12" x14ac:dyDescent="0.2">
      <c r="G700" s="17" vm="1896">
        <f ca="1"/>
        <v>40751</v>
      </c>
      <c r="H700" s="17" vm="1897">
        <f ca="1"/>
        <v>30.39</v>
      </c>
      <c r="I700" s="17" vm="1898">
        <f ca="1"/>
        <v>130.6</v>
      </c>
      <c r="K700" s="17">
        <f t="shared" ca="1" si="21"/>
        <v>-3.7377256889452037E-2</v>
      </c>
      <c r="L700" s="17">
        <f t="shared" ca="1" si="20"/>
        <v>-2.0475511887797282E-2</v>
      </c>
    </row>
    <row r="701" spans="7:12" x14ac:dyDescent="0.2">
      <c r="G701" s="17" vm="1899">
        <f ca="1"/>
        <v>40752</v>
      </c>
      <c r="H701" s="17" vm="1900">
        <f ca="1"/>
        <v>30.12</v>
      </c>
      <c r="I701" s="17" vm="1901">
        <f ca="1"/>
        <v>130.22</v>
      </c>
      <c r="K701" s="17">
        <f t="shared" ca="1" si="21"/>
        <v>-8.884501480750262E-3</v>
      </c>
      <c r="L701" s="17">
        <f t="shared" ca="1" si="20"/>
        <v>-2.9096477794793296E-3</v>
      </c>
    </row>
    <row r="702" spans="7:12" x14ac:dyDescent="0.2">
      <c r="G702" s="17" vm="1902">
        <f ca="1"/>
        <v>40753</v>
      </c>
      <c r="H702" s="17" vm="1903">
        <f ca="1"/>
        <v>29.75</v>
      </c>
      <c r="I702" s="17" vm="1904">
        <f ca="1"/>
        <v>129.33000000000001</v>
      </c>
      <c r="K702" s="17">
        <f t="shared" ca="1" si="21"/>
        <v>-1.2284196547144743E-2</v>
      </c>
      <c r="L702" s="17">
        <f t="shared" ca="1" si="20"/>
        <v>-6.8345876209490175E-3</v>
      </c>
    </row>
    <row r="703" spans="7:12" x14ac:dyDescent="0.2">
      <c r="G703" s="17" vm="1905">
        <f ca="1"/>
        <v>40756</v>
      </c>
      <c r="H703" s="17" vm="1906">
        <f ca="1"/>
        <v>29.89</v>
      </c>
      <c r="I703" s="17" vm="1907">
        <f ca="1"/>
        <v>128.78</v>
      </c>
      <c r="K703" s="17">
        <f t="shared" ca="1" si="21"/>
        <v>4.7058823529411153E-3</v>
      </c>
      <c r="L703" s="17">
        <f t="shared" ca="1" si="20"/>
        <v>-4.2526869249208676E-3</v>
      </c>
    </row>
    <row r="704" spans="7:12" x14ac:dyDescent="0.2">
      <c r="G704" s="17" vm="1908">
        <f ca="1"/>
        <v>40757</v>
      </c>
      <c r="H704" s="17" vm="1909">
        <f ca="1"/>
        <v>29.1</v>
      </c>
      <c r="I704" s="17" vm="1910">
        <f ca="1"/>
        <v>125.49</v>
      </c>
      <c r="K704" s="17">
        <f t="shared" ca="1" si="21"/>
        <v>-2.6430244228838995E-2</v>
      </c>
      <c r="L704" s="17">
        <f t="shared" ca="1" si="20"/>
        <v>-2.5547445255474477E-2</v>
      </c>
    </row>
    <row r="705" spans="7:12" x14ac:dyDescent="0.2">
      <c r="G705" s="17" vm="1911">
        <f ca="1"/>
        <v>40758</v>
      </c>
      <c r="H705" s="17" vm="1912">
        <f ca="1"/>
        <v>29.3</v>
      </c>
      <c r="I705" s="17" vm="1913">
        <f ca="1"/>
        <v>126.17</v>
      </c>
      <c r="K705" s="17">
        <f t="shared" ca="1" si="21"/>
        <v>6.8728522336769515E-3</v>
      </c>
      <c r="L705" s="17">
        <f t="shared" ca="1" si="20"/>
        <v>5.4187584668101696E-3</v>
      </c>
    </row>
    <row r="706" spans="7:12" x14ac:dyDescent="0.2">
      <c r="G706" s="17" vm="1914">
        <f ca="1"/>
        <v>40759</v>
      </c>
      <c r="H706" s="17" vm="1915">
        <f ca="1"/>
        <v>27.92</v>
      </c>
      <c r="I706" s="17" vm="1916">
        <f ca="1"/>
        <v>120.26</v>
      </c>
      <c r="K706" s="17">
        <f t="shared" ca="1" si="21"/>
        <v>-4.7098976109214985E-2</v>
      </c>
      <c r="L706" s="17">
        <f t="shared" ca="1" si="20"/>
        <v>-4.6841562970595163E-2</v>
      </c>
    </row>
    <row r="707" spans="7:12" x14ac:dyDescent="0.2">
      <c r="G707" s="17" vm="1917">
        <f ca="1"/>
        <v>40760</v>
      </c>
      <c r="H707" s="17" vm="1918">
        <f ca="1"/>
        <v>27.19</v>
      </c>
      <c r="I707" s="17" vm="1919">
        <f ca="1"/>
        <v>120.08</v>
      </c>
      <c r="K707" s="17">
        <f t="shared" ca="1" si="21"/>
        <v>-2.6146131805157569E-2</v>
      </c>
      <c r="L707" s="17">
        <f t="shared" ca="1" si="20"/>
        <v>-1.4967570264428076E-3</v>
      </c>
    </row>
    <row r="708" spans="7:12" x14ac:dyDescent="0.2">
      <c r="G708" s="17" vm="1920">
        <f ca="1"/>
        <v>40763</v>
      </c>
      <c r="H708" s="17" vm="1921">
        <f ca="1"/>
        <v>26.19</v>
      </c>
      <c r="I708" s="17" vm="1922">
        <f ca="1"/>
        <v>112.26</v>
      </c>
      <c r="K708" s="17">
        <f t="shared" ca="1" si="21"/>
        <v>-3.6778227289444687E-2</v>
      </c>
      <c r="L708" s="17">
        <f t="shared" ca="1" si="20"/>
        <v>-6.5123251165889351E-2</v>
      </c>
    </row>
    <row r="709" spans="7:12" x14ac:dyDescent="0.2">
      <c r="G709" s="17" vm="1923">
        <f ca="1"/>
        <v>40764</v>
      </c>
      <c r="H709" s="17" vm="1924">
        <f ca="1"/>
        <v>27.09</v>
      </c>
      <c r="I709" s="17" vm="1925">
        <f ca="1"/>
        <v>117.48</v>
      </c>
      <c r="K709" s="17">
        <f t="shared" ca="1" si="21"/>
        <v>3.4364261168384758E-2</v>
      </c>
      <c r="L709" s="17">
        <f t="shared" ca="1" si="20"/>
        <v>4.649919828968474E-2</v>
      </c>
    </row>
    <row r="710" spans="7:12" x14ac:dyDescent="0.2">
      <c r="G710" s="17" vm="1926">
        <f ca="1"/>
        <v>40765</v>
      </c>
      <c r="H710" s="17" vm="1042">
        <f ca="1"/>
        <v>26.5</v>
      </c>
      <c r="I710" s="17" vm="1927">
        <f ca="1"/>
        <v>112.29</v>
      </c>
      <c r="K710" s="17">
        <f t="shared" ca="1" si="21"/>
        <v>-2.1779254337393916E-2</v>
      </c>
      <c r="L710" s="17">
        <f t="shared" ca="1" si="20"/>
        <v>-4.4177732379979573E-2</v>
      </c>
    </row>
    <row r="711" spans="7:12" x14ac:dyDescent="0.2">
      <c r="G711" s="17" vm="1928">
        <f ca="1"/>
        <v>40766</v>
      </c>
      <c r="H711" s="17" vm="1929">
        <f ca="1"/>
        <v>27.3</v>
      </c>
      <c r="I711" s="17" vm="1930">
        <f ca="1"/>
        <v>117.33</v>
      </c>
      <c r="K711" s="17">
        <f t="shared" ca="1" si="21"/>
        <v>3.0188679245283012E-2</v>
      </c>
      <c r="L711" s="17">
        <f t="shared" ref="L711:L774" ca="1" si="22">+I711/I710-1</f>
        <v>4.4883783061715032E-2</v>
      </c>
    </row>
    <row r="712" spans="7:12" x14ac:dyDescent="0.2">
      <c r="G712" s="17" vm="1931">
        <f ca="1"/>
        <v>40767</v>
      </c>
      <c r="H712" s="17" vm="1932">
        <f ca="1"/>
        <v>27.18</v>
      </c>
      <c r="I712" s="17" vm="1933">
        <f ca="1"/>
        <v>118.12</v>
      </c>
      <c r="K712" s="17">
        <f t="shared" ref="K712:K775" ca="1" si="23">+H712/H711-1</f>
        <v>-4.39560439560438E-3</v>
      </c>
      <c r="L712" s="17">
        <f t="shared" ca="1" si="22"/>
        <v>6.7331458280064371E-3</v>
      </c>
    </row>
    <row r="713" spans="7:12" x14ac:dyDescent="0.2">
      <c r="G713" s="17" vm="1934">
        <f ca="1"/>
        <v>40770</v>
      </c>
      <c r="H713" s="17" vm="1935">
        <f ca="1"/>
        <v>27.49</v>
      </c>
      <c r="I713" s="17" vm="1936">
        <f ca="1"/>
        <v>120.62</v>
      </c>
      <c r="K713" s="17">
        <f t="shared" ca="1" si="23"/>
        <v>1.1405445180279639E-2</v>
      </c>
      <c r="L713" s="17">
        <f t="shared" ca="1" si="22"/>
        <v>2.1164917033525299E-2</v>
      </c>
    </row>
    <row r="714" spans="7:12" x14ac:dyDescent="0.2">
      <c r="G714" s="17" vm="1937">
        <f ca="1"/>
        <v>40771</v>
      </c>
      <c r="H714" s="17" vm="1304">
        <f ca="1"/>
        <v>26.93</v>
      </c>
      <c r="I714" s="17" vm="1938">
        <f ca="1"/>
        <v>119.59</v>
      </c>
      <c r="K714" s="17">
        <f t="shared" ca="1" si="23"/>
        <v>-2.0371044016005757E-2</v>
      </c>
      <c r="L714" s="17">
        <f t="shared" ca="1" si="22"/>
        <v>-8.539214060686473E-3</v>
      </c>
    </row>
    <row r="715" spans="7:12" x14ac:dyDescent="0.2">
      <c r="G715" s="17" vm="1939">
        <f ca="1"/>
        <v>40772</v>
      </c>
      <c r="H715" s="17" vm="1304">
        <f ca="1"/>
        <v>26.93</v>
      </c>
      <c r="I715" s="17" vm="1940">
        <f ca="1"/>
        <v>119.67</v>
      </c>
      <c r="K715" s="17">
        <f t="shared" ca="1" si="23"/>
        <v>0</v>
      </c>
      <c r="L715" s="17">
        <f t="shared" ca="1" si="22"/>
        <v>6.689522535328063E-4</v>
      </c>
    </row>
    <row r="716" spans="7:12" x14ac:dyDescent="0.2">
      <c r="G716" s="17" vm="1941">
        <f ca="1"/>
        <v>40773</v>
      </c>
      <c r="H716" s="17" vm="1007">
        <f ca="1"/>
        <v>25.39</v>
      </c>
      <c r="I716" s="17" vm="1942">
        <f ca="1"/>
        <v>114.51</v>
      </c>
      <c r="K716" s="17">
        <f t="shared" ca="1" si="23"/>
        <v>-5.71852952098032E-2</v>
      </c>
      <c r="L716" s="17">
        <f t="shared" ca="1" si="22"/>
        <v>-4.3118576084231641E-2</v>
      </c>
    </row>
    <row r="717" spans="7:12" x14ac:dyDescent="0.2">
      <c r="G717" s="17" vm="1943">
        <f ca="1"/>
        <v>40774</v>
      </c>
      <c r="H717" s="17" vm="1944">
        <f ca="1"/>
        <v>24.82</v>
      </c>
      <c r="I717" s="17" vm="1945">
        <f ca="1"/>
        <v>112.64</v>
      </c>
      <c r="K717" s="17">
        <f t="shared" ca="1" si="23"/>
        <v>-2.2449783379283161E-2</v>
      </c>
      <c r="L717" s="17">
        <f t="shared" ca="1" si="22"/>
        <v>-1.6330451488952957E-2</v>
      </c>
    </row>
    <row r="718" spans="7:12" x14ac:dyDescent="0.2">
      <c r="G718" s="17" vm="1946">
        <f ca="1"/>
        <v>40777</v>
      </c>
      <c r="H718" s="17" vm="1947">
        <f ca="1"/>
        <v>25.16</v>
      </c>
      <c r="I718" s="17" vm="1948">
        <f ca="1"/>
        <v>112.73</v>
      </c>
      <c r="K718" s="17">
        <f t="shared" ca="1" si="23"/>
        <v>1.3698630136986356E-2</v>
      </c>
      <c r="L718" s="17">
        <f t="shared" ca="1" si="22"/>
        <v>7.9900568181812126E-4</v>
      </c>
    </row>
    <row r="719" spans="7:12" x14ac:dyDescent="0.2">
      <c r="G719" s="17" vm="1949">
        <f ca="1"/>
        <v>40778</v>
      </c>
      <c r="H719" s="17" vm="1950">
        <f ca="1"/>
        <v>26.24</v>
      </c>
      <c r="I719" s="17" vm="1951">
        <f ca="1"/>
        <v>116.44</v>
      </c>
      <c r="K719" s="17">
        <f t="shared" ca="1" si="23"/>
        <v>4.2925278219395846E-2</v>
      </c>
      <c r="L719" s="17">
        <f t="shared" ca="1" si="22"/>
        <v>3.2910494100949039E-2</v>
      </c>
    </row>
    <row r="720" spans="7:12" x14ac:dyDescent="0.2">
      <c r="G720" s="17" vm="1952">
        <f ca="1"/>
        <v>40779</v>
      </c>
      <c r="H720" s="17" vm="1953">
        <f ca="1"/>
        <v>26.11</v>
      </c>
      <c r="I720" s="17" vm="1954">
        <f ca="1"/>
        <v>118.08</v>
      </c>
      <c r="K720" s="17">
        <f t="shared" ca="1" si="23"/>
        <v>-4.9542682926828618E-3</v>
      </c>
      <c r="L720" s="17">
        <f t="shared" ca="1" si="22"/>
        <v>1.4084507042253502E-2</v>
      </c>
    </row>
    <row r="721" spans="7:12" x14ac:dyDescent="0.2">
      <c r="G721" s="17" vm="1955">
        <f ca="1"/>
        <v>40780</v>
      </c>
      <c r="H721" s="17" vm="1956">
        <f ca="1"/>
        <v>25.31</v>
      </c>
      <c r="I721" s="17" vm="1957">
        <f ca="1"/>
        <v>116.28</v>
      </c>
      <c r="K721" s="17">
        <f t="shared" ca="1" si="23"/>
        <v>-3.0639601685178097E-2</v>
      </c>
      <c r="L721" s="17">
        <f t="shared" ca="1" si="22"/>
        <v>-1.5243902439024404E-2</v>
      </c>
    </row>
    <row r="722" spans="7:12" x14ac:dyDescent="0.2">
      <c r="G722" s="17" vm="1958">
        <f ca="1"/>
        <v>40781</v>
      </c>
      <c r="H722" s="17" vm="1959">
        <f ca="1"/>
        <v>25.52</v>
      </c>
      <c r="I722" s="17" vm="1960">
        <f ca="1"/>
        <v>117.97</v>
      </c>
      <c r="K722" s="17">
        <f t="shared" ca="1" si="23"/>
        <v>8.2971157645199689E-3</v>
      </c>
      <c r="L722" s="17">
        <f t="shared" ca="1" si="22"/>
        <v>1.4533883728930164E-2</v>
      </c>
    </row>
    <row r="723" spans="7:12" x14ac:dyDescent="0.2">
      <c r="G723" s="17" vm="1961">
        <f ca="1"/>
        <v>40784</v>
      </c>
      <c r="H723" s="17" vm="1962">
        <f ca="1"/>
        <v>26.16</v>
      </c>
      <c r="I723" s="17" vm="1963">
        <f ca="1"/>
        <v>121.36</v>
      </c>
      <c r="K723" s="17">
        <f t="shared" ca="1" si="23"/>
        <v>2.5078369905956244E-2</v>
      </c>
      <c r="L723" s="17">
        <f t="shared" ca="1" si="22"/>
        <v>2.8736119352377631E-2</v>
      </c>
    </row>
    <row r="724" spans="7:12" x14ac:dyDescent="0.2">
      <c r="G724" s="17" vm="1964">
        <f ca="1"/>
        <v>40785</v>
      </c>
      <c r="H724" s="17" vm="1965">
        <f ca="1"/>
        <v>26.2</v>
      </c>
      <c r="I724" s="17" vm="1966">
        <f ca="1"/>
        <v>121.68</v>
      </c>
      <c r="K724" s="17">
        <f t="shared" ca="1" si="23"/>
        <v>1.5290519877675379E-3</v>
      </c>
      <c r="L724" s="17">
        <f t="shared" ca="1" si="22"/>
        <v>2.636783124588149E-3</v>
      </c>
    </row>
    <row r="725" spans="7:12" x14ac:dyDescent="0.2">
      <c r="G725" s="17" vm="1967">
        <f ca="1"/>
        <v>40786</v>
      </c>
      <c r="H725" s="17" vm="1968">
        <f ca="1"/>
        <v>26.21</v>
      </c>
      <c r="I725" s="17" vm="1969">
        <f ca="1"/>
        <v>122.22</v>
      </c>
      <c r="K725" s="17">
        <f t="shared" ca="1" si="23"/>
        <v>3.8167938931299439E-4</v>
      </c>
      <c r="L725" s="17">
        <f t="shared" ca="1" si="22"/>
        <v>4.4378698224851743E-3</v>
      </c>
    </row>
    <row r="726" spans="7:12" x14ac:dyDescent="0.2">
      <c r="G726" s="17" vm="1970">
        <f ca="1"/>
        <v>40787</v>
      </c>
      <c r="H726" s="17" vm="1971">
        <f ca="1"/>
        <v>25.57</v>
      </c>
      <c r="I726" s="17" vm="1972">
        <f ca="1"/>
        <v>120.94</v>
      </c>
      <c r="K726" s="17">
        <f t="shared" ca="1" si="23"/>
        <v>-2.441816100724914E-2</v>
      </c>
      <c r="L726" s="17">
        <f t="shared" ca="1" si="22"/>
        <v>-1.0472917689412498E-2</v>
      </c>
    </row>
    <row r="727" spans="7:12" x14ac:dyDescent="0.2">
      <c r="G727" s="17" vm="1973">
        <f ca="1"/>
        <v>40788</v>
      </c>
      <c r="H727" s="17" vm="823">
        <f ca="1"/>
        <v>25.08</v>
      </c>
      <c r="I727" s="17" vm="1974">
        <f ca="1"/>
        <v>117.85</v>
      </c>
      <c r="K727" s="17">
        <f t="shared" ca="1" si="23"/>
        <v>-1.9163081736409904E-2</v>
      </c>
      <c r="L727" s="17">
        <f t="shared" ca="1" si="22"/>
        <v>-2.5549859434430333E-2</v>
      </c>
    </row>
    <row r="728" spans="7:12" x14ac:dyDescent="0.2">
      <c r="G728" s="17" vm="1975">
        <f ca="1"/>
        <v>40792</v>
      </c>
      <c r="H728" s="17" vm="867">
        <f ca="1"/>
        <v>24.91</v>
      </c>
      <c r="I728" s="17" vm="1976">
        <f ca="1"/>
        <v>116.99</v>
      </c>
      <c r="K728" s="17">
        <f t="shared" ca="1" si="23"/>
        <v>-6.7783094098883279E-3</v>
      </c>
      <c r="L728" s="17">
        <f t="shared" ca="1" si="22"/>
        <v>-7.297411964361511E-3</v>
      </c>
    </row>
    <row r="729" spans="7:12" x14ac:dyDescent="0.2">
      <c r="G729" s="17" vm="1977">
        <f ca="1"/>
        <v>40793</v>
      </c>
      <c r="H729" s="17" vm="1978">
        <f ca="1"/>
        <v>25.89</v>
      </c>
      <c r="I729" s="17" vm="1420">
        <f ca="1"/>
        <v>120.29</v>
      </c>
      <c r="K729" s="17">
        <f t="shared" ca="1" si="23"/>
        <v>3.9341629867523098E-2</v>
      </c>
      <c r="L729" s="17">
        <f t="shared" ca="1" si="22"/>
        <v>2.8207539105906676E-2</v>
      </c>
    </row>
    <row r="730" spans="7:12" x14ac:dyDescent="0.2">
      <c r="G730" s="17" vm="1979">
        <f ca="1"/>
        <v>40794</v>
      </c>
      <c r="H730" s="17" vm="1296">
        <f ca="1"/>
        <v>25.8</v>
      </c>
      <c r="I730" s="17" vm="1010">
        <f ca="1"/>
        <v>119.04</v>
      </c>
      <c r="K730" s="17">
        <f t="shared" ca="1" si="23"/>
        <v>-3.4762456546929554E-3</v>
      </c>
      <c r="L730" s="17">
        <f t="shared" ca="1" si="22"/>
        <v>-1.0391553745116022E-2</v>
      </c>
    </row>
    <row r="731" spans="7:12" x14ac:dyDescent="0.2">
      <c r="G731" s="17" vm="1980">
        <f ca="1"/>
        <v>40795</v>
      </c>
      <c r="H731" s="17" vm="1981">
        <f ca="1"/>
        <v>26.08</v>
      </c>
      <c r="I731" s="17" vm="1982">
        <f ca="1"/>
        <v>115.92</v>
      </c>
      <c r="K731" s="17">
        <f t="shared" ca="1" si="23"/>
        <v>1.0852713178294504E-2</v>
      </c>
      <c r="L731" s="17">
        <f t="shared" ca="1" si="22"/>
        <v>-2.6209677419354871E-2</v>
      </c>
    </row>
    <row r="732" spans="7:12" x14ac:dyDescent="0.2">
      <c r="G732" s="17" vm="1983">
        <f ca="1"/>
        <v>40798</v>
      </c>
      <c r="H732" s="17" vm="1984">
        <f ca="1"/>
        <v>26.28</v>
      </c>
      <c r="I732" s="17" vm="1985">
        <f ca="1"/>
        <v>116.67</v>
      </c>
      <c r="K732" s="17">
        <f t="shared" ca="1" si="23"/>
        <v>7.6687116564417845E-3</v>
      </c>
      <c r="L732" s="17">
        <f t="shared" ca="1" si="22"/>
        <v>6.4699792960662972E-3</v>
      </c>
    </row>
    <row r="733" spans="7:12" x14ac:dyDescent="0.2">
      <c r="G733" s="17" vm="1986">
        <f ca="1"/>
        <v>40799</v>
      </c>
      <c r="H733" s="17" vm="1036">
        <f ca="1"/>
        <v>26.65</v>
      </c>
      <c r="I733" s="17" vm="1987">
        <f ca="1"/>
        <v>117.74</v>
      </c>
      <c r="K733" s="17">
        <f t="shared" ca="1" si="23"/>
        <v>1.4079147640791323E-2</v>
      </c>
      <c r="L733" s="17">
        <f t="shared" ca="1" si="22"/>
        <v>9.1711665380989071E-3</v>
      </c>
    </row>
    <row r="734" spans="7:12" x14ac:dyDescent="0.2">
      <c r="G734" s="17" vm="1988">
        <f ca="1"/>
        <v>40800</v>
      </c>
      <c r="H734" s="17" vm="1989">
        <f ca="1"/>
        <v>27.27</v>
      </c>
      <c r="I734" s="17" vm="1990">
        <f ca="1"/>
        <v>119.37</v>
      </c>
      <c r="K734" s="17">
        <f t="shared" ca="1" si="23"/>
        <v>2.3264540337711193E-2</v>
      </c>
      <c r="L734" s="17">
        <f t="shared" ca="1" si="22"/>
        <v>1.3844063190080025E-2</v>
      </c>
    </row>
    <row r="735" spans="7:12" x14ac:dyDescent="0.2">
      <c r="G735" s="17" vm="1991">
        <f ca="1"/>
        <v>40801</v>
      </c>
      <c r="H735" s="17" vm="1992">
        <f ca="1"/>
        <v>27.71</v>
      </c>
      <c r="I735" s="17" vm="1993">
        <f ca="1"/>
        <v>121.43</v>
      </c>
      <c r="K735" s="17">
        <f t="shared" ca="1" si="23"/>
        <v>1.6134946828016083E-2</v>
      </c>
      <c r="L735" s="17">
        <f t="shared" ca="1" si="22"/>
        <v>1.7257267320097247E-2</v>
      </c>
    </row>
    <row r="736" spans="7:12" x14ac:dyDescent="0.2">
      <c r="G736" s="17" vm="1994">
        <f ca="1"/>
        <v>40802</v>
      </c>
      <c r="H736" s="17" vm="1995">
        <f ca="1"/>
        <v>27.82</v>
      </c>
      <c r="I736" s="17" vm="1996">
        <f ca="1"/>
        <v>121.521</v>
      </c>
      <c r="K736" s="17">
        <f t="shared" ca="1" si="23"/>
        <v>3.9696860339226703E-3</v>
      </c>
      <c r="L736" s="17">
        <f t="shared" ca="1" si="22"/>
        <v>7.4940294820047271E-4</v>
      </c>
    </row>
    <row r="737" spans="7:12" x14ac:dyDescent="0.2">
      <c r="G737" s="17" vm="1997">
        <f ca="1"/>
        <v>40805</v>
      </c>
      <c r="H737" s="17" vm="1998">
        <f ca="1"/>
        <v>27.7</v>
      </c>
      <c r="I737" s="17" vm="1999">
        <f ca="1"/>
        <v>120.31</v>
      </c>
      <c r="K737" s="17">
        <f t="shared" ca="1" si="23"/>
        <v>-4.3134435657800063E-3</v>
      </c>
      <c r="L737" s="17">
        <f t="shared" ca="1" si="22"/>
        <v>-9.9653557821282046E-3</v>
      </c>
    </row>
    <row r="738" spans="7:12" x14ac:dyDescent="0.2">
      <c r="G738" s="17" vm="2000">
        <f ca="1"/>
        <v>40806</v>
      </c>
      <c r="H738" s="17" vm="2001">
        <f ca="1"/>
        <v>27.54</v>
      </c>
      <c r="I738" s="17" vm="2002">
        <f ca="1"/>
        <v>120.17</v>
      </c>
      <c r="K738" s="17">
        <f t="shared" ca="1" si="23"/>
        <v>-5.776173285198527E-3</v>
      </c>
      <c r="L738" s="17">
        <f t="shared" ca="1" si="22"/>
        <v>-1.1636605435957348E-3</v>
      </c>
    </row>
    <row r="739" spans="7:12" x14ac:dyDescent="0.2">
      <c r="G739" s="17" vm="2003">
        <f ca="1"/>
        <v>40807</v>
      </c>
      <c r="H739" s="17" vm="2004">
        <f ca="1"/>
        <v>26.88</v>
      </c>
      <c r="I739" s="17" vm="2005">
        <f ca="1"/>
        <v>116.63</v>
      </c>
      <c r="K739" s="17">
        <f t="shared" ca="1" si="23"/>
        <v>-2.3965141612200425E-2</v>
      </c>
      <c r="L739" s="17">
        <f t="shared" ca="1" si="22"/>
        <v>-2.945826745443958E-2</v>
      </c>
    </row>
    <row r="740" spans="7:12" x14ac:dyDescent="0.2">
      <c r="G740" s="17" vm="2006">
        <f ca="1"/>
        <v>40808</v>
      </c>
      <c r="H740" s="17" vm="2007">
        <f ca="1"/>
        <v>26.23</v>
      </c>
      <c r="I740" s="17" vm="2008">
        <f ca="1"/>
        <v>112.86</v>
      </c>
      <c r="K740" s="17">
        <f t="shared" ca="1" si="23"/>
        <v>-2.4181547619047561E-2</v>
      </c>
      <c r="L740" s="17">
        <f t="shared" ca="1" si="22"/>
        <v>-3.2324444825516552E-2</v>
      </c>
    </row>
    <row r="741" spans="7:12" x14ac:dyDescent="0.2">
      <c r="G741" s="17" vm="2009">
        <f ca="1"/>
        <v>40809</v>
      </c>
      <c r="H741" s="17" vm="2010">
        <f ca="1"/>
        <v>27.22</v>
      </c>
      <c r="I741" s="17" vm="2011">
        <f ca="1"/>
        <v>113.54</v>
      </c>
      <c r="K741" s="17">
        <f t="shared" ca="1" si="23"/>
        <v>3.7743042317956554E-2</v>
      </c>
      <c r="L741" s="17">
        <f t="shared" ca="1" si="22"/>
        <v>6.0251639199009333E-3</v>
      </c>
    </row>
    <row r="742" spans="7:12" x14ac:dyDescent="0.2">
      <c r="G742" s="17" vm="2012">
        <f ca="1"/>
        <v>40812</v>
      </c>
      <c r="H742" s="17" vm="2013">
        <f ca="1"/>
        <v>27.4</v>
      </c>
      <c r="I742" s="17" vm="2014">
        <f ca="1"/>
        <v>116.24</v>
      </c>
      <c r="K742" s="17">
        <f t="shared" ca="1" si="23"/>
        <v>6.6127847171197907E-3</v>
      </c>
      <c r="L742" s="17">
        <f t="shared" ca="1" si="22"/>
        <v>2.3780165580412183E-2</v>
      </c>
    </row>
    <row r="743" spans="7:12" x14ac:dyDescent="0.2">
      <c r="G743" s="17" vm="2015">
        <f ca="1"/>
        <v>40813</v>
      </c>
      <c r="H743" s="17" vm="1352">
        <f ca="1"/>
        <v>28.03</v>
      </c>
      <c r="I743" s="17" vm="2016">
        <f ca="1"/>
        <v>117.54</v>
      </c>
      <c r="K743" s="17">
        <f t="shared" ca="1" si="23"/>
        <v>2.2992700729927096E-2</v>
      </c>
      <c r="L743" s="17">
        <f t="shared" ca="1" si="22"/>
        <v>1.1183757742601719E-2</v>
      </c>
    </row>
    <row r="744" spans="7:12" x14ac:dyDescent="0.2">
      <c r="G744" s="17" vm="2017">
        <f ca="1"/>
        <v>40814</v>
      </c>
      <c r="H744" s="17" vm="2018">
        <f ca="1"/>
        <v>27.33</v>
      </c>
      <c r="I744" s="17" vm="2019">
        <f ca="1"/>
        <v>115.145</v>
      </c>
      <c r="K744" s="17">
        <f t="shared" ca="1" si="23"/>
        <v>-2.4973242953977959E-2</v>
      </c>
      <c r="L744" s="17">
        <f t="shared" ca="1" si="22"/>
        <v>-2.0376042198400612E-2</v>
      </c>
    </row>
    <row r="745" spans="7:12" x14ac:dyDescent="0.2">
      <c r="G745" s="17" vm="2020">
        <f ca="1"/>
        <v>40815</v>
      </c>
      <c r="H745" s="17" vm="1918">
        <f ca="1"/>
        <v>27.19</v>
      </c>
      <c r="I745" s="17" vm="2021">
        <f ca="1"/>
        <v>116.05</v>
      </c>
      <c r="K745" s="17">
        <f t="shared" ca="1" si="23"/>
        <v>-5.1225759238930912E-3</v>
      </c>
      <c r="L745" s="17">
        <f t="shared" ca="1" si="22"/>
        <v>7.8596552173346712E-3</v>
      </c>
    </row>
    <row r="746" spans="7:12" x14ac:dyDescent="0.2">
      <c r="G746" s="17" vm="2022">
        <f ca="1"/>
        <v>40816</v>
      </c>
      <c r="H746" s="17" vm="1036">
        <f ca="1"/>
        <v>26.65</v>
      </c>
      <c r="I746" s="17" vm="2023">
        <f ca="1"/>
        <v>113.15</v>
      </c>
      <c r="K746" s="17">
        <f t="shared" ca="1" si="23"/>
        <v>-1.986024273630016E-2</v>
      </c>
      <c r="L746" s="17">
        <f t="shared" ca="1" si="22"/>
        <v>-2.498922878069787E-2</v>
      </c>
    </row>
    <row r="747" spans="7:12" x14ac:dyDescent="0.2">
      <c r="G747" s="17" vm="2024">
        <f ca="1"/>
        <v>40819</v>
      </c>
      <c r="H747" s="17" vm="2025">
        <f ca="1"/>
        <v>26.46</v>
      </c>
      <c r="I747" s="17" vm="2026">
        <f ca="1"/>
        <v>109.93</v>
      </c>
      <c r="K747" s="17">
        <f t="shared" ca="1" si="23"/>
        <v>-7.1294559099436272E-3</v>
      </c>
      <c r="L747" s="17">
        <f t="shared" ca="1" si="22"/>
        <v>-2.8457799381352178E-2</v>
      </c>
    </row>
    <row r="748" spans="7:12" x14ac:dyDescent="0.2">
      <c r="G748" s="17" vm="2027">
        <f ca="1"/>
        <v>40820</v>
      </c>
      <c r="H748" s="17" vm="1318">
        <f ca="1"/>
        <v>27.25</v>
      </c>
      <c r="I748" s="17" vm="2028">
        <f ca="1"/>
        <v>112.34</v>
      </c>
      <c r="K748" s="17">
        <f t="shared" ca="1" si="23"/>
        <v>2.9856386999244089E-2</v>
      </c>
      <c r="L748" s="17">
        <f t="shared" ca="1" si="22"/>
        <v>2.192304193577721E-2</v>
      </c>
    </row>
    <row r="749" spans="7:12" x14ac:dyDescent="0.2">
      <c r="G749" s="17" vm="2029">
        <f ca="1"/>
        <v>40821</v>
      </c>
      <c r="H749" s="17" vm="2030">
        <f ca="1"/>
        <v>28.2</v>
      </c>
      <c r="I749" s="17" vm="2031">
        <f ca="1"/>
        <v>114.42</v>
      </c>
      <c r="K749" s="17">
        <f t="shared" ca="1" si="23"/>
        <v>3.4862385321100975E-2</v>
      </c>
      <c r="L749" s="17">
        <f t="shared" ca="1" si="22"/>
        <v>1.8515221648566893E-2</v>
      </c>
    </row>
    <row r="750" spans="7:12" x14ac:dyDescent="0.2">
      <c r="G750" s="17" vm="2032">
        <f ca="1"/>
        <v>40822</v>
      </c>
      <c r="H750" s="17" vm="2033">
        <f ca="1"/>
        <v>28.32</v>
      </c>
      <c r="I750" s="17" vm="2034">
        <f ca="1"/>
        <v>116.49</v>
      </c>
      <c r="K750" s="17">
        <f t="shared" ca="1" si="23"/>
        <v>4.2553191489362874E-3</v>
      </c>
      <c r="L750" s="17">
        <f t="shared" ca="1" si="22"/>
        <v>1.8091242789721962E-2</v>
      </c>
    </row>
    <row r="751" spans="7:12" x14ac:dyDescent="0.2">
      <c r="G751" s="17" vm="2035">
        <f ca="1"/>
        <v>40823</v>
      </c>
      <c r="H751" s="17" vm="2036">
        <f ca="1"/>
        <v>28.95</v>
      </c>
      <c r="I751" s="17" vm="2037">
        <f ca="1"/>
        <v>115.71</v>
      </c>
      <c r="K751" s="17">
        <f t="shared" ca="1" si="23"/>
        <v>2.2245762711864403E-2</v>
      </c>
      <c r="L751" s="17">
        <f t="shared" ca="1" si="22"/>
        <v>-6.6958537213495095E-3</v>
      </c>
    </row>
    <row r="752" spans="7:12" x14ac:dyDescent="0.2">
      <c r="G752" s="17" vm="2038">
        <f ca="1"/>
        <v>40826</v>
      </c>
      <c r="H752" s="17" vm="2039">
        <f ca="1"/>
        <v>29.81</v>
      </c>
      <c r="I752" s="17" vm="2040">
        <f ca="1"/>
        <v>119.58</v>
      </c>
      <c r="K752" s="17">
        <f t="shared" ca="1" si="23"/>
        <v>2.9706390328152033E-2</v>
      </c>
      <c r="L752" s="17">
        <f t="shared" ca="1" si="22"/>
        <v>3.3445683173450869E-2</v>
      </c>
    </row>
    <row r="753" spans="7:12" x14ac:dyDescent="0.2">
      <c r="G753" s="17" vm="2041">
        <f ca="1"/>
        <v>40827</v>
      </c>
      <c r="H753" s="17" vm="2042">
        <f ca="1"/>
        <v>29.62</v>
      </c>
      <c r="I753" s="17" vm="2043">
        <f ca="1"/>
        <v>119.7</v>
      </c>
      <c r="K753" s="17">
        <f t="shared" ca="1" si="23"/>
        <v>-6.373700100637314E-3</v>
      </c>
      <c r="L753" s="17">
        <f t="shared" ca="1" si="22"/>
        <v>1.0035122930256435E-3</v>
      </c>
    </row>
    <row r="754" spans="7:12" x14ac:dyDescent="0.2">
      <c r="G754" s="17" vm="2044">
        <f ca="1"/>
        <v>40828</v>
      </c>
      <c r="H754" s="17" vm="2045">
        <f ca="1"/>
        <v>29.7</v>
      </c>
      <c r="I754" s="17" vm="2046">
        <f ca="1"/>
        <v>120.75</v>
      </c>
      <c r="K754" s="17">
        <f t="shared" ca="1" si="23"/>
        <v>2.7008777852801646E-3</v>
      </c>
      <c r="L754" s="17">
        <f t="shared" ca="1" si="22"/>
        <v>8.7719298245614308E-3</v>
      </c>
    </row>
    <row r="755" spans="7:12" x14ac:dyDescent="0.2">
      <c r="G755" s="17" vm="2047">
        <f ca="1"/>
        <v>40829</v>
      </c>
      <c r="H755" s="17" vm="2048">
        <f ca="1"/>
        <v>30.4</v>
      </c>
      <c r="I755" s="17" vm="2049">
        <f ca="1"/>
        <v>120.51</v>
      </c>
      <c r="K755" s="17">
        <f t="shared" ca="1" si="23"/>
        <v>2.3569023569023573E-2</v>
      </c>
      <c r="L755" s="17">
        <f t="shared" ca="1" si="22"/>
        <v>-1.9875776397515477E-3</v>
      </c>
    </row>
    <row r="756" spans="7:12" x14ac:dyDescent="0.2">
      <c r="G756" s="17" vm="2050">
        <f ca="1"/>
        <v>40830</v>
      </c>
      <c r="H756" s="17" vm="2051">
        <f ca="1"/>
        <v>30.93</v>
      </c>
      <c r="I756" s="17" vm="2052">
        <f ca="1"/>
        <v>122.57</v>
      </c>
      <c r="K756" s="17">
        <f t="shared" ca="1" si="23"/>
        <v>1.7434210526315885E-2</v>
      </c>
      <c r="L756" s="17">
        <f t="shared" ca="1" si="22"/>
        <v>1.7094017094017033E-2</v>
      </c>
    </row>
    <row r="757" spans="7:12" x14ac:dyDescent="0.2">
      <c r="G757" s="17" vm="2053">
        <f ca="1"/>
        <v>40833</v>
      </c>
      <c r="H757" s="17" vm="2054">
        <f ca="1"/>
        <v>30.21</v>
      </c>
      <c r="I757" s="17" vm="2055">
        <f ca="1"/>
        <v>120.23</v>
      </c>
      <c r="K757" s="17">
        <f t="shared" ca="1" si="23"/>
        <v>-2.3278370514064006E-2</v>
      </c>
      <c r="L757" s="17">
        <f t="shared" ca="1" si="22"/>
        <v>-1.909113159827025E-2</v>
      </c>
    </row>
    <row r="758" spans="7:12" x14ac:dyDescent="0.2">
      <c r="G758" s="17" vm="2056">
        <f ca="1"/>
        <v>40834</v>
      </c>
      <c r="H758" s="17" vm="2057">
        <f ca="1"/>
        <v>30.89</v>
      </c>
      <c r="I758" s="17" vm="2058">
        <f ca="1"/>
        <v>122.58</v>
      </c>
      <c r="K758" s="17">
        <f t="shared" ca="1" si="23"/>
        <v>2.2509102946044246E-2</v>
      </c>
      <c r="L758" s="17">
        <f t="shared" ca="1" si="22"/>
        <v>1.9545870415037747E-2</v>
      </c>
    </row>
    <row r="759" spans="7:12" x14ac:dyDescent="0.2">
      <c r="G759" s="17" vm="2059">
        <f ca="1"/>
        <v>40835</v>
      </c>
      <c r="H759" s="17" vm="2060">
        <f ca="1"/>
        <v>30.25</v>
      </c>
      <c r="I759" s="17" vm="2061">
        <f ca="1"/>
        <v>121.13</v>
      </c>
      <c r="K759" s="17">
        <f t="shared" ca="1" si="23"/>
        <v>-2.0718679184202005E-2</v>
      </c>
      <c r="L759" s="17">
        <f t="shared" ca="1" si="22"/>
        <v>-1.182900962636646E-2</v>
      </c>
    </row>
    <row r="760" spans="7:12" x14ac:dyDescent="0.2">
      <c r="G760" s="17" vm="2062">
        <f ca="1"/>
        <v>40836</v>
      </c>
      <c r="H760" s="17" vm="2063">
        <f ca="1"/>
        <v>29.95</v>
      </c>
      <c r="I760" s="17" vm="2064">
        <f ca="1"/>
        <v>121.66</v>
      </c>
      <c r="K760" s="17">
        <f t="shared" ca="1" si="23"/>
        <v>-9.91735537190086E-3</v>
      </c>
      <c r="L760" s="17">
        <f t="shared" ca="1" si="22"/>
        <v>4.3754643771154456E-3</v>
      </c>
    </row>
    <row r="761" spans="7:12" x14ac:dyDescent="0.2">
      <c r="G761" s="17" vm="2065">
        <f ca="1"/>
        <v>40837</v>
      </c>
      <c r="H761" s="17" vm="2066">
        <f ca="1"/>
        <v>30.46</v>
      </c>
      <c r="I761" s="17" vm="2067">
        <f ca="1"/>
        <v>123.97</v>
      </c>
      <c r="K761" s="17">
        <f t="shared" ca="1" si="23"/>
        <v>1.7028380634390716E-2</v>
      </c>
      <c r="L761" s="17">
        <f t="shared" ca="1" si="22"/>
        <v>1.8987341772152E-2</v>
      </c>
    </row>
    <row r="762" spans="7:12" x14ac:dyDescent="0.2">
      <c r="G762" s="17" vm="2068">
        <f ca="1"/>
        <v>40840</v>
      </c>
      <c r="H762" s="17" vm="2069">
        <f ca="1"/>
        <v>31.69</v>
      </c>
      <c r="I762" s="17" vm="1910">
        <f ca="1"/>
        <v>125.49</v>
      </c>
      <c r="K762" s="17">
        <f t="shared" ca="1" si="23"/>
        <v>4.0380827314510759E-2</v>
      </c>
      <c r="L762" s="17">
        <f t="shared" ca="1" si="22"/>
        <v>1.2261030894571201E-2</v>
      </c>
    </row>
    <row r="763" spans="7:12" x14ac:dyDescent="0.2">
      <c r="G763" s="17" vm="2070">
        <f ca="1"/>
        <v>40841</v>
      </c>
      <c r="H763" s="17" vm="2071">
        <f ca="1"/>
        <v>30.97</v>
      </c>
      <c r="I763" s="17" vm="2072">
        <f ca="1"/>
        <v>123.04900000000001</v>
      </c>
      <c r="K763" s="17">
        <f t="shared" ca="1" si="23"/>
        <v>-2.2720100978226632E-2</v>
      </c>
      <c r="L763" s="17">
        <f t="shared" ca="1" si="22"/>
        <v>-1.9451749143357899E-2</v>
      </c>
    </row>
    <row r="764" spans="7:12" x14ac:dyDescent="0.2">
      <c r="G764" s="17" vm="2073">
        <f ca="1"/>
        <v>40842</v>
      </c>
      <c r="H764" s="17" vm="1869">
        <f ca="1"/>
        <v>31</v>
      </c>
      <c r="I764" s="17" vm="1476">
        <f ca="1"/>
        <v>124.3</v>
      </c>
      <c r="K764" s="17">
        <f t="shared" ca="1" si="23"/>
        <v>9.686793671295213E-4</v>
      </c>
      <c r="L764" s="17">
        <f t="shared" ca="1" si="22"/>
        <v>1.0166681565880076E-2</v>
      </c>
    </row>
    <row r="765" spans="7:12" x14ac:dyDescent="0.2">
      <c r="G765" s="17" vm="2074">
        <f ca="1"/>
        <v>40843</v>
      </c>
      <c r="H765" s="17" vm="2075">
        <f ca="1"/>
        <v>31.82</v>
      </c>
      <c r="I765" s="17" vm="2076">
        <f ca="1"/>
        <v>128.63</v>
      </c>
      <c r="K765" s="17">
        <f t="shared" ca="1" si="23"/>
        <v>2.645161290322573E-2</v>
      </c>
      <c r="L765" s="17">
        <f t="shared" ca="1" si="22"/>
        <v>3.483507642799677E-2</v>
      </c>
    </row>
    <row r="766" spans="7:12" x14ac:dyDescent="0.2">
      <c r="G766" s="17" vm="2077">
        <f ca="1"/>
        <v>40844</v>
      </c>
      <c r="H766" s="17" vm="2078">
        <f ca="1"/>
        <v>31.5</v>
      </c>
      <c r="I766" s="17" vm="2079">
        <f ca="1"/>
        <v>128.6</v>
      </c>
      <c r="K766" s="17">
        <f t="shared" ca="1" si="23"/>
        <v>-1.0056568196103122E-2</v>
      </c>
      <c r="L766" s="17">
        <f t="shared" ca="1" si="22"/>
        <v>-2.332270854388252E-4</v>
      </c>
    </row>
    <row r="767" spans="7:12" x14ac:dyDescent="0.2">
      <c r="G767" s="17" vm="2080">
        <f ca="1"/>
        <v>40847</v>
      </c>
      <c r="H767" s="17" vm="2081">
        <f ca="1"/>
        <v>30.73</v>
      </c>
      <c r="I767" s="17" vm="2082">
        <f ca="1"/>
        <v>125.5</v>
      </c>
      <c r="K767" s="17">
        <f t="shared" ca="1" si="23"/>
        <v>-2.444444444444438E-2</v>
      </c>
      <c r="L767" s="17">
        <f t="shared" ca="1" si="22"/>
        <v>-2.4105754276827374E-2</v>
      </c>
    </row>
    <row r="768" spans="7:12" x14ac:dyDescent="0.2">
      <c r="G768" s="17" vm="2083">
        <f ca="1"/>
        <v>40848</v>
      </c>
      <c r="H768" s="17" vm="2084">
        <f ca="1"/>
        <v>29.86</v>
      </c>
      <c r="I768" s="17" vm="2085">
        <f ca="1"/>
        <v>122.002</v>
      </c>
      <c r="K768" s="17">
        <f t="shared" ca="1" si="23"/>
        <v>-2.8311096648226508E-2</v>
      </c>
      <c r="L768" s="17">
        <f t="shared" ca="1" si="22"/>
        <v>-2.7872509960159442E-2</v>
      </c>
    </row>
    <row r="769" spans="7:12" x14ac:dyDescent="0.2">
      <c r="G769" s="17" vm="2086">
        <f ca="1"/>
        <v>40849</v>
      </c>
      <c r="H769" s="17" vm="2087">
        <f ca="1"/>
        <v>30.06</v>
      </c>
      <c r="I769" s="17" vm="2088">
        <f ca="1"/>
        <v>123.99</v>
      </c>
      <c r="K769" s="17">
        <f t="shared" ca="1" si="23"/>
        <v>6.6979236436703893E-3</v>
      </c>
      <c r="L769" s="17">
        <f t="shared" ca="1" si="22"/>
        <v>1.6294814839100891E-2</v>
      </c>
    </row>
    <row r="770" spans="7:12" x14ac:dyDescent="0.2">
      <c r="G770" s="17" vm="2089">
        <f ca="1"/>
        <v>40850</v>
      </c>
      <c r="H770" s="17" vm="2090">
        <f ca="1"/>
        <v>31.12</v>
      </c>
      <c r="I770" s="17" vm="2091">
        <f ca="1"/>
        <v>126.25</v>
      </c>
      <c r="K770" s="17">
        <f t="shared" ca="1" si="23"/>
        <v>3.5262807717897582E-2</v>
      </c>
      <c r="L770" s="17">
        <f t="shared" ca="1" si="22"/>
        <v>1.8227276393257608E-2</v>
      </c>
    </row>
    <row r="771" spans="7:12" x14ac:dyDescent="0.2">
      <c r="G771" s="17" vm="2092">
        <f ca="1"/>
        <v>40851</v>
      </c>
      <c r="H771" s="17" vm="2093">
        <f ca="1"/>
        <v>31.79</v>
      </c>
      <c r="I771" s="17" vm="2094">
        <f ca="1"/>
        <v>125.48099999999999</v>
      </c>
      <c r="K771" s="17">
        <f t="shared" ca="1" si="23"/>
        <v>2.1529562982005146E-2</v>
      </c>
      <c r="L771" s="17">
        <f t="shared" ca="1" si="22"/>
        <v>-6.0910891089109853E-3</v>
      </c>
    </row>
    <row r="772" spans="7:12" x14ac:dyDescent="0.2">
      <c r="G772" s="17" vm="2095">
        <f ca="1"/>
        <v>40854</v>
      </c>
      <c r="H772" s="17" vm="1839">
        <f ca="1"/>
        <v>31.53</v>
      </c>
      <c r="I772" s="17" vm="2096">
        <f ca="1"/>
        <v>126.26</v>
      </c>
      <c r="K772" s="17">
        <f t="shared" ca="1" si="23"/>
        <v>-8.1786725385341041E-3</v>
      </c>
      <c r="L772" s="17">
        <f t="shared" ca="1" si="22"/>
        <v>6.2081111881480133E-3</v>
      </c>
    </row>
    <row r="773" spans="7:12" x14ac:dyDescent="0.2">
      <c r="G773" s="17" vm="2097">
        <f ca="1"/>
        <v>40855</v>
      </c>
      <c r="H773" s="17" vm="2098">
        <f ca="1"/>
        <v>31.55</v>
      </c>
      <c r="I773" s="17" vm="2099">
        <f ca="1"/>
        <v>127.88</v>
      </c>
      <c r="K773" s="17">
        <f t="shared" ca="1" si="23"/>
        <v>6.3431652394552174E-4</v>
      </c>
      <c r="L773" s="17">
        <f t="shared" ca="1" si="22"/>
        <v>1.2830666877871044E-2</v>
      </c>
    </row>
    <row r="774" spans="7:12" x14ac:dyDescent="0.2">
      <c r="G774" s="17" vm="2100">
        <f ca="1"/>
        <v>40856</v>
      </c>
      <c r="H774" s="17" vm="2101">
        <f ca="1"/>
        <v>30.31</v>
      </c>
      <c r="I774" s="17" vm="2102">
        <f ca="1"/>
        <v>123.161</v>
      </c>
      <c r="K774" s="17">
        <f t="shared" ca="1" si="23"/>
        <v>-3.9302694136291616E-2</v>
      </c>
      <c r="L774" s="17">
        <f t="shared" ca="1" si="22"/>
        <v>-3.6901782921488824E-2</v>
      </c>
    </row>
    <row r="775" spans="7:12" x14ac:dyDescent="0.2">
      <c r="G775" s="17" vm="2103">
        <f ca="1"/>
        <v>40857</v>
      </c>
      <c r="H775" s="17" vm="2104">
        <f ca="1"/>
        <v>30.62</v>
      </c>
      <c r="I775" s="17" vm="2105">
        <f ca="1"/>
        <v>124.32</v>
      </c>
      <c r="K775" s="17">
        <f t="shared" ca="1" si="23"/>
        <v>1.0227647641042559E-2</v>
      </c>
      <c r="L775" s="17">
        <f t="shared" ref="L775:L838" ca="1" si="24">+I775/I774-1</f>
        <v>9.4104464887423411E-3</v>
      </c>
    </row>
    <row r="776" spans="7:12" x14ac:dyDescent="0.2">
      <c r="G776" s="17" vm="2106">
        <f ca="1"/>
        <v>40858</v>
      </c>
      <c r="H776" s="17" vm="2078">
        <f ca="1"/>
        <v>31.5</v>
      </c>
      <c r="I776" s="17" vm="2107">
        <f ca="1"/>
        <v>126.66</v>
      </c>
      <c r="K776" s="17">
        <f t="shared" ref="K776:K839" ca="1" si="25">+H776/H775-1</f>
        <v>2.8739386022207603E-2</v>
      </c>
      <c r="L776" s="17">
        <f t="shared" ca="1" si="24"/>
        <v>1.8822393822393924E-2</v>
      </c>
    </row>
    <row r="777" spans="7:12" x14ac:dyDescent="0.2">
      <c r="G777" s="17" vm="2108">
        <f ca="1"/>
        <v>40861</v>
      </c>
      <c r="H777" s="17" vm="2109">
        <f ca="1"/>
        <v>31.16</v>
      </c>
      <c r="I777" s="17" vm="2110">
        <f ca="1"/>
        <v>125.46</v>
      </c>
      <c r="K777" s="17">
        <f t="shared" ca="1" si="25"/>
        <v>-1.07936507936508E-2</v>
      </c>
      <c r="L777" s="17">
        <f t="shared" ca="1" si="24"/>
        <v>-9.4741828517290738E-3</v>
      </c>
    </row>
    <row r="778" spans="7:12" x14ac:dyDescent="0.2">
      <c r="G778" s="17" vm="2111">
        <f ca="1"/>
        <v>40862</v>
      </c>
      <c r="H778" s="17" vm="2112">
        <f ca="1"/>
        <v>31.15</v>
      </c>
      <c r="I778" s="17" vm="2113">
        <f ca="1"/>
        <v>126.083</v>
      </c>
      <c r="K778" s="17">
        <f t="shared" ca="1" si="25"/>
        <v>-3.2092426187424472E-4</v>
      </c>
      <c r="L778" s="17">
        <f t="shared" ca="1" si="24"/>
        <v>4.9657261278495124E-3</v>
      </c>
    </row>
    <row r="779" spans="7:12" x14ac:dyDescent="0.2">
      <c r="G779" s="17" vm="2114">
        <f ca="1"/>
        <v>40863</v>
      </c>
      <c r="H779" s="17" vm="2115">
        <f ca="1"/>
        <v>31.46</v>
      </c>
      <c r="I779" s="17" vm="2116">
        <f ca="1"/>
        <v>124.08</v>
      </c>
      <c r="K779" s="17">
        <f t="shared" ca="1" si="25"/>
        <v>9.9518459069021237E-3</v>
      </c>
      <c r="L779" s="17">
        <f t="shared" ca="1" si="24"/>
        <v>-1.588636057200421E-2</v>
      </c>
    </row>
    <row r="780" spans="7:12" x14ac:dyDescent="0.2">
      <c r="G780" s="17" vm="2117">
        <f ca="1"/>
        <v>40864</v>
      </c>
      <c r="H780" s="17" vm="1897">
        <f ca="1"/>
        <v>30.39</v>
      </c>
      <c r="I780" s="17" vm="2118">
        <f ca="1"/>
        <v>122.105</v>
      </c>
      <c r="K780" s="17">
        <f t="shared" ca="1" si="25"/>
        <v>-3.4011443102352157E-2</v>
      </c>
      <c r="L780" s="17">
        <f t="shared" ca="1" si="24"/>
        <v>-1.591715022566087E-2</v>
      </c>
    </row>
    <row r="781" spans="7:12" x14ac:dyDescent="0.2">
      <c r="G781" s="17" vm="2119">
        <f ca="1"/>
        <v>40865</v>
      </c>
      <c r="H781" s="17" vm="2120">
        <f ca="1"/>
        <v>30.05</v>
      </c>
      <c r="I781" s="17" vm="2121">
        <f ca="1"/>
        <v>121.979</v>
      </c>
      <c r="K781" s="17">
        <f t="shared" ca="1" si="25"/>
        <v>-1.1187890753537322E-2</v>
      </c>
      <c r="L781" s="17">
        <f t="shared" ca="1" si="24"/>
        <v>-1.0318987756439135E-3</v>
      </c>
    </row>
    <row r="782" spans="7:12" x14ac:dyDescent="0.2">
      <c r="G782" s="17" vm="2122">
        <f ca="1"/>
        <v>40868</v>
      </c>
      <c r="H782" s="17" vm="2123">
        <f ca="1"/>
        <v>29.22</v>
      </c>
      <c r="I782" s="17" vm="2124">
        <f ca="1"/>
        <v>119.661</v>
      </c>
      <c r="K782" s="17">
        <f t="shared" ca="1" si="25"/>
        <v>-2.7620632279534152E-2</v>
      </c>
      <c r="L782" s="17">
        <f t="shared" ca="1" si="24"/>
        <v>-1.9003271054853665E-2</v>
      </c>
    </row>
    <row r="783" spans="7:12" x14ac:dyDescent="0.2">
      <c r="G783" s="17" vm="2125">
        <f ca="1"/>
        <v>40869</v>
      </c>
      <c r="H783" s="17" vm="2126">
        <f ca="1"/>
        <v>28.69</v>
      </c>
      <c r="I783" s="17" vm="2127">
        <f ca="1"/>
        <v>119.19</v>
      </c>
      <c r="K783" s="17">
        <f t="shared" ca="1" si="25"/>
        <v>-1.8138261464750061E-2</v>
      </c>
      <c r="L783" s="17">
        <f t="shared" ca="1" si="24"/>
        <v>-3.9361195376940161E-3</v>
      </c>
    </row>
    <row r="784" spans="7:12" x14ac:dyDescent="0.2">
      <c r="G784" s="17" vm="2128">
        <f ca="1"/>
        <v>40870</v>
      </c>
      <c r="H784" s="17" vm="2129">
        <f ca="1"/>
        <v>27.94</v>
      </c>
      <c r="I784" s="17" vm="2130">
        <f ca="1"/>
        <v>116.56</v>
      </c>
      <c r="K784" s="17">
        <f t="shared" ca="1" si="25"/>
        <v>-2.6141512722202886E-2</v>
      </c>
      <c r="L784" s="17">
        <f t="shared" ca="1" si="24"/>
        <v>-2.2065609531000896E-2</v>
      </c>
    </row>
    <row r="785" spans="7:12" x14ac:dyDescent="0.2">
      <c r="G785" s="17" vm="2131">
        <f ca="1"/>
        <v>40872</v>
      </c>
      <c r="H785" s="17" vm="2132">
        <f ca="1"/>
        <v>27.79</v>
      </c>
      <c r="I785" s="17" vm="2133">
        <f ca="1"/>
        <v>116.34</v>
      </c>
      <c r="K785" s="17">
        <f t="shared" ca="1" si="25"/>
        <v>-5.3686471009306569E-3</v>
      </c>
      <c r="L785" s="17">
        <f t="shared" ca="1" si="24"/>
        <v>-1.8874399450926616E-3</v>
      </c>
    </row>
    <row r="786" spans="7:12" x14ac:dyDescent="0.2">
      <c r="G786" s="17" vm="2134">
        <f ca="1"/>
        <v>40875</v>
      </c>
      <c r="H786" s="17" vm="2135">
        <f ca="1"/>
        <v>28.7</v>
      </c>
      <c r="I786" s="17" vm="2136">
        <f ca="1"/>
        <v>119.71</v>
      </c>
      <c r="K786" s="17">
        <f t="shared" ca="1" si="25"/>
        <v>3.2745591939546514E-2</v>
      </c>
      <c r="L786" s="17">
        <f t="shared" ca="1" si="24"/>
        <v>2.8966821385593811E-2</v>
      </c>
    </row>
    <row r="787" spans="7:12" x14ac:dyDescent="0.2">
      <c r="G787" s="17" vm="2137">
        <f ca="1"/>
        <v>40876</v>
      </c>
      <c r="H787" s="17" vm="2138">
        <f ca="1"/>
        <v>28.64</v>
      </c>
      <c r="I787" s="17" vm="2139">
        <f ca="1"/>
        <v>120.05</v>
      </c>
      <c r="K787" s="17">
        <f t="shared" ca="1" si="25"/>
        <v>-2.0905923344947119E-3</v>
      </c>
      <c r="L787" s="17">
        <f t="shared" ca="1" si="24"/>
        <v>2.8401971430958017E-3</v>
      </c>
    </row>
    <row r="788" spans="7:12" x14ac:dyDescent="0.2">
      <c r="G788" s="17" vm="2140">
        <f ca="1"/>
        <v>40877</v>
      </c>
      <c r="H788" s="17" vm="2141">
        <f ca="1"/>
        <v>30.1</v>
      </c>
      <c r="I788" s="17" vm="2142">
        <f ca="1"/>
        <v>124.99</v>
      </c>
      <c r="K788" s="17">
        <f t="shared" ca="1" si="25"/>
        <v>5.0977653631284925E-2</v>
      </c>
      <c r="L788" s="17">
        <f t="shared" ca="1" si="24"/>
        <v>4.1149521032902925E-2</v>
      </c>
    </row>
    <row r="789" spans="7:12" x14ac:dyDescent="0.2">
      <c r="G789" s="17" vm="2143">
        <f ca="1"/>
        <v>40878</v>
      </c>
      <c r="H789" s="17" vm="2054">
        <f ca="1"/>
        <v>30.21</v>
      </c>
      <c r="I789" s="17" vm="2144">
        <f ca="1"/>
        <v>124.97</v>
      </c>
      <c r="K789" s="17">
        <f t="shared" ca="1" si="25"/>
        <v>3.6544850498338999E-3</v>
      </c>
      <c r="L789" s="17">
        <f t="shared" ca="1" si="24"/>
        <v>-1.6001280102406756E-4</v>
      </c>
    </row>
    <row r="790" spans="7:12" x14ac:dyDescent="0.2">
      <c r="G790" s="17" vm="2145">
        <f ca="1"/>
        <v>40879</v>
      </c>
      <c r="H790" s="17" vm="2146">
        <f ca="1"/>
        <v>29.97</v>
      </c>
      <c r="I790" s="17" vm="2147">
        <f ca="1"/>
        <v>124.86</v>
      </c>
      <c r="K790" s="17">
        <f t="shared" ca="1" si="25"/>
        <v>-7.9443892750745704E-3</v>
      </c>
      <c r="L790" s="17">
        <f t="shared" ca="1" si="24"/>
        <v>-8.8021125070014694E-4</v>
      </c>
    </row>
    <row r="791" spans="7:12" x14ac:dyDescent="0.2">
      <c r="G791" s="17" vm="2148">
        <f ca="1"/>
        <v>40882</v>
      </c>
      <c r="H791" s="17" vm="2149">
        <f ca="1"/>
        <v>30.23</v>
      </c>
      <c r="I791" s="17" vm="2150">
        <f ca="1"/>
        <v>126.22</v>
      </c>
      <c r="K791" s="17">
        <f t="shared" ca="1" si="25"/>
        <v>8.6753420086753685E-3</v>
      </c>
      <c r="L791" s="17">
        <f t="shared" ca="1" si="24"/>
        <v>1.0892199263174751E-2</v>
      </c>
    </row>
    <row r="792" spans="7:12" x14ac:dyDescent="0.2">
      <c r="G792" s="17" vm="2151">
        <f ca="1"/>
        <v>40883</v>
      </c>
      <c r="H792" s="17" vm="2152">
        <f ca="1"/>
        <v>30.42</v>
      </c>
      <c r="I792" s="17" vm="2096">
        <f ca="1"/>
        <v>126.26</v>
      </c>
      <c r="K792" s="17">
        <f t="shared" ca="1" si="25"/>
        <v>6.2851472047635859E-3</v>
      </c>
      <c r="L792" s="17">
        <f t="shared" ca="1" si="24"/>
        <v>3.1690698779907045E-4</v>
      </c>
    </row>
    <row r="793" spans="7:12" x14ac:dyDescent="0.2">
      <c r="G793" s="17" vm="2153">
        <f ca="1"/>
        <v>40884</v>
      </c>
      <c r="H793" s="17" vm="2154">
        <f ca="1"/>
        <v>30.67</v>
      </c>
      <c r="I793" s="17" vm="2155">
        <f ca="1"/>
        <v>126.73</v>
      </c>
      <c r="K793" s="17">
        <f t="shared" ca="1" si="25"/>
        <v>8.2182774490466848E-3</v>
      </c>
      <c r="L793" s="17">
        <f t="shared" ca="1" si="24"/>
        <v>3.7224774275304018E-3</v>
      </c>
    </row>
    <row r="794" spans="7:12" x14ac:dyDescent="0.2">
      <c r="G794" s="17" vm="2156">
        <f ca="1"/>
        <v>40885</v>
      </c>
      <c r="H794" s="17" vm="2157">
        <f ca="1"/>
        <v>29.92</v>
      </c>
      <c r="I794" s="17" vm="2158">
        <f ca="1"/>
        <v>123.95</v>
      </c>
      <c r="K794" s="17">
        <f t="shared" ca="1" si="25"/>
        <v>-2.4453863710466206E-2</v>
      </c>
      <c r="L794" s="17">
        <f t="shared" ca="1" si="24"/>
        <v>-2.193640022094212E-2</v>
      </c>
    </row>
    <row r="795" spans="7:12" x14ac:dyDescent="0.2">
      <c r="G795" s="17" vm="2159">
        <f ca="1"/>
        <v>40886</v>
      </c>
      <c r="H795" s="17" vm="2160">
        <f ca="1"/>
        <v>29.94</v>
      </c>
      <c r="I795" s="17" vm="2161">
        <f ca="1"/>
        <v>126.05</v>
      </c>
      <c r="K795" s="17">
        <f t="shared" ca="1" si="25"/>
        <v>6.6844919786102075E-4</v>
      </c>
      <c r="L795" s="17">
        <f t="shared" ca="1" si="24"/>
        <v>1.6942315449778089E-2</v>
      </c>
    </row>
    <row r="796" spans="7:12" x14ac:dyDescent="0.2">
      <c r="G796" s="17" vm="2162">
        <f ca="1"/>
        <v>40889</v>
      </c>
      <c r="H796" s="17" vm="2163">
        <f ca="1"/>
        <v>29.13</v>
      </c>
      <c r="I796" s="17" vm="2164">
        <f ca="1"/>
        <v>124.21</v>
      </c>
      <c r="K796" s="17">
        <f t="shared" ca="1" si="25"/>
        <v>-2.7054108216432948E-2</v>
      </c>
      <c r="L796" s="17">
        <f t="shared" ca="1" si="24"/>
        <v>-1.4597381991273362E-2</v>
      </c>
    </row>
    <row r="797" spans="7:12" x14ac:dyDescent="0.2">
      <c r="G797" s="17" vm="2165">
        <f ca="1"/>
        <v>40890</v>
      </c>
      <c r="H797" s="17" vm="2166">
        <f ca="1"/>
        <v>28.41</v>
      </c>
      <c r="I797" s="17" vm="2167">
        <f ca="1"/>
        <v>123.05</v>
      </c>
      <c r="K797" s="17">
        <f t="shared" ca="1" si="25"/>
        <v>-2.471678681771361E-2</v>
      </c>
      <c r="L797" s="17">
        <f t="shared" ca="1" si="24"/>
        <v>-9.3390226229771445E-3</v>
      </c>
    </row>
    <row r="798" spans="7:12" x14ac:dyDescent="0.2">
      <c r="G798" s="17" vm="2168">
        <f ca="1"/>
        <v>40891</v>
      </c>
      <c r="H798" s="17" vm="2169">
        <f ca="1"/>
        <v>28.04</v>
      </c>
      <c r="I798" s="17" vm="2170">
        <f ca="1"/>
        <v>121.74</v>
      </c>
      <c r="K798" s="17">
        <f t="shared" ca="1" si="25"/>
        <v>-1.3023583245336146E-2</v>
      </c>
      <c r="L798" s="17">
        <f t="shared" ca="1" si="24"/>
        <v>-1.0646078829743999E-2</v>
      </c>
    </row>
    <row r="799" spans="7:12" x14ac:dyDescent="0.2">
      <c r="G799" s="17" vm="2171">
        <f ca="1"/>
        <v>40892</v>
      </c>
      <c r="H799" s="17" vm="2172">
        <f ca="1"/>
        <v>28.51</v>
      </c>
      <c r="I799" s="17" vm="2173">
        <f ca="1"/>
        <v>122.185</v>
      </c>
      <c r="K799" s="17">
        <f t="shared" ca="1" si="25"/>
        <v>1.6761768901569329E-2</v>
      </c>
      <c r="L799" s="17">
        <f t="shared" ca="1" si="24"/>
        <v>3.6553310333498068E-3</v>
      </c>
    </row>
    <row r="800" spans="7:12" x14ac:dyDescent="0.2">
      <c r="G800" s="17" vm="2174">
        <f ca="1"/>
        <v>40893</v>
      </c>
      <c r="H800" s="17" vm="2126">
        <f ca="1"/>
        <v>28.69</v>
      </c>
      <c r="I800" s="17" vm="2175">
        <f ca="1"/>
        <v>121.59</v>
      </c>
      <c r="K800" s="17">
        <f t="shared" ca="1" si="25"/>
        <v>6.3135741844966287E-3</v>
      </c>
      <c r="L800" s="17">
        <f t="shared" ca="1" si="24"/>
        <v>-4.8696648524777508E-3</v>
      </c>
    </row>
    <row r="801" spans="7:12" x14ac:dyDescent="0.2">
      <c r="G801" s="17" vm="2176">
        <f ca="1"/>
        <v>40896</v>
      </c>
      <c r="H801" s="17" vm="2177">
        <f ca="1"/>
        <v>27.95</v>
      </c>
      <c r="I801" s="17" vm="1420">
        <f ca="1"/>
        <v>120.29</v>
      </c>
      <c r="K801" s="17">
        <f t="shared" ca="1" si="25"/>
        <v>-2.5792959219240186E-2</v>
      </c>
      <c r="L801" s="17">
        <f t="shared" ca="1" si="24"/>
        <v>-1.0691668722756731E-2</v>
      </c>
    </row>
    <row r="802" spans="7:12" x14ac:dyDescent="0.2">
      <c r="G802" s="17" vm="2178">
        <f ca="1"/>
        <v>40897</v>
      </c>
      <c r="H802" s="17" vm="2179">
        <f ca="1"/>
        <v>29.39</v>
      </c>
      <c r="I802" s="17" vm="2180">
        <f ca="1"/>
        <v>123.93</v>
      </c>
      <c r="K802" s="17">
        <f t="shared" ca="1" si="25"/>
        <v>5.1520572450804991E-2</v>
      </c>
      <c r="L802" s="17">
        <f t="shared" ca="1" si="24"/>
        <v>3.0260204505777599E-2</v>
      </c>
    </row>
    <row r="803" spans="7:12" x14ac:dyDescent="0.2">
      <c r="G803" s="17" vm="2181">
        <f ca="1"/>
        <v>40898</v>
      </c>
      <c r="H803" s="17" vm="2182">
        <f ca="1"/>
        <v>28.56</v>
      </c>
      <c r="I803" s="17" vm="2183">
        <f ca="1"/>
        <v>124.17</v>
      </c>
      <c r="K803" s="17">
        <f t="shared" ca="1" si="25"/>
        <v>-2.8240898264715986E-2</v>
      </c>
      <c r="L803" s="17">
        <f t="shared" ca="1" si="24"/>
        <v>1.9365770999757448E-3</v>
      </c>
    </row>
    <row r="804" spans="7:12" x14ac:dyDescent="0.2">
      <c r="G804" s="17" vm="2184">
        <f ca="1"/>
        <v>40899</v>
      </c>
      <c r="H804" s="17" vm="2185">
        <f ca="1"/>
        <v>29.5</v>
      </c>
      <c r="I804" s="17" vm="2186">
        <f ca="1"/>
        <v>125.27</v>
      </c>
      <c r="K804" s="17">
        <f t="shared" ca="1" si="25"/>
        <v>3.2913165266106548E-2</v>
      </c>
      <c r="L804" s="17">
        <f t="shared" ca="1" si="24"/>
        <v>8.858822581944148E-3</v>
      </c>
    </row>
    <row r="805" spans="7:12" x14ac:dyDescent="0.2">
      <c r="G805" s="17" vm="2187">
        <f ca="1"/>
        <v>40900</v>
      </c>
      <c r="H805" s="17" vm="2188">
        <f ca="1"/>
        <v>29.73</v>
      </c>
      <c r="I805" s="17" vm="2189">
        <f ca="1"/>
        <v>126.39</v>
      </c>
      <c r="K805" s="17">
        <f t="shared" ca="1" si="25"/>
        <v>7.7966101694915135E-3</v>
      </c>
      <c r="L805" s="17">
        <f t="shared" ca="1" si="24"/>
        <v>8.9406881136744332E-3</v>
      </c>
    </row>
    <row r="806" spans="7:12" x14ac:dyDescent="0.2">
      <c r="G806" s="17" vm="2190">
        <f ca="1"/>
        <v>40904</v>
      </c>
      <c r="H806" s="17" vm="2191">
        <f ca="1"/>
        <v>29.63</v>
      </c>
      <c r="I806" s="17" vm="2192">
        <f ca="1"/>
        <v>126.49</v>
      </c>
      <c r="K806" s="17">
        <f t="shared" ca="1" si="25"/>
        <v>-3.3636057854019574E-3</v>
      </c>
      <c r="L806" s="17">
        <f t="shared" ca="1" si="24"/>
        <v>7.9120183558822887E-4</v>
      </c>
    </row>
    <row r="807" spans="7:12" x14ac:dyDescent="0.2">
      <c r="G807" s="17" vm="2193">
        <f ca="1"/>
        <v>40905</v>
      </c>
      <c r="H807" s="17" vm="2194">
        <f ca="1"/>
        <v>29.07</v>
      </c>
      <c r="I807" s="17" vm="2195">
        <f ca="1"/>
        <v>124.83</v>
      </c>
      <c r="K807" s="17">
        <f t="shared" ca="1" si="25"/>
        <v>-1.8899763752952992E-2</v>
      </c>
      <c r="L807" s="17">
        <f t="shared" ca="1" si="24"/>
        <v>-1.3123567080401632E-2</v>
      </c>
    </row>
    <row r="808" spans="7:12" x14ac:dyDescent="0.2">
      <c r="G808" s="17" vm="2196">
        <f ca="1"/>
        <v>40906</v>
      </c>
      <c r="H808" s="17" vm="2197">
        <f ca="1"/>
        <v>29.34</v>
      </c>
      <c r="I808" s="17" vm="2198">
        <f ca="1"/>
        <v>126.12</v>
      </c>
      <c r="K808" s="17">
        <f t="shared" ca="1" si="25"/>
        <v>9.2879256965943124E-3</v>
      </c>
      <c r="L808" s="17">
        <f t="shared" ca="1" si="24"/>
        <v>1.0334054313866803E-2</v>
      </c>
    </row>
    <row r="809" spans="7:12" x14ac:dyDescent="0.2">
      <c r="G809" s="17" vm="2199">
        <f ca="1"/>
        <v>40907</v>
      </c>
      <c r="H809" s="17" vm="2200">
        <f ca="1"/>
        <v>29.11</v>
      </c>
      <c r="I809" s="17" vm="2082">
        <f ca="1"/>
        <v>125.5</v>
      </c>
      <c r="K809" s="17">
        <f t="shared" ca="1" si="25"/>
        <v>-7.8391274710293279E-3</v>
      </c>
      <c r="L809" s="17">
        <f t="shared" ca="1" si="24"/>
        <v>-4.9159530605772384E-3</v>
      </c>
    </row>
    <row r="810" spans="7:12" x14ac:dyDescent="0.2">
      <c r="G810" s="17" vm="2201">
        <f ca="1"/>
        <v>40911</v>
      </c>
      <c r="H810" s="17" vm="2202">
        <f ca="1"/>
        <v>29.754999999999999</v>
      </c>
      <c r="I810" s="17" vm="2203">
        <f ca="1"/>
        <v>127.495</v>
      </c>
      <c r="K810" s="17">
        <f t="shared" ca="1" si="25"/>
        <v>2.2157334249398808E-2</v>
      </c>
      <c r="L810" s="17">
        <f t="shared" ca="1" si="24"/>
        <v>1.589641434262945E-2</v>
      </c>
    </row>
    <row r="811" spans="7:12" x14ac:dyDescent="0.2">
      <c r="G811" s="17" vm="2204">
        <f ca="1"/>
        <v>40912</v>
      </c>
      <c r="H811" s="17" vm="1376">
        <f ca="1"/>
        <v>29.57</v>
      </c>
      <c r="I811" s="17" vm="1817">
        <f ca="1"/>
        <v>127.7</v>
      </c>
      <c r="K811" s="17">
        <f t="shared" ca="1" si="25"/>
        <v>-6.2174424466475697E-3</v>
      </c>
      <c r="L811" s="17">
        <f t="shared" ca="1" si="24"/>
        <v>1.6079061923996996E-3</v>
      </c>
    </row>
    <row r="812" spans="7:12" x14ac:dyDescent="0.2">
      <c r="G812" s="17" vm="2205">
        <f ca="1"/>
        <v>40913</v>
      </c>
      <c r="H812" s="17" vm="2206">
        <f ca="1"/>
        <v>29.78</v>
      </c>
      <c r="I812" s="17" vm="2207">
        <f ca="1"/>
        <v>128.04</v>
      </c>
      <c r="K812" s="17">
        <f t="shared" ca="1" si="25"/>
        <v>7.1017923571188302E-3</v>
      </c>
      <c r="L812" s="17">
        <f t="shared" ca="1" si="24"/>
        <v>2.6624902114329441E-3</v>
      </c>
    </row>
    <row r="813" spans="7:12" x14ac:dyDescent="0.2">
      <c r="G813" s="17" vm="2208">
        <f ca="1"/>
        <v>40914</v>
      </c>
      <c r="H813" s="17" vm="2206">
        <f ca="1"/>
        <v>29.78</v>
      </c>
      <c r="I813" s="17" vm="2209">
        <f ca="1"/>
        <v>127.71</v>
      </c>
      <c r="K813" s="17">
        <f t="shared" ca="1" si="25"/>
        <v>0</v>
      </c>
      <c r="L813" s="17">
        <f t="shared" ca="1" si="24"/>
        <v>-2.5773195876288568E-3</v>
      </c>
    </row>
    <row r="814" spans="7:12" x14ac:dyDescent="0.2">
      <c r="G814" s="17" vm="2210">
        <f ca="1"/>
        <v>40917</v>
      </c>
      <c r="H814" s="17" vm="2211">
        <f ca="1"/>
        <v>30.16</v>
      </c>
      <c r="I814" s="17" vm="2212">
        <f ca="1"/>
        <v>128.02000000000001</v>
      </c>
      <c r="K814" s="17">
        <f t="shared" ca="1" si="25"/>
        <v>1.2760241773001946E-2</v>
      </c>
      <c r="L814" s="17">
        <f t="shared" ca="1" si="24"/>
        <v>2.4273745203979846E-3</v>
      </c>
    </row>
    <row r="815" spans="7:12" x14ac:dyDescent="0.2">
      <c r="G815" s="17" vm="2213">
        <f ca="1"/>
        <v>40918</v>
      </c>
      <c r="H815" s="17" vm="2154">
        <f ca="1"/>
        <v>30.67</v>
      </c>
      <c r="I815" s="17" vm="2214">
        <f ca="1"/>
        <v>129.13</v>
      </c>
      <c r="K815" s="17">
        <f t="shared" ca="1" si="25"/>
        <v>1.6909814323607497E-2</v>
      </c>
      <c r="L815" s="17">
        <f t="shared" ca="1" si="24"/>
        <v>8.6705202312138407E-3</v>
      </c>
    </row>
    <row r="816" spans="7:12" x14ac:dyDescent="0.2">
      <c r="G816" s="17" vm="2215">
        <f ca="1"/>
        <v>40919</v>
      </c>
      <c r="H816" s="17" vm="2081">
        <f ca="1"/>
        <v>30.73</v>
      </c>
      <c r="I816" s="17" vm="2216">
        <f ca="1"/>
        <v>129.19999999999999</v>
      </c>
      <c r="K816" s="17">
        <f t="shared" ca="1" si="25"/>
        <v>1.9563090968373054E-3</v>
      </c>
      <c r="L816" s="17">
        <f t="shared" ca="1" si="24"/>
        <v>5.4208936730426593E-4</v>
      </c>
    </row>
    <row r="817" spans="7:12" x14ac:dyDescent="0.2">
      <c r="G817" s="17" vm="2217">
        <f ca="1"/>
        <v>40920</v>
      </c>
      <c r="H817" s="17" vm="2218">
        <f ca="1"/>
        <v>31.364999999999998</v>
      </c>
      <c r="I817" s="17" vm="2219">
        <f ca="1"/>
        <v>129.51</v>
      </c>
      <c r="K817" s="17">
        <f t="shared" ca="1" si="25"/>
        <v>2.0663846404165298E-2</v>
      </c>
      <c r="L817" s="17">
        <f t="shared" ca="1" si="24"/>
        <v>2.3993808049536103E-3</v>
      </c>
    </row>
    <row r="818" spans="7:12" x14ac:dyDescent="0.2">
      <c r="G818" s="17" vm="2220">
        <f ca="1"/>
        <v>40921</v>
      </c>
      <c r="H818" s="17" vm="1404">
        <f ca="1"/>
        <v>30.95</v>
      </c>
      <c r="I818" s="17" vm="2221">
        <f ca="1"/>
        <v>128.84</v>
      </c>
      <c r="K818" s="17">
        <f t="shared" ca="1" si="25"/>
        <v>-1.3231308783676066E-2</v>
      </c>
      <c r="L818" s="17">
        <f t="shared" ca="1" si="24"/>
        <v>-5.1733456875916461E-3</v>
      </c>
    </row>
    <row r="819" spans="7:12" x14ac:dyDescent="0.2">
      <c r="G819" s="17" vm="2222">
        <f ca="1"/>
        <v>40925</v>
      </c>
      <c r="H819" s="17" vm="2223">
        <f ca="1"/>
        <v>31.065000000000001</v>
      </c>
      <c r="I819" s="17" vm="2224">
        <f ca="1"/>
        <v>129.34</v>
      </c>
      <c r="K819" s="17">
        <f t="shared" ca="1" si="25"/>
        <v>3.7156704361873683E-3</v>
      </c>
      <c r="L819" s="17">
        <f t="shared" ca="1" si="24"/>
        <v>3.8807823657249774E-3</v>
      </c>
    </row>
    <row r="820" spans="7:12" x14ac:dyDescent="0.2">
      <c r="G820" s="17" vm="2225">
        <f ca="1"/>
        <v>40926</v>
      </c>
      <c r="H820" s="17" vm="2226">
        <f ca="1"/>
        <v>33.72</v>
      </c>
      <c r="I820" s="17" vm="2227">
        <f ca="1"/>
        <v>130.77000000000001</v>
      </c>
      <c r="K820" s="17">
        <f t="shared" ca="1" si="25"/>
        <v>8.5465958474167047E-2</v>
      </c>
      <c r="L820" s="17">
        <f t="shared" ca="1" si="24"/>
        <v>1.1056131127261448E-2</v>
      </c>
    </row>
    <row r="821" spans="7:12" x14ac:dyDescent="0.2">
      <c r="G821" s="17" vm="2228">
        <f ca="1"/>
        <v>40927</v>
      </c>
      <c r="H821" s="17" vm="2229">
        <f ca="1"/>
        <v>33.82</v>
      </c>
      <c r="I821" s="17" vm="1703">
        <f ca="1"/>
        <v>131.46</v>
      </c>
      <c r="K821" s="17">
        <f t="shared" ca="1" si="25"/>
        <v>2.9655990510082386E-3</v>
      </c>
      <c r="L821" s="17">
        <f t="shared" ca="1" si="24"/>
        <v>5.276439550355505E-3</v>
      </c>
    </row>
    <row r="822" spans="7:12" x14ac:dyDescent="0.2">
      <c r="G822" s="17" vm="2230">
        <f ca="1"/>
        <v>40928</v>
      </c>
      <c r="H822" s="17" vm="1658">
        <f ca="1"/>
        <v>33.64</v>
      </c>
      <c r="I822" s="17" vm="1782">
        <f ca="1"/>
        <v>131.94999999999999</v>
      </c>
      <c r="K822" s="17">
        <f t="shared" ca="1" si="25"/>
        <v>-5.3222945002956434E-3</v>
      </c>
      <c r="L822" s="17">
        <f t="shared" ca="1" si="24"/>
        <v>3.7273695420658726E-3</v>
      </c>
    </row>
    <row r="823" spans="7:12" x14ac:dyDescent="0.2">
      <c r="G823" s="17" vm="2231">
        <f ca="1"/>
        <v>40931</v>
      </c>
      <c r="H823" s="17" vm="2232">
        <f ca="1"/>
        <v>33.19</v>
      </c>
      <c r="I823" s="17" vm="2233">
        <f ca="1"/>
        <v>131.61000000000001</v>
      </c>
      <c r="K823" s="17">
        <f t="shared" ca="1" si="25"/>
        <v>-1.3376932223543525E-2</v>
      </c>
      <c r="L823" s="17">
        <f t="shared" ca="1" si="24"/>
        <v>-2.576733611216131E-3</v>
      </c>
    </row>
    <row r="824" spans="7:12" x14ac:dyDescent="0.2">
      <c r="G824" s="17" vm="2234">
        <f ca="1"/>
        <v>40932</v>
      </c>
      <c r="H824" s="17" vm="2235">
        <f ca="1"/>
        <v>32.520000000000003</v>
      </c>
      <c r="I824" s="17" vm="1703">
        <f ca="1"/>
        <v>131.46</v>
      </c>
      <c r="K824" s="17">
        <f t="shared" ca="1" si="25"/>
        <v>-2.0186803253992025E-2</v>
      </c>
      <c r="L824" s="17">
        <f t="shared" ca="1" si="24"/>
        <v>-1.1397310234785296E-3</v>
      </c>
    </row>
    <row r="825" spans="7:12" x14ac:dyDescent="0.2">
      <c r="G825" s="17" vm="2236">
        <f ca="1"/>
        <v>40933</v>
      </c>
      <c r="H825" s="17" vm="1461">
        <f ca="1"/>
        <v>32.799999999999997</v>
      </c>
      <c r="I825" s="17" vm="2237">
        <f ca="1"/>
        <v>132.56</v>
      </c>
      <c r="K825" s="17">
        <f t="shared" ca="1" si="25"/>
        <v>8.610086100860892E-3</v>
      </c>
      <c r="L825" s="17">
        <f t="shared" ca="1" si="24"/>
        <v>8.3675642781073645E-3</v>
      </c>
    </row>
    <row r="826" spans="7:12" x14ac:dyDescent="0.2">
      <c r="G826" s="17" vm="2238">
        <f ca="1"/>
        <v>40934</v>
      </c>
      <c r="H826" s="17" vm="1487">
        <f ca="1"/>
        <v>32.36</v>
      </c>
      <c r="I826" s="17" vm="2239">
        <f ca="1"/>
        <v>131.88</v>
      </c>
      <c r="K826" s="17">
        <f t="shared" ca="1" si="25"/>
        <v>-1.3414634146341364E-2</v>
      </c>
      <c r="L826" s="17">
        <f t="shared" ca="1" si="24"/>
        <v>-5.1297525648763553E-3</v>
      </c>
    </row>
    <row r="827" spans="7:12" x14ac:dyDescent="0.2">
      <c r="G827" s="17" vm="2240">
        <f ca="1"/>
        <v>40935</v>
      </c>
      <c r="H827" s="17" vm="2241">
        <f ca="1"/>
        <v>32.61</v>
      </c>
      <c r="I827" s="17" vm="2242">
        <f ca="1"/>
        <v>131.82</v>
      </c>
      <c r="K827" s="17">
        <f t="shared" ca="1" si="25"/>
        <v>7.725587144622903E-3</v>
      </c>
      <c r="L827" s="17">
        <f t="shared" ca="1" si="24"/>
        <v>-4.5495905368519995E-4</v>
      </c>
    </row>
    <row r="828" spans="7:12" x14ac:dyDescent="0.2">
      <c r="G828" s="17" vm="2243">
        <f ca="1"/>
        <v>40938</v>
      </c>
      <c r="H828" s="17" vm="2244">
        <f ca="1"/>
        <v>32.18</v>
      </c>
      <c r="I828" s="17" vm="2245">
        <f ca="1"/>
        <v>131.37</v>
      </c>
      <c r="K828" s="17">
        <f t="shared" ca="1" si="25"/>
        <v>-1.3186139221097792E-2</v>
      </c>
      <c r="L828" s="17">
        <f t="shared" ca="1" si="24"/>
        <v>-3.4137460172962708E-3</v>
      </c>
    </row>
    <row r="829" spans="7:12" x14ac:dyDescent="0.2">
      <c r="G829" s="17" vm="2246">
        <f ca="1"/>
        <v>40939</v>
      </c>
      <c r="H829" s="17" vm="1490">
        <f ca="1"/>
        <v>32.380000000000003</v>
      </c>
      <c r="I829" s="17" vm="2247">
        <f ca="1"/>
        <v>131.32</v>
      </c>
      <c r="K829" s="17">
        <f t="shared" ca="1" si="25"/>
        <v>6.2150403977627722E-3</v>
      </c>
      <c r="L829" s="17">
        <f t="shared" ca="1" si="24"/>
        <v>-3.8060439978693239E-4</v>
      </c>
    </row>
    <row r="830" spans="7:12" x14ac:dyDescent="0.2">
      <c r="G830" s="17" vm="2248">
        <f ca="1"/>
        <v>40940</v>
      </c>
      <c r="H830" s="17" vm="2249">
        <f ca="1"/>
        <v>32.86</v>
      </c>
      <c r="I830" s="17" vm="1623">
        <f ca="1"/>
        <v>132.47</v>
      </c>
      <c r="K830" s="17">
        <f t="shared" ca="1" si="25"/>
        <v>1.4823965410747375E-2</v>
      </c>
      <c r="L830" s="17">
        <f t="shared" ca="1" si="24"/>
        <v>8.757234236978384E-3</v>
      </c>
    </row>
    <row r="831" spans="7:12" x14ac:dyDescent="0.2">
      <c r="G831" s="17" vm="2250">
        <f ca="1"/>
        <v>40941</v>
      </c>
      <c r="H831" s="17" vm="2251">
        <f ca="1"/>
        <v>33.06</v>
      </c>
      <c r="I831" s="17" vm="2252">
        <f ca="1"/>
        <v>132.68</v>
      </c>
      <c r="K831" s="17">
        <f t="shared" ca="1" si="25"/>
        <v>6.0864272671943276E-3</v>
      </c>
      <c r="L831" s="17">
        <f t="shared" ca="1" si="24"/>
        <v>1.5852645882086236E-3</v>
      </c>
    </row>
    <row r="832" spans="7:12" x14ac:dyDescent="0.2">
      <c r="G832" s="17" vm="2253">
        <f ca="1"/>
        <v>40942</v>
      </c>
      <c r="H832" s="17" vm="2254">
        <f ca="1"/>
        <v>33.93</v>
      </c>
      <c r="I832" s="17" vm="2255">
        <f ca="1"/>
        <v>134.54</v>
      </c>
      <c r="K832" s="17">
        <f t="shared" ca="1" si="25"/>
        <v>2.631578947368407E-2</v>
      </c>
      <c r="L832" s="17">
        <f t="shared" ca="1" si="24"/>
        <v>1.4018691588784993E-2</v>
      </c>
    </row>
    <row r="833" spans="7:12" x14ac:dyDescent="0.2">
      <c r="G833" s="17" vm="2256">
        <f ca="1"/>
        <v>40945</v>
      </c>
      <c r="H833" s="17" vm="2257">
        <f ca="1"/>
        <v>33.61</v>
      </c>
      <c r="I833" s="17" vm="2258">
        <f ca="1"/>
        <v>134.44999999999999</v>
      </c>
      <c r="K833" s="17">
        <f t="shared" ca="1" si="25"/>
        <v>-9.4311818449749341E-3</v>
      </c>
      <c r="L833" s="17">
        <f t="shared" ca="1" si="24"/>
        <v>-6.6894603835288002E-4</v>
      </c>
    </row>
    <row r="834" spans="7:12" x14ac:dyDescent="0.2">
      <c r="G834" s="17" vm="2259">
        <f ca="1"/>
        <v>40946</v>
      </c>
      <c r="H834" s="17" vm="2260">
        <f ca="1"/>
        <v>33.43</v>
      </c>
      <c r="I834" s="17" vm="2261">
        <f ca="1"/>
        <v>134.79</v>
      </c>
      <c r="K834" s="17">
        <f t="shared" ca="1" si="25"/>
        <v>-5.3555489437667747E-3</v>
      </c>
      <c r="L834" s="17">
        <f t="shared" ca="1" si="24"/>
        <v>2.5288211230940494E-3</v>
      </c>
    </row>
    <row r="835" spans="7:12" x14ac:dyDescent="0.2">
      <c r="G835" s="17" vm="2262">
        <f ca="1"/>
        <v>40947</v>
      </c>
      <c r="H835" s="17" vm="2263">
        <f ca="1"/>
        <v>33.85</v>
      </c>
      <c r="I835" s="17" vm="2264">
        <f ca="1"/>
        <v>135.19</v>
      </c>
      <c r="K835" s="17">
        <f t="shared" ca="1" si="25"/>
        <v>1.2563565659587272E-2</v>
      </c>
      <c r="L835" s="17">
        <f t="shared" ca="1" si="24"/>
        <v>2.9675791972698651E-3</v>
      </c>
    </row>
    <row r="836" spans="7:12" x14ac:dyDescent="0.2">
      <c r="G836" s="17" vm="2265">
        <f ca="1"/>
        <v>40948</v>
      </c>
      <c r="H836" s="17" vm="2266">
        <f ca="1"/>
        <v>33.799999999999997</v>
      </c>
      <c r="I836" s="17" vm="1860">
        <f ca="1"/>
        <v>135.36000000000001</v>
      </c>
      <c r="K836" s="17">
        <f t="shared" ca="1" si="25"/>
        <v>-1.477104874446189E-3</v>
      </c>
      <c r="L836" s="17">
        <f t="shared" ca="1" si="24"/>
        <v>1.2574894592796149E-3</v>
      </c>
    </row>
    <row r="837" spans="7:12" x14ac:dyDescent="0.2">
      <c r="G837" s="17" vm="2267">
        <f ca="1"/>
        <v>40949</v>
      </c>
      <c r="H837" s="17" vm="1652">
        <f ca="1"/>
        <v>33.36</v>
      </c>
      <c r="I837" s="17" vm="2268">
        <f ca="1"/>
        <v>134.36099999999999</v>
      </c>
      <c r="K837" s="17">
        <f t="shared" ca="1" si="25"/>
        <v>-1.3017751479289852E-2</v>
      </c>
      <c r="L837" s="17">
        <f t="shared" ca="1" si="24"/>
        <v>-7.3803191489363318E-3</v>
      </c>
    </row>
    <row r="838" spans="7:12" x14ac:dyDescent="0.2">
      <c r="G838" s="17" vm="2269">
        <f ca="1"/>
        <v>40952</v>
      </c>
      <c r="H838" s="17" vm="2270">
        <f ca="1"/>
        <v>33.255000000000003</v>
      </c>
      <c r="I838" s="17" vm="1860">
        <f ca="1"/>
        <v>135.36000000000001</v>
      </c>
      <c r="K838" s="17">
        <f t="shared" ca="1" si="25"/>
        <v>-3.1474820143884141E-3</v>
      </c>
      <c r="L838" s="17">
        <f t="shared" ca="1" si="24"/>
        <v>7.4351932480409832E-3</v>
      </c>
    </row>
    <row r="839" spans="7:12" x14ac:dyDescent="0.2">
      <c r="G839" s="17" vm="2271">
        <f ca="1"/>
        <v>40953</v>
      </c>
      <c r="H839" s="17" vm="1514">
        <f ca="1"/>
        <v>33.22</v>
      </c>
      <c r="I839" s="17" vm="2264">
        <f ca="1"/>
        <v>135.19</v>
      </c>
      <c r="K839" s="17">
        <f t="shared" ca="1" si="25"/>
        <v>-1.0524733122839747E-3</v>
      </c>
      <c r="L839" s="17">
        <f t="shared" ref="L839:L902" ca="1" si="26">+I839/I838-1</f>
        <v>-1.2559101654847638E-3</v>
      </c>
    </row>
    <row r="840" spans="7:12" x14ac:dyDescent="0.2">
      <c r="G840" s="17" vm="2272">
        <f ca="1"/>
        <v>40954</v>
      </c>
      <c r="H840" s="17" vm="1452">
        <f ca="1"/>
        <v>33.409999999999997</v>
      </c>
      <c r="I840" s="17" vm="2273">
        <f ca="1"/>
        <v>134.56</v>
      </c>
      <c r="K840" s="17">
        <f t="shared" ref="K840:K903" ca="1" si="27">+H840/H839-1</f>
        <v>5.7194461167970889E-3</v>
      </c>
      <c r="L840" s="17">
        <f t="shared" ca="1" si="26"/>
        <v>-4.660107996153573E-3</v>
      </c>
    </row>
    <row r="841" spans="7:12" x14ac:dyDescent="0.2">
      <c r="G841" s="17" vm="2274">
        <f ca="1"/>
        <v>40955</v>
      </c>
      <c r="H841" s="17" vm="1537">
        <f ca="1"/>
        <v>33.909999999999997</v>
      </c>
      <c r="I841" s="17" vm="2275">
        <f ca="1"/>
        <v>136.04900000000001</v>
      </c>
      <c r="K841" s="17">
        <f t="shared" ca="1" si="27"/>
        <v>1.4965579167913745E-2</v>
      </c>
      <c r="L841" s="17">
        <f t="shared" ca="1" si="26"/>
        <v>1.1065695600475767E-2</v>
      </c>
    </row>
    <row r="842" spans="7:12" x14ac:dyDescent="0.2">
      <c r="G842" s="17" vm="2276">
        <f ca="1"/>
        <v>40956</v>
      </c>
      <c r="H842" s="17" vm="2277">
        <f ca="1"/>
        <v>33.590000000000003</v>
      </c>
      <c r="I842" s="17" vm="2278">
        <f ca="1"/>
        <v>136.41</v>
      </c>
      <c r="K842" s="17">
        <f t="shared" ca="1" si="27"/>
        <v>-9.4367443232082904E-3</v>
      </c>
      <c r="L842" s="17">
        <f t="shared" ca="1" si="26"/>
        <v>2.6534557402111414E-3</v>
      </c>
    </row>
    <row r="843" spans="7:12" x14ac:dyDescent="0.2">
      <c r="G843" s="17" vm="2279">
        <f ca="1"/>
        <v>40960</v>
      </c>
      <c r="H843" s="17" vm="2280">
        <f ca="1"/>
        <v>33.28</v>
      </c>
      <c r="I843" s="17" vm="2281">
        <f ca="1"/>
        <v>136.47</v>
      </c>
      <c r="K843" s="17">
        <f t="shared" ca="1" si="27"/>
        <v>-9.2289371836856704E-3</v>
      </c>
      <c r="L843" s="17">
        <f t="shared" ca="1" si="26"/>
        <v>4.398504508467127E-4</v>
      </c>
    </row>
    <row r="844" spans="7:12" x14ac:dyDescent="0.2">
      <c r="G844" s="17" vm="2282">
        <f ca="1"/>
        <v>40961</v>
      </c>
      <c r="H844" s="17" vm="2283">
        <f ca="1"/>
        <v>32.96</v>
      </c>
      <c r="I844" s="17" vm="2284">
        <f ca="1"/>
        <v>136.03200000000001</v>
      </c>
      <c r="K844" s="17">
        <f t="shared" ca="1" si="27"/>
        <v>-9.6153846153845812E-3</v>
      </c>
      <c r="L844" s="17">
        <f t="shared" ca="1" si="26"/>
        <v>-3.2094965926576791E-3</v>
      </c>
    </row>
    <row r="845" spans="7:12" x14ac:dyDescent="0.2">
      <c r="G845" s="17" vm="2285">
        <f ca="1"/>
        <v>40962</v>
      </c>
      <c r="H845" s="17" vm="1802">
        <f ca="1"/>
        <v>33.32</v>
      </c>
      <c r="I845" s="17" vm="2286">
        <f ca="1"/>
        <v>136.631</v>
      </c>
      <c r="K845" s="17">
        <f t="shared" ca="1" si="27"/>
        <v>1.0922330097087318E-2</v>
      </c>
      <c r="L845" s="17">
        <f t="shared" ca="1" si="26"/>
        <v>4.4033756763113274E-3</v>
      </c>
    </row>
    <row r="846" spans="7:12" x14ac:dyDescent="0.2">
      <c r="G846" s="17" vm="2287">
        <f ca="1"/>
        <v>40963</v>
      </c>
      <c r="H846" s="17" vm="1802">
        <f ca="1"/>
        <v>33.32</v>
      </c>
      <c r="I846" s="17" vm="2288">
        <f ca="1"/>
        <v>136.93</v>
      </c>
      <c r="K846" s="17">
        <f t="shared" ca="1" si="27"/>
        <v>0</v>
      </c>
      <c r="L846" s="17">
        <f t="shared" ca="1" si="26"/>
        <v>2.1883759908074563E-3</v>
      </c>
    </row>
    <row r="847" spans="7:12" x14ac:dyDescent="0.2">
      <c r="G847" s="17" vm="2289">
        <f ca="1"/>
        <v>40966</v>
      </c>
      <c r="H847" s="17" vm="2290">
        <f ca="1"/>
        <v>33.11</v>
      </c>
      <c r="I847" s="17" vm="2291">
        <f ca="1"/>
        <v>137.16</v>
      </c>
      <c r="K847" s="17">
        <f t="shared" ca="1" si="27"/>
        <v>-6.302521008403339E-3</v>
      </c>
      <c r="L847" s="17">
        <f t="shared" ca="1" si="26"/>
        <v>1.6796903527349638E-3</v>
      </c>
    </row>
    <row r="848" spans="7:12" x14ac:dyDescent="0.2">
      <c r="G848" s="17" vm="2292">
        <f ca="1"/>
        <v>40967</v>
      </c>
      <c r="H848" s="17" vm="2226">
        <f ca="1"/>
        <v>33.72</v>
      </c>
      <c r="I848" s="17" vm="2293">
        <f ca="1"/>
        <v>137.559</v>
      </c>
      <c r="K848" s="17">
        <f t="shared" ca="1" si="27"/>
        <v>1.8423437028088241E-2</v>
      </c>
      <c r="L848" s="17">
        <f t="shared" ca="1" si="26"/>
        <v>2.9090113735783518E-3</v>
      </c>
    </row>
    <row r="849" spans="7:12" x14ac:dyDescent="0.2">
      <c r="G849" s="17" vm="2294">
        <f ca="1"/>
        <v>40968</v>
      </c>
      <c r="H849" s="17" vm="2295">
        <f ca="1"/>
        <v>33.35</v>
      </c>
      <c r="I849" s="17" vm="2296">
        <f ca="1"/>
        <v>137.02000000000001</v>
      </c>
      <c r="K849" s="17">
        <f t="shared" ca="1" si="27"/>
        <v>-1.0972716488730661E-2</v>
      </c>
      <c r="L849" s="17">
        <f t="shared" ca="1" si="26"/>
        <v>-3.9183186850731966E-3</v>
      </c>
    </row>
    <row r="850" spans="7:12" x14ac:dyDescent="0.2">
      <c r="G850" s="17" vm="2297">
        <f ca="1"/>
        <v>40969</v>
      </c>
      <c r="H850" s="17" vm="2298">
        <f ca="1"/>
        <v>33.17</v>
      </c>
      <c r="I850" s="17" vm="2299">
        <f ca="1"/>
        <v>137.72999999999999</v>
      </c>
      <c r="K850" s="17">
        <f t="shared" ca="1" si="27"/>
        <v>-5.3973013493253674E-3</v>
      </c>
      <c r="L850" s="17">
        <f t="shared" ca="1" si="26"/>
        <v>5.1817252955770332E-3</v>
      </c>
    </row>
    <row r="851" spans="7:12" x14ac:dyDescent="0.2">
      <c r="G851" s="17" vm="2300">
        <f ca="1"/>
        <v>40970</v>
      </c>
      <c r="H851" s="17" vm="1446">
        <f ca="1"/>
        <v>32.82</v>
      </c>
      <c r="I851" s="17" vm="2301">
        <f ca="1"/>
        <v>137.31200000000001</v>
      </c>
      <c r="K851" s="17">
        <f t="shared" ca="1" si="27"/>
        <v>-1.0551703346397434E-2</v>
      </c>
      <c r="L851" s="17">
        <f t="shared" ca="1" si="26"/>
        <v>-3.0349234008565373E-3</v>
      </c>
    </row>
    <row r="852" spans="7:12" x14ac:dyDescent="0.2">
      <c r="G852" s="17" vm="2302">
        <f ca="1"/>
        <v>40973</v>
      </c>
      <c r="H852" s="17" vm="2303">
        <f ca="1"/>
        <v>32.19</v>
      </c>
      <c r="I852" s="17" vm="2304">
        <f ca="1"/>
        <v>136.75</v>
      </c>
      <c r="K852" s="17">
        <f t="shared" ca="1" si="27"/>
        <v>-1.9195612431444298E-2</v>
      </c>
      <c r="L852" s="17">
        <f t="shared" ca="1" si="26"/>
        <v>-4.0928687951526932E-3</v>
      </c>
    </row>
    <row r="853" spans="7:12" x14ac:dyDescent="0.2">
      <c r="G853" s="17" vm="2305">
        <f ca="1"/>
        <v>40974</v>
      </c>
      <c r="H853" s="17" vm="1836">
        <f ca="1"/>
        <v>32.119999999999997</v>
      </c>
      <c r="I853" s="17" vm="2306">
        <f ca="1"/>
        <v>134.75</v>
      </c>
      <c r="K853" s="17">
        <f t="shared" ca="1" si="27"/>
        <v>-2.1745883814849876E-3</v>
      </c>
      <c r="L853" s="17">
        <f t="shared" ca="1" si="26"/>
        <v>-1.4625228519195566E-2</v>
      </c>
    </row>
    <row r="854" spans="7:12" x14ac:dyDescent="0.2">
      <c r="G854" s="17" vm="2307">
        <f ca="1"/>
        <v>40975</v>
      </c>
      <c r="H854" s="17" vm="2308">
        <f ca="1"/>
        <v>32.65</v>
      </c>
      <c r="I854" s="17" vm="2309">
        <f ca="1"/>
        <v>135.69</v>
      </c>
      <c r="K854" s="17">
        <f t="shared" ca="1" si="27"/>
        <v>1.6500622665006182E-2</v>
      </c>
      <c r="L854" s="17">
        <f t="shared" ca="1" si="26"/>
        <v>6.9758812615954291E-3</v>
      </c>
    </row>
    <row r="855" spans="7:12" x14ac:dyDescent="0.2">
      <c r="G855" s="17" vm="2310">
        <f ca="1"/>
        <v>40976</v>
      </c>
      <c r="H855" s="17" vm="1464">
        <f ca="1"/>
        <v>32.6</v>
      </c>
      <c r="I855" s="17" vm="2311">
        <f ca="1"/>
        <v>137.04</v>
      </c>
      <c r="K855" s="17">
        <f t="shared" ca="1" si="27"/>
        <v>-1.5313935681469104E-3</v>
      </c>
      <c r="L855" s="17">
        <f t="shared" ca="1" si="26"/>
        <v>9.9491487950476021E-3</v>
      </c>
    </row>
    <row r="856" spans="7:12" x14ac:dyDescent="0.2">
      <c r="G856" s="17" vm="2312">
        <f ca="1"/>
        <v>40977</v>
      </c>
      <c r="H856" s="17" vm="1431">
        <f ca="1"/>
        <v>32.270000000000003</v>
      </c>
      <c r="I856" s="17" vm="2313">
        <f ca="1"/>
        <v>137.57</v>
      </c>
      <c r="K856" s="17">
        <f t="shared" ca="1" si="27"/>
        <v>-1.0122699386503009E-2</v>
      </c>
      <c r="L856" s="17">
        <f t="shared" ca="1" si="26"/>
        <v>3.8674839462931043E-3</v>
      </c>
    </row>
    <row r="857" spans="7:12" x14ac:dyDescent="0.2">
      <c r="G857" s="17" vm="2314">
        <f ca="1"/>
        <v>40980</v>
      </c>
      <c r="H857" s="17" vm="2315">
        <f ca="1"/>
        <v>31.91</v>
      </c>
      <c r="I857" s="17" vm="2316">
        <f ca="1"/>
        <v>137.58000000000001</v>
      </c>
      <c r="K857" s="17">
        <f t="shared" ca="1" si="27"/>
        <v>-1.1155872327239025E-2</v>
      </c>
      <c r="L857" s="17">
        <f t="shared" ca="1" si="26"/>
        <v>7.269026677336754E-5</v>
      </c>
    </row>
    <row r="858" spans="7:12" x14ac:dyDescent="0.2">
      <c r="G858" s="17" vm="2317">
        <f ca="1"/>
        <v>40981</v>
      </c>
      <c r="H858" s="17" vm="2318">
        <f ca="1"/>
        <v>32.29</v>
      </c>
      <c r="I858" s="17" vm="2319">
        <f ca="1"/>
        <v>140.06200000000001</v>
      </c>
      <c r="K858" s="17">
        <f t="shared" ca="1" si="27"/>
        <v>1.1908492635537504E-2</v>
      </c>
      <c r="L858" s="17">
        <f t="shared" ca="1" si="26"/>
        <v>1.8040412850705012E-2</v>
      </c>
    </row>
    <row r="859" spans="7:12" x14ac:dyDescent="0.2">
      <c r="G859" s="17" vm="2320">
        <f ca="1"/>
        <v>40982</v>
      </c>
      <c r="H859" s="17" vm="2321">
        <f ca="1"/>
        <v>32.01</v>
      </c>
      <c r="I859" s="17" vm="2322">
        <f ca="1"/>
        <v>139.91</v>
      </c>
      <c r="K859" s="17">
        <f t="shared" ca="1" si="27"/>
        <v>-8.6714152988541793E-3</v>
      </c>
      <c r="L859" s="17">
        <f t="shared" ca="1" si="26"/>
        <v>-1.0852336822265718E-3</v>
      </c>
    </row>
    <row r="860" spans="7:12" x14ac:dyDescent="0.2">
      <c r="G860" s="17" vm="2323">
        <f ca="1"/>
        <v>40983</v>
      </c>
      <c r="H860" s="17" vm="2324">
        <f ca="1"/>
        <v>32.78</v>
      </c>
      <c r="I860" s="17" vm="2325">
        <f ca="1"/>
        <v>140.72</v>
      </c>
      <c r="K860" s="17">
        <f t="shared" ca="1" si="27"/>
        <v>2.4054982817869552E-2</v>
      </c>
      <c r="L860" s="17">
        <f t="shared" ca="1" si="26"/>
        <v>5.7894360660424304E-3</v>
      </c>
    </row>
    <row r="861" spans="7:12" x14ac:dyDescent="0.2">
      <c r="G861" s="17" vm="2326">
        <f ca="1"/>
        <v>40984</v>
      </c>
      <c r="H861" s="17" vm="2327">
        <f ca="1"/>
        <v>33.020000000000003</v>
      </c>
      <c r="I861" s="17" vm="2328">
        <f ca="1"/>
        <v>140.30000000000001</v>
      </c>
      <c r="K861" s="17">
        <f t="shared" ca="1" si="27"/>
        <v>7.3215375228798951E-3</v>
      </c>
      <c r="L861" s="17">
        <f t="shared" ca="1" si="26"/>
        <v>-2.9846503695279969E-3</v>
      </c>
    </row>
    <row r="862" spans="7:12" x14ac:dyDescent="0.2">
      <c r="G862" s="17" vm="2329">
        <f ca="1"/>
        <v>40987</v>
      </c>
      <c r="H862" s="17" vm="2330">
        <f ca="1"/>
        <v>33.840000000000003</v>
      </c>
      <c r="I862" s="17" vm="2331">
        <f ca="1"/>
        <v>140.85</v>
      </c>
      <c r="K862" s="17">
        <f t="shared" ca="1" si="27"/>
        <v>2.4833434282253153E-2</v>
      </c>
      <c r="L862" s="17">
        <f t="shared" ca="1" si="26"/>
        <v>3.920171062009814E-3</v>
      </c>
    </row>
    <row r="863" spans="7:12" x14ac:dyDescent="0.2">
      <c r="G863" s="17" vm="2332">
        <f ca="1"/>
        <v>40988</v>
      </c>
      <c r="H863" s="17" vm="2333">
        <f ca="1"/>
        <v>33.58</v>
      </c>
      <c r="I863" s="17" vm="2334">
        <f ca="1"/>
        <v>140.44</v>
      </c>
      <c r="K863" s="17">
        <f t="shared" ca="1" si="27"/>
        <v>-7.6832151300237905E-3</v>
      </c>
      <c r="L863" s="17">
        <f t="shared" ca="1" si="26"/>
        <v>-2.9108981185658189E-3</v>
      </c>
    </row>
    <row r="864" spans="7:12" x14ac:dyDescent="0.2">
      <c r="G864" s="17" vm="2335">
        <f ca="1"/>
        <v>40989</v>
      </c>
      <c r="H864" s="17" vm="2257">
        <f ca="1"/>
        <v>33.61</v>
      </c>
      <c r="I864" s="17" vm="2336">
        <f ca="1"/>
        <v>140.21</v>
      </c>
      <c r="K864" s="17">
        <f t="shared" ca="1" si="27"/>
        <v>8.9338892197732278E-4</v>
      </c>
      <c r="L864" s="17">
        <f t="shared" ca="1" si="26"/>
        <v>-1.6377100541156153E-3</v>
      </c>
    </row>
    <row r="865" spans="7:12" x14ac:dyDescent="0.2">
      <c r="G865" s="17" vm="2337">
        <f ca="1"/>
        <v>40990</v>
      </c>
      <c r="H865" s="17" vm="2260">
        <f ca="1"/>
        <v>33.43</v>
      </c>
      <c r="I865" s="17" vm="2338">
        <f ca="1"/>
        <v>139.19999999999999</v>
      </c>
      <c r="K865" s="17">
        <f t="shared" ca="1" si="27"/>
        <v>-5.3555489437667747E-3</v>
      </c>
      <c r="L865" s="17">
        <f t="shared" ca="1" si="26"/>
        <v>-7.2034804935455776E-3</v>
      </c>
    </row>
    <row r="866" spans="7:12" x14ac:dyDescent="0.2">
      <c r="G866" s="17" vm="2339">
        <f ca="1"/>
        <v>40991</v>
      </c>
      <c r="H866" s="17" vm="2295">
        <f ca="1"/>
        <v>33.35</v>
      </c>
      <c r="I866" s="17" vm="2340">
        <f ca="1"/>
        <v>139.65</v>
      </c>
      <c r="K866" s="17">
        <f t="shared" ca="1" si="27"/>
        <v>-2.3930601256355599E-3</v>
      </c>
      <c r="L866" s="17">
        <f t="shared" ca="1" si="26"/>
        <v>3.2327586206897241E-3</v>
      </c>
    </row>
    <row r="867" spans="7:12" x14ac:dyDescent="0.2">
      <c r="G867" s="17" vm="2341">
        <f ca="1"/>
        <v>40994</v>
      </c>
      <c r="H867" s="17" vm="2342">
        <f ca="1"/>
        <v>33.99</v>
      </c>
      <c r="I867" s="17" vm="2343">
        <f ca="1"/>
        <v>141.61000000000001</v>
      </c>
      <c r="K867" s="17">
        <f t="shared" ca="1" si="27"/>
        <v>1.9190404797601257E-2</v>
      </c>
      <c r="L867" s="17">
        <f t="shared" ca="1" si="26"/>
        <v>1.4035087719298289E-2</v>
      </c>
    </row>
    <row r="868" spans="7:12" x14ac:dyDescent="0.2">
      <c r="G868" s="17" vm="2344">
        <f ca="1"/>
        <v>40995</v>
      </c>
      <c r="H868" s="17" vm="2345">
        <f ca="1"/>
        <v>33.869999999999997</v>
      </c>
      <c r="I868" s="17" vm="2346">
        <f ca="1"/>
        <v>141.16999999999999</v>
      </c>
      <c r="K868" s="17">
        <f t="shared" ca="1" si="27"/>
        <v>-3.5304501323920601E-3</v>
      </c>
      <c r="L868" s="17">
        <f t="shared" ca="1" si="26"/>
        <v>-3.1071252030225871E-3</v>
      </c>
    </row>
    <row r="869" spans="7:12" x14ac:dyDescent="0.2">
      <c r="G869" s="17" vm="2347">
        <f ca="1"/>
        <v>40996</v>
      </c>
      <c r="H869" s="17" vm="2348">
        <f ca="1"/>
        <v>33.33</v>
      </c>
      <c r="I869" s="17" vm="2349">
        <f ca="1"/>
        <v>140.47</v>
      </c>
      <c r="K869" s="17">
        <f t="shared" ca="1" si="27"/>
        <v>-1.5943312666076181E-2</v>
      </c>
      <c r="L869" s="17">
        <f t="shared" ca="1" si="26"/>
        <v>-4.9585606006941063E-3</v>
      </c>
    </row>
    <row r="870" spans="7:12" x14ac:dyDescent="0.2">
      <c r="G870" s="17" vm="2350">
        <f ca="1"/>
        <v>40997</v>
      </c>
      <c r="H870" s="17" vm="2232">
        <f ca="1"/>
        <v>33.19</v>
      </c>
      <c r="I870" s="17" vm="2351">
        <f ca="1"/>
        <v>140.22999999999999</v>
      </c>
      <c r="K870" s="17">
        <f t="shared" ca="1" si="27"/>
        <v>-4.2004200420042714E-3</v>
      </c>
      <c r="L870" s="17">
        <f t="shared" ca="1" si="26"/>
        <v>-1.7085498682993805E-3</v>
      </c>
    </row>
    <row r="871" spans="7:12" x14ac:dyDescent="0.2">
      <c r="G871" s="17" vm="2352">
        <f ca="1"/>
        <v>40998</v>
      </c>
      <c r="H871" s="17" vm="2257">
        <f ca="1"/>
        <v>33.61</v>
      </c>
      <c r="I871" s="17" vm="2353">
        <f ca="1"/>
        <v>140.81</v>
      </c>
      <c r="K871" s="17">
        <f t="shared" ca="1" si="27"/>
        <v>1.2654413980114576E-2</v>
      </c>
      <c r="L871" s="17">
        <f t="shared" ca="1" si="26"/>
        <v>4.1360621835557776E-3</v>
      </c>
    </row>
    <row r="872" spans="7:12" x14ac:dyDescent="0.2">
      <c r="G872" s="17" vm="2354">
        <f ca="1"/>
        <v>41001</v>
      </c>
      <c r="H872" s="17" vm="2270">
        <f ca="1"/>
        <v>33.255000000000003</v>
      </c>
      <c r="I872" s="17" vm="2355">
        <f ca="1"/>
        <v>141.84</v>
      </c>
      <c r="K872" s="17">
        <f t="shared" ca="1" si="27"/>
        <v>-1.0562332639095451E-2</v>
      </c>
      <c r="L872" s="17">
        <f t="shared" ca="1" si="26"/>
        <v>7.3148213905263049E-3</v>
      </c>
    </row>
    <row r="873" spans="7:12" x14ac:dyDescent="0.2">
      <c r="G873" s="17" vm="2356">
        <f ca="1"/>
        <v>41002</v>
      </c>
      <c r="H873" s="17" vm="1464">
        <f ca="1"/>
        <v>32.6</v>
      </c>
      <c r="I873" s="17" vm="2357">
        <f ca="1"/>
        <v>141.26</v>
      </c>
      <c r="K873" s="17">
        <f t="shared" ca="1" si="27"/>
        <v>-1.9696286272741004E-2</v>
      </c>
      <c r="L873" s="17">
        <f t="shared" ca="1" si="26"/>
        <v>-4.0891144952059921E-3</v>
      </c>
    </row>
    <row r="874" spans="7:12" x14ac:dyDescent="0.2">
      <c r="G874" s="17" vm="2358">
        <f ca="1"/>
        <v>41003</v>
      </c>
      <c r="H874" s="17" vm="2359">
        <f ca="1"/>
        <v>32.159999999999997</v>
      </c>
      <c r="I874" s="17" vm="2360">
        <f ca="1"/>
        <v>139.86000000000001</v>
      </c>
      <c r="K874" s="17">
        <f t="shared" ca="1" si="27"/>
        <v>-1.3496932515337567E-2</v>
      </c>
      <c r="L874" s="17">
        <f t="shared" ca="1" si="26"/>
        <v>-9.9108027750246519E-3</v>
      </c>
    </row>
    <row r="875" spans="7:12" x14ac:dyDescent="0.2">
      <c r="G875" s="17" vm="2361">
        <f ca="1"/>
        <v>41004</v>
      </c>
      <c r="H875" s="17" vm="2362">
        <f ca="1"/>
        <v>32.46</v>
      </c>
      <c r="I875" s="17" vm="2363">
        <f ca="1"/>
        <v>139.79</v>
      </c>
      <c r="K875" s="17">
        <f t="shared" ca="1" si="27"/>
        <v>9.3283582089553896E-3</v>
      </c>
      <c r="L875" s="17">
        <f t="shared" ca="1" si="26"/>
        <v>-5.0050050050065575E-4</v>
      </c>
    </row>
    <row r="876" spans="7:12" x14ac:dyDescent="0.2">
      <c r="G876" s="17" vm="2364">
        <f ca="1"/>
        <v>41008</v>
      </c>
      <c r="H876" s="17" vm="2365">
        <f ca="1"/>
        <v>32.14</v>
      </c>
      <c r="I876" s="17" vm="2366">
        <f ca="1"/>
        <v>138.22</v>
      </c>
      <c r="K876" s="17">
        <f t="shared" ca="1" si="27"/>
        <v>-9.8582871226124968E-3</v>
      </c>
      <c r="L876" s="17">
        <f t="shared" ca="1" si="26"/>
        <v>-1.1231132412905076E-2</v>
      </c>
    </row>
    <row r="877" spans="7:12" x14ac:dyDescent="0.2">
      <c r="G877" s="17" vm="2367">
        <f ca="1"/>
        <v>41009</v>
      </c>
      <c r="H877" s="17" vm="2069">
        <f ca="1"/>
        <v>31.69</v>
      </c>
      <c r="I877" s="17" vm="2368">
        <f ca="1"/>
        <v>135.9</v>
      </c>
      <c r="K877" s="17">
        <f t="shared" ca="1" si="27"/>
        <v>-1.4001244555071568E-2</v>
      </c>
      <c r="L877" s="17">
        <f t="shared" ca="1" si="26"/>
        <v>-1.6784835769063755E-2</v>
      </c>
    </row>
    <row r="878" spans="7:12" x14ac:dyDescent="0.2">
      <c r="G878" s="17" vm="2369">
        <f ca="1"/>
        <v>41010</v>
      </c>
      <c r="H878" s="17" vm="2370">
        <f ca="1"/>
        <v>31.984999999999999</v>
      </c>
      <c r="I878" s="17" vm="2371">
        <f ca="1"/>
        <v>137</v>
      </c>
      <c r="K878" s="17">
        <f t="shared" ca="1" si="27"/>
        <v>9.3089302619122627E-3</v>
      </c>
      <c r="L878" s="17">
        <f t="shared" ca="1" si="26"/>
        <v>8.0941869021338153E-3</v>
      </c>
    </row>
    <row r="879" spans="7:12" x14ac:dyDescent="0.2">
      <c r="G879" s="17" vm="2372">
        <f ca="1"/>
        <v>41011</v>
      </c>
      <c r="H879" s="17" vm="2373">
        <f ca="1"/>
        <v>32.505000000000003</v>
      </c>
      <c r="I879" s="17" vm="2374">
        <f ca="1"/>
        <v>138.79</v>
      </c>
      <c r="K879" s="17">
        <f t="shared" ca="1" si="27"/>
        <v>1.625762075973114E-2</v>
      </c>
      <c r="L879" s="17">
        <f t="shared" ca="1" si="26"/>
        <v>1.3065693430656777E-2</v>
      </c>
    </row>
    <row r="880" spans="7:12" x14ac:dyDescent="0.2">
      <c r="G880" s="17" vm="2375">
        <f ca="1"/>
        <v>41012</v>
      </c>
      <c r="H880" s="17" vm="2244">
        <f ca="1"/>
        <v>32.18</v>
      </c>
      <c r="I880" s="17" vm="2376">
        <f ca="1"/>
        <v>137.13999999999999</v>
      </c>
      <c r="K880" s="17">
        <f t="shared" ca="1" si="27"/>
        <v>-9.9984617751116556E-3</v>
      </c>
      <c r="L880" s="17">
        <f t="shared" ca="1" si="26"/>
        <v>-1.188846458678583E-2</v>
      </c>
    </row>
    <row r="881" spans="7:12" x14ac:dyDescent="0.2">
      <c r="G881" s="17" vm="2377">
        <f ca="1"/>
        <v>41015</v>
      </c>
      <c r="H881" s="17" vm="2378">
        <f ca="1"/>
        <v>32.195</v>
      </c>
      <c r="I881" s="17" vm="2379">
        <f ca="1"/>
        <v>137.05000000000001</v>
      </c>
      <c r="K881" s="17">
        <f t="shared" ca="1" si="27"/>
        <v>4.6612802983214685E-4</v>
      </c>
      <c r="L881" s="17">
        <f t="shared" ca="1" si="26"/>
        <v>-6.5626367215965153E-4</v>
      </c>
    </row>
    <row r="882" spans="7:12" x14ac:dyDescent="0.2">
      <c r="G882" s="17" vm="2380">
        <f ca="1"/>
        <v>41016</v>
      </c>
      <c r="H882" s="17" vm="2324">
        <f ca="1"/>
        <v>32.78</v>
      </c>
      <c r="I882" s="17" vm="2381">
        <f ca="1"/>
        <v>139.08199999999999</v>
      </c>
      <c r="K882" s="17">
        <f t="shared" ca="1" si="27"/>
        <v>1.817052337319458E-2</v>
      </c>
      <c r="L882" s="17">
        <f t="shared" ca="1" si="26"/>
        <v>1.4826705581904243E-2</v>
      </c>
    </row>
    <row r="883" spans="7:12" x14ac:dyDescent="0.2">
      <c r="G883" s="17" vm="2382">
        <f ca="1"/>
        <v>41017</v>
      </c>
      <c r="H883" s="17" vm="2383">
        <f ca="1"/>
        <v>32.72</v>
      </c>
      <c r="I883" s="17" vm="2384">
        <f ca="1"/>
        <v>138.61000000000001</v>
      </c>
      <c r="K883" s="17">
        <f t="shared" ca="1" si="27"/>
        <v>-1.8303843807200293E-3</v>
      </c>
      <c r="L883" s="17">
        <f t="shared" ca="1" si="26"/>
        <v>-3.3936814253460179E-3</v>
      </c>
    </row>
    <row r="884" spans="7:12" x14ac:dyDescent="0.2">
      <c r="G884" s="17" vm="2385">
        <f ca="1"/>
        <v>41018</v>
      </c>
      <c r="H884" s="17" vm="1469">
        <f ca="1"/>
        <v>32.64</v>
      </c>
      <c r="I884" s="17" vm="2386">
        <f ca="1"/>
        <v>137.72</v>
      </c>
      <c r="K884" s="17">
        <f t="shared" ca="1" si="27"/>
        <v>-2.4449877750610804E-3</v>
      </c>
      <c r="L884" s="17">
        <f t="shared" ca="1" si="26"/>
        <v>-6.4208931534522895E-3</v>
      </c>
    </row>
    <row r="885" spans="7:12" x14ac:dyDescent="0.2">
      <c r="G885" s="17" vm="2387">
        <f ca="1"/>
        <v>41019</v>
      </c>
      <c r="H885" s="17" vm="1484">
        <f ca="1"/>
        <v>32.47</v>
      </c>
      <c r="I885" s="17" vm="2388">
        <f ca="1"/>
        <v>137.94999999999999</v>
      </c>
      <c r="K885" s="17">
        <f t="shared" ca="1" si="27"/>
        <v>-5.2083333333333703E-3</v>
      </c>
      <c r="L885" s="17">
        <f t="shared" ca="1" si="26"/>
        <v>1.6700551844321954E-3</v>
      </c>
    </row>
    <row r="886" spans="7:12" x14ac:dyDescent="0.2">
      <c r="G886" s="17" vm="2389">
        <f ca="1"/>
        <v>41022</v>
      </c>
      <c r="H886" s="17" vm="2390">
        <f ca="1"/>
        <v>31.89</v>
      </c>
      <c r="I886" s="17" vm="2391">
        <f ca="1"/>
        <v>136.79</v>
      </c>
      <c r="K886" s="17">
        <f t="shared" ca="1" si="27"/>
        <v>-1.786264243917457E-2</v>
      </c>
      <c r="L886" s="17">
        <f t="shared" ca="1" si="26"/>
        <v>-8.4088437839796581E-3</v>
      </c>
    </row>
    <row r="887" spans="7:12" x14ac:dyDescent="0.2">
      <c r="G887" s="17" vm="2392">
        <f ca="1"/>
        <v>41023</v>
      </c>
      <c r="H887" s="17" vm="2393">
        <f ca="1"/>
        <v>31.36</v>
      </c>
      <c r="I887" s="17" vm="2394">
        <f ca="1"/>
        <v>137.31</v>
      </c>
      <c r="K887" s="17">
        <f t="shared" ca="1" si="27"/>
        <v>-1.6619629978049555E-2</v>
      </c>
      <c r="L887" s="17">
        <f t="shared" ca="1" si="26"/>
        <v>3.8014474742307236E-3</v>
      </c>
    </row>
    <row r="888" spans="7:12" x14ac:dyDescent="0.2">
      <c r="G888" s="17" vm="2395">
        <f ca="1"/>
        <v>41024</v>
      </c>
      <c r="H888" s="17" vm="2396">
        <f ca="1"/>
        <v>31.97</v>
      </c>
      <c r="I888" s="17" vm="2397">
        <f ca="1"/>
        <v>139.19</v>
      </c>
      <c r="K888" s="17">
        <f t="shared" ca="1" si="27"/>
        <v>1.9451530612244916E-2</v>
      </c>
      <c r="L888" s="17">
        <f t="shared" ca="1" si="26"/>
        <v>1.3691646638992028E-2</v>
      </c>
    </row>
    <row r="889" spans="7:12" x14ac:dyDescent="0.2">
      <c r="G889" s="17" vm="2398">
        <f ca="1"/>
        <v>41025</v>
      </c>
      <c r="H889" s="17" vm="2399">
        <f ca="1"/>
        <v>31.95</v>
      </c>
      <c r="I889" s="17" vm="2400">
        <f ca="1"/>
        <v>140.16</v>
      </c>
      <c r="K889" s="17">
        <f t="shared" ca="1" si="27"/>
        <v>-6.2558648733190836E-4</v>
      </c>
      <c r="L889" s="17">
        <f t="shared" ca="1" si="26"/>
        <v>6.9688914433507776E-3</v>
      </c>
    </row>
    <row r="890" spans="7:12" x14ac:dyDescent="0.2">
      <c r="G890" s="17" vm="2401">
        <f ca="1"/>
        <v>41026</v>
      </c>
      <c r="H890" s="17" vm="2402">
        <f ca="1"/>
        <v>32.17</v>
      </c>
      <c r="I890" s="17" vm="2403">
        <f ca="1"/>
        <v>140.38999999999999</v>
      </c>
      <c r="K890" s="17">
        <f t="shared" ca="1" si="27"/>
        <v>6.8857589984350209E-3</v>
      </c>
      <c r="L890" s="17">
        <f t="shared" ca="1" si="26"/>
        <v>1.6409817351596967E-3</v>
      </c>
    </row>
    <row r="891" spans="7:12" x14ac:dyDescent="0.2">
      <c r="G891" s="17" vm="2404">
        <f ca="1"/>
        <v>41029</v>
      </c>
      <c r="H891" s="17" vm="1419">
        <f ca="1"/>
        <v>31.94</v>
      </c>
      <c r="I891" s="17" vm="2405">
        <f ca="1"/>
        <v>139.87</v>
      </c>
      <c r="K891" s="17">
        <f t="shared" ca="1" si="27"/>
        <v>-7.1495181846440437E-3</v>
      </c>
      <c r="L891" s="17">
        <f t="shared" ca="1" si="26"/>
        <v>-3.7039675190538857E-3</v>
      </c>
    </row>
    <row r="892" spans="7:12" x14ac:dyDescent="0.2">
      <c r="G892" s="17" vm="2406">
        <f ca="1"/>
        <v>41030</v>
      </c>
      <c r="H892" s="17" vm="2407">
        <f ca="1"/>
        <v>31.85</v>
      </c>
      <c r="I892" s="17" vm="2408">
        <f ca="1"/>
        <v>140.74</v>
      </c>
      <c r="K892" s="17">
        <f t="shared" ca="1" si="27"/>
        <v>-2.8177833437695865E-3</v>
      </c>
      <c r="L892" s="17">
        <f t="shared" ca="1" si="26"/>
        <v>6.2200614856653402E-3</v>
      </c>
    </row>
    <row r="893" spans="7:12" x14ac:dyDescent="0.2">
      <c r="G893" s="17" vm="2409">
        <f ca="1"/>
        <v>41031</v>
      </c>
      <c r="H893" s="17" vm="2410">
        <f ca="1"/>
        <v>32.090000000000003</v>
      </c>
      <c r="I893" s="17" vm="2411">
        <f ca="1"/>
        <v>140.32499999999999</v>
      </c>
      <c r="K893" s="17">
        <f t="shared" ca="1" si="27"/>
        <v>7.5353218210361117E-3</v>
      </c>
      <c r="L893" s="17">
        <f t="shared" ca="1" si="26"/>
        <v>-2.9486997299986717E-3</v>
      </c>
    </row>
    <row r="894" spans="7:12" x14ac:dyDescent="0.2">
      <c r="G894" s="17" vm="2412">
        <f ca="1"/>
        <v>41032</v>
      </c>
      <c r="H894" s="17" vm="2413">
        <f ca="1"/>
        <v>31.39</v>
      </c>
      <c r="I894" s="17" vm="2414">
        <f ca="1"/>
        <v>139.25</v>
      </c>
      <c r="K894" s="17">
        <f t="shared" ca="1" si="27"/>
        <v>-2.181364911187289E-2</v>
      </c>
      <c r="L894" s="17">
        <f t="shared" ca="1" si="26"/>
        <v>-7.6607874576873902E-3</v>
      </c>
    </row>
    <row r="895" spans="7:12" x14ac:dyDescent="0.2">
      <c r="G895" s="17" vm="2415">
        <f ca="1"/>
        <v>41033</v>
      </c>
      <c r="H895" s="17" vm="2416">
        <f ca="1"/>
        <v>30.59</v>
      </c>
      <c r="I895" s="17" vm="2371">
        <f ca="1"/>
        <v>137</v>
      </c>
      <c r="K895" s="17">
        <f t="shared" ca="1" si="27"/>
        <v>-2.548582351067219E-2</v>
      </c>
      <c r="L895" s="17">
        <f t="shared" ca="1" si="26"/>
        <v>-1.6157989228007152E-2</v>
      </c>
    </row>
    <row r="896" spans="7:12" x14ac:dyDescent="0.2">
      <c r="G896" s="17" vm="2417">
        <f ca="1"/>
        <v>41036</v>
      </c>
      <c r="H896" s="17" vm="2418">
        <f ca="1"/>
        <v>30.61</v>
      </c>
      <c r="I896" s="17" vm="2419">
        <f ca="1"/>
        <v>137.1</v>
      </c>
      <c r="K896" s="17">
        <f t="shared" ca="1" si="27"/>
        <v>6.5380843412876644E-4</v>
      </c>
      <c r="L896" s="17">
        <f t="shared" ca="1" si="26"/>
        <v>7.2992700729912485E-4</v>
      </c>
    </row>
    <row r="897" spans="7:12" x14ac:dyDescent="0.2">
      <c r="G897" s="17" vm="2420">
        <f ca="1"/>
        <v>41037</v>
      </c>
      <c r="H897" s="17" vm="2421">
        <f ca="1"/>
        <v>30.63</v>
      </c>
      <c r="I897" s="17" vm="2422">
        <f ca="1"/>
        <v>136.55000000000001</v>
      </c>
      <c r="K897" s="17">
        <f t="shared" ca="1" si="27"/>
        <v>6.5338124795810693E-4</v>
      </c>
      <c r="L897" s="17">
        <f t="shared" ca="1" si="26"/>
        <v>-4.0116703136395815E-3</v>
      </c>
    </row>
    <row r="898" spans="7:12" x14ac:dyDescent="0.2">
      <c r="G898" s="17" vm="2423">
        <f ca="1"/>
        <v>41038</v>
      </c>
      <c r="H898" s="17" vm="2424">
        <f ca="1"/>
        <v>30.6</v>
      </c>
      <c r="I898" s="17" vm="2425">
        <f ca="1"/>
        <v>135.74</v>
      </c>
      <c r="K898" s="17">
        <f t="shared" ca="1" si="27"/>
        <v>-9.7943192948080071E-4</v>
      </c>
      <c r="L898" s="17">
        <f t="shared" ca="1" si="26"/>
        <v>-5.9318930794580726E-3</v>
      </c>
    </row>
    <row r="899" spans="7:12" x14ac:dyDescent="0.2">
      <c r="G899" s="17" vm="2426">
        <f ca="1"/>
        <v>41039</v>
      </c>
      <c r="H899" s="17" vm="2427">
        <f ca="1"/>
        <v>30.78</v>
      </c>
      <c r="I899" s="17" vm="2428">
        <f ca="1"/>
        <v>136.02000000000001</v>
      </c>
      <c r="K899" s="17">
        <f t="shared" ca="1" si="27"/>
        <v>5.8823529411764497E-3</v>
      </c>
      <c r="L899" s="17">
        <f t="shared" ca="1" si="26"/>
        <v>2.0627670546633503E-3</v>
      </c>
    </row>
    <row r="900" spans="7:12" x14ac:dyDescent="0.2">
      <c r="G900" s="17" vm="2429">
        <f ca="1"/>
        <v>41040</v>
      </c>
      <c r="H900" s="17" vm="2430">
        <f ca="1"/>
        <v>30.74</v>
      </c>
      <c r="I900" s="17" vm="2431">
        <f ca="1"/>
        <v>135.61000000000001</v>
      </c>
      <c r="K900" s="17">
        <f t="shared" ca="1" si="27"/>
        <v>-1.299545159194393E-3</v>
      </c>
      <c r="L900" s="17">
        <f t="shared" ca="1" si="26"/>
        <v>-3.0142626084399549E-3</v>
      </c>
    </row>
    <row r="901" spans="7:12" x14ac:dyDescent="0.2">
      <c r="G901" s="17" vm="2432">
        <f ca="1"/>
        <v>41043</v>
      </c>
      <c r="H901" s="17" vm="2421">
        <f ca="1"/>
        <v>30.63</v>
      </c>
      <c r="I901" s="17" vm="2433">
        <f ca="1"/>
        <v>134.11000000000001</v>
      </c>
      <c r="K901" s="17">
        <f t="shared" ca="1" si="27"/>
        <v>-3.5783994795055563E-3</v>
      </c>
      <c r="L901" s="17">
        <f t="shared" ca="1" si="26"/>
        <v>-1.1061131185015838E-2</v>
      </c>
    </row>
    <row r="902" spans="7:12" x14ac:dyDescent="0.2">
      <c r="G902" s="17" vm="2434">
        <f ca="1"/>
        <v>41044</v>
      </c>
      <c r="H902" s="17" vm="2435">
        <f ca="1"/>
        <v>30.29</v>
      </c>
      <c r="I902" s="17" vm="2436">
        <f ca="1"/>
        <v>133.34</v>
      </c>
      <c r="K902" s="17">
        <f t="shared" ca="1" si="27"/>
        <v>-1.1100228534116852E-2</v>
      </c>
      <c r="L902" s="17">
        <f t="shared" ca="1" si="26"/>
        <v>-5.7415554395645607E-3</v>
      </c>
    </row>
    <row r="903" spans="7:12" x14ac:dyDescent="0.2">
      <c r="G903" s="17" vm="2437">
        <f ca="1"/>
        <v>41045</v>
      </c>
      <c r="H903" s="17" vm="2438">
        <f ca="1"/>
        <v>29.96</v>
      </c>
      <c r="I903" s="17" vm="2439">
        <f ca="1"/>
        <v>132.82900000000001</v>
      </c>
      <c r="K903" s="17">
        <f t="shared" ca="1" si="27"/>
        <v>-1.0894684714427116E-2</v>
      </c>
      <c r="L903" s="17">
        <f t="shared" ref="L903:L966" ca="1" si="28">+I903/I902-1</f>
        <v>-3.8323083845807071E-3</v>
      </c>
    </row>
    <row r="904" spans="7:12" x14ac:dyDescent="0.2">
      <c r="G904" s="17" vm="2440">
        <f ca="1"/>
        <v>41046</v>
      </c>
      <c r="H904" s="17" vm="2441">
        <f ca="1"/>
        <v>29.35</v>
      </c>
      <c r="I904" s="17" vm="2442">
        <f ca="1"/>
        <v>130.86000000000001</v>
      </c>
      <c r="K904" s="17">
        <f t="shared" ref="K904:K967" ca="1" si="29">+H904/H903-1</f>
        <v>-2.0360480640854495E-2</v>
      </c>
      <c r="L904" s="17">
        <f t="shared" ca="1" si="28"/>
        <v>-1.4823570154107846E-2</v>
      </c>
    </row>
    <row r="905" spans="7:12" x14ac:dyDescent="0.2">
      <c r="G905" s="17" vm="2443">
        <f ca="1"/>
        <v>41047</v>
      </c>
      <c r="H905" s="17" vm="1333">
        <f ca="1"/>
        <v>28.73</v>
      </c>
      <c r="I905" s="17" vm="1656">
        <f ca="1"/>
        <v>129.74</v>
      </c>
      <c r="K905" s="17">
        <f t="shared" ca="1" si="29"/>
        <v>-2.1124361158432747E-2</v>
      </c>
      <c r="L905" s="17">
        <f t="shared" ca="1" si="28"/>
        <v>-8.5587650924652259E-3</v>
      </c>
    </row>
    <row r="906" spans="7:12" x14ac:dyDescent="0.2">
      <c r="G906" s="17" vm="2444">
        <f ca="1"/>
        <v>41050</v>
      </c>
      <c r="H906" s="17" vm="2445">
        <f ca="1"/>
        <v>29.48</v>
      </c>
      <c r="I906" s="17" vm="1572">
        <f ca="1"/>
        <v>131.97</v>
      </c>
      <c r="K906" s="17">
        <f t="shared" ca="1" si="29"/>
        <v>2.6105116602854084E-2</v>
      </c>
      <c r="L906" s="17">
        <f t="shared" ca="1" si="28"/>
        <v>1.7188222599044067E-2</v>
      </c>
    </row>
    <row r="907" spans="7:12" x14ac:dyDescent="0.2">
      <c r="G907" s="17" vm="2446">
        <f ca="1"/>
        <v>41051</v>
      </c>
      <c r="H907" s="17" vm="2447">
        <f ca="1"/>
        <v>29.36</v>
      </c>
      <c r="I907" s="17" vm="2448">
        <f ca="1"/>
        <v>132.19999999999999</v>
      </c>
      <c r="K907" s="17">
        <f t="shared" ca="1" si="29"/>
        <v>-4.070556309362261E-3</v>
      </c>
      <c r="L907" s="17">
        <f t="shared" ca="1" si="28"/>
        <v>1.7428203379554752E-3</v>
      </c>
    </row>
    <row r="908" spans="7:12" x14ac:dyDescent="0.2">
      <c r="G908" s="17" vm="2449">
        <f ca="1"/>
        <v>41052</v>
      </c>
      <c r="H908" s="17" vm="2450">
        <f ca="1"/>
        <v>29.14</v>
      </c>
      <c r="I908" s="17" vm="2451">
        <f ca="1"/>
        <v>132.27000000000001</v>
      </c>
      <c r="K908" s="17">
        <f t="shared" ca="1" si="29"/>
        <v>-7.4931880108991544E-3</v>
      </c>
      <c r="L908" s="17">
        <f t="shared" ca="1" si="28"/>
        <v>5.2950075642987926E-4</v>
      </c>
    </row>
    <row r="909" spans="7:12" x14ac:dyDescent="0.2">
      <c r="G909" s="17" vm="2452">
        <f ca="1"/>
        <v>41053</v>
      </c>
      <c r="H909" s="17" vm="2453">
        <f ca="1"/>
        <v>28.89</v>
      </c>
      <c r="I909" s="17" vm="2454">
        <f ca="1"/>
        <v>132.53</v>
      </c>
      <c r="K909" s="17">
        <f t="shared" ca="1" si="29"/>
        <v>-8.5792724776938556E-3</v>
      </c>
      <c r="L909" s="17">
        <f t="shared" ca="1" si="28"/>
        <v>1.9656762682391804E-3</v>
      </c>
    </row>
    <row r="910" spans="7:12" x14ac:dyDescent="0.2">
      <c r="G910" s="17" vm="2455">
        <f ca="1"/>
        <v>41054</v>
      </c>
      <c r="H910" s="17" vm="2456">
        <f ca="1"/>
        <v>28.94</v>
      </c>
      <c r="I910" s="17" vm="2457">
        <f ca="1"/>
        <v>132.1</v>
      </c>
      <c r="K910" s="17">
        <f t="shared" ca="1" si="29"/>
        <v>1.7307026652821911E-3</v>
      </c>
      <c r="L910" s="17">
        <f t="shared" ca="1" si="28"/>
        <v>-3.244548404135017E-3</v>
      </c>
    </row>
    <row r="911" spans="7:12" x14ac:dyDescent="0.2">
      <c r="G911" s="17" vm="2458">
        <f ca="1"/>
        <v>41058</v>
      </c>
      <c r="H911" s="17" vm="2447">
        <f ca="1"/>
        <v>29.36</v>
      </c>
      <c r="I911" s="17" vm="2459">
        <f ca="1"/>
        <v>133.69999999999999</v>
      </c>
      <c r="K911" s="17">
        <f t="shared" ca="1" si="29"/>
        <v>1.4512785072563927E-2</v>
      </c>
      <c r="L911" s="17">
        <f t="shared" ca="1" si="28"/>
        <v>1.2112036336108911E-2</v>
      </c>
    </row>
    <row r="912" spans="7:12" x14ac:dyDescent="0.2">
      <c r="G912" s="17" vm="2460">
        <f ca="1"/>
        <v>41059</v>
      </c>
      <c r="H912" s="17" vm="2036">
        <f ca="1"/>
        <v>28.95</v>
      </c>
      <c r="I912" s="17" vm="2461">
        <f ca="1"/>
        <v>131.76</v>
      </c>
      <c r="K912" s="17">
        <f t="shared" ca="1" si="29"/>
        <v>-1.3964577656675803E-2</v>
      </c>
      <c r="L912" s="17">
        <f t="shared" ca="1" si="28"/>
        <v>-1.4510097232610319E-2</v>
      </c>
    </row>
    <row r="913" spans="7:12" x14ac:dyDescent="0.2">
      <c r="G913" s="17" vm="2462">
        <f ca="1"/>
        <v>41060</v>
      </c>
      <c r="H913" s="17" vm="2463">
        <f ca="1"/>
        <v>28.48</v>
      </c>
      <c r="I913" s="17" vm="1700">
        <f ca="1"/>
        <v>131.47</v>
      </c>
      <c r="K913" s="17">
        <f t="shared" ca="1" si="29"/>
        <v>-1.6234887737478387E-2</v>
      </c>
      <c r="L913" s="17">
        <f t="shared" ca="1" si="28"/>
        <v>-2.2009714632664767E-3</v>
      </c>
    </row>
    <row r="914" spans="7:12" x14ac:dyDescent="0.2">
      <c r="G914" s="17" vm="2464">
        <f ca="1"/>
        <v>41061</v>
      </c>
      <c r="H914" s="17" vm="2465">
        <f ca="1"/>
        <v>27</v>
      </c>
      <c r="I914" s="17" vm="2466">
        <f ca="1"/>
        <v>128.16</v>
      </c>
      <c r="K914" s="17">
        <f t="shared" ca="1" si="29"/>
        <v>-5.1966292134831504E-2</v>
      </c>
      <c r="L914" s="17">
        <f t="shared" ca="1" si="28"/>
        <v>-2.5176846428843103E-2</v>
      </c>
    </row>
    <row r="915" spans="7:12" x14ac:dyDescent="0.2">
      <c r="G915" s="17" vm="2467">
        <f ca="1"/>
        <v>41064</v>
      </c>
      <c r="H915" s="17" vm="1924">
        <f ca="1"/>
        <v>27.09</v>
      </c>
      <c r="I915" s="17" vm="2468">
        <f ca="1"/>
        <v>128.1</v>
      </c>
      <c r="K915" s="17">
        <f t="shared" ca="1" si="29"/>
        <v>3.3333333333334103E-3</v>
      </c>
      <c r="L915" s="17">
        <f t="shared" ca="1" si="28"/>
        <v>-4.6816479400746402E-4</v>
      </c>
    </row>
    <row r="916" spans="7:12" x14ac:dyDescent="0.2">
      <c r="G916" s="17" vm="2469">
        <f ca="1"/>
        <v>41065</v>
      </c>
      <c r="H916" s="17" vm="2470">
        <f ca="1"/>
        <v>27.475000000000001</v>
      </c>
      <c r="I916" s="17" vm="2471">
        <f ca="1"/>
        <v>129.07</v>
      </c>
      <c r="K916" s="17">
        <f t="shared" ca="1" si="29"/>
        <v>1.421188630490966E-2</v>
      </c>
      <c r="L916" s="17">
        <f t="shared" ca="1" si="28"/>
        <v>7.5722092115535489E-3</v>
      </c>
    </row>
    <row r="917" spans="7:12" x14ac:dyDescent="0.2">
      <c r="G917" s="17" vm="2472">
        <f ca="1"/>
        <v>41066</v>
      </c>
      <c r="H917" s="17" vm="2473">
        <f ca="1"/>
        <v>28.594999999999999</v>
      </c>
      <c r="I917" s="17" vm="1572">
        <f ca="1"/>
        <v>131.97</v>
      </c>
      <c r="K917" s="17">
        <f t="shared" ca="1" si="29"/>
        <v>4.0764331210191074E-2</v>
      </c>
      <c r="L917" s="17">
        <f t="shared" ca="1" si="28"/>
        <v>2.246842798481441E-2</v>
      </c>
    </row>
    <row r="918" spans="7:12" x14ac:dyDescent="0.2">
      <c r="G918" s="17" vm="2474">
        <f ca="1"/>
        <v>41067</v>
      </c>
      <c r="H918" s="17" vm="2475">
        <f ca="1"/>
        <v>28.23</v>
      </c>
      <c r="I918" s="17" vm="2476">
        <f ca="1"/>
        <v>132.05000000000001</v>
      </c>
      <c r="K918" s="17">
        <f t="shared" ca="1" si="29"/>
        <v>-1.2764469312816829E-2</v>
      </c>
      <c r="L918" s="17">
        <f t="shared" ca="1" si="28"/>
        <v>6.0619837841935365E-4</v>
      </c>
    </row>
    <row r="919" spans="7:12" x14ac:dyDescent="0.2">
      <c r="G919" s="17" vm="2477">
        <f ca="1"/>
        <v>41068</v>
      </c>
      <c r="H919" s="17" vm="2478">
        <f ca="1"/>
        <v>28.52</v>
      </c>
      <c r="I919" s="17" vm="1717">
        <f ca="1"/>
        <v>133.1</v>
      </c>
      <c r="K919" s="17">
        <f t="shared" ca="1" si="29"/>
        <v>1.0272759475735027E-2</v>
      </c>
      <c r="L919" s="17">
        <f t="shared" ca="1" si="28"/>
        <v>7.9515335100339701E-3</v>
      </c>
    </row>
    <row r="920" spans="7:12" x14ac:dyDescent="0.2">
      <c r="G920" s="17" vm="2479">
        <f ca="1"/>
        <v>41071</v>
      </c>
      <c r="H920" s="17" vm="2480">
        <f ca="1"/>
        <v>27.65</v>
      </c>
      <c r="I920" s="17" vm="2481">
        <f ca="1"/>
        <v>131.41499999999999</v>
      </c>
      <c r="K920" s="17">
        <f t="shared" ca="1" si="29"/>
        <v>-3.0504908835904621E-2</v>
      </c>
      <c r="L920" s="17">
        <f t="shared" ca="1" si="28"/>
        <v>-1.2659654395191566E-2</v>
      </c>
    </row>
    <row r="921" spans="7:12" x14ac:dyDescent="0.2">
      <c r="G921" s="17" vm="2482">
        <f ca="1"/>
        <v>41072</v>
      </c>
      <c r="H921" s="17" vm="2483">
        <f ca="1"/>
        <v>28.24</v>
      </c>
      <c r="I921" s="17" vm="2484">
        <f ca="1"/>
        <v>132.91999999999999</v>
      </c>
      <c r="K921" s="17">
        <f t="shared" ca="1" si="29"/>
        <v>2.133815551537066E-2</v>
      </c>
      <c r="L921" s="17">
        <f t="shared" ca="1" si="28"/>
        <v>1.1452269527831627E-2</v>
      </c>
    </row>
    <row r="922" spans="7:12" x14ac:dyDescent="0.2">
      <c r="G922" s="17" vm="2485">
        <f ca="1"/>
        <v>41073</v>
      </c>
      <c r="H922" s="17" vm="1995">
        <f ca="1"/>
        <v>27.82</v>
      </c>
      <c r="I922" s="17" vm="2486">
        <f ca="1"/>
        <v>132.07</v>
      </c>
      <c r="K922" s="17">
        <f t="shared" ca="1" si="29"/>
        <v>-1.4872521246458881E-2</v>
      </c>
      <c r="L922" s="17">
        <f t="shared" ca="1" si="28"/>
        <v>-6.3948239542581664E-3</v>
      </c>
    </row>
    <row r="923" spans="7:12" x14ac:dyDescent="0.2">
      <c r="G923" s="17" vm="2487">
        <f ca="1"/>
        <v>41074</v>
      </c>
      <c r="H923" s="17" vm="2488">
        <f ca="1"/>
        <v>27.73</v>
      </c>
      <c r="I923" s="17" vm="1620">
        <f ca="1"/>
        <v>133.47</v>
      </c>
      <c r="K923" s="17">
        <f t="shared" ca="1" si="29"/>
        <v>-3.2350826743350325E-3</v>
      </c>
      <c r="L923" s="17">
        <f t="shared" ca="1" si="28"/>
        <v>1.0600439161051023E-2</v>
      </c>
    </row>
    <row r="924" spans="7:12" x14ac:dyDescent="0.2">
      <c r="G924" s="17" vm="2489">
        <f ca="1"/>
        <v>41075</v>
      </c>
      <c r="H924" s="17" vm="2490">
        <f ca="1"/>
        <v>27.86</v>
      </c>
      <c r="I924" s="17" vm="2491">
        <f ca="1"/>
        <v>134.13999999999999</v>
      </c>
      <c r="K924" s="17">
        <f t="shared" ca="1" si="29"/>
        <v>4.6880634691668366E-3</v>
      </c>
      <c r="L924" s="17">
        <f t="shared" ca="1" si="28"/>
        <v>5.0198546489848006E-3</v>
      </c>
    </row>
    <row r="925" spans="7:12" x14ac:dyDescent="0.2">
      <c r="G925" s="17" vm="2492">
        <f ca="1"/>
        <v>41078</v>
      </c>
      <c r="H925" s="17" vm="2493">
        <f ca="1"/>
        <v>28.02</v>
      </c>
      <c r="I925" s="17" vm="1863">
        <f ca="1"/>
        <v>134.4</v>
      </c>
      <c r="K925" s="17">
        <f t="shared" ca="1" si="29"/>
        <v>5.7430007178751463E-3</v>
      </c>
      <c r="L925" s="17">
        <f t="shared" ca="1" si="28"/>
        <v>1.938273445653893E-3</v>
      </c>
    </row>
    <row r="926" spans="7:12" x14ac:dyDescent="0.2">
      <c r="G926" s="17" vm="2494">
        <f ca="1"/>
        <v>41079</v>
      </c>
      <c r="H926" s="17" vm="2495">
        <f ca="1"/>
        <v>28.27</v>
      </c>
      <c r="I926" s="17" vm="2496">
        <f ca="1"/>
        <v>135.69999999999999</v>
      </c>
      <c r="K926" s="17">
        <f t="shared" ca="1" si="29"/>
        <v>8.9221984296929957E-3</v>
      </c>
      <c r="L926" s="17">
        <f t="shared" ca="1" si="28"/>
        <v>9.6726190476188467E-3</v>
      </c>
    </row>
    <row r="927" spans="7:12" x14ac:dyDescent="0.2">
      <c r="G927" s="17" vm="2497">
        <f ca="1"/>
        <v>41080</v>
      </c>
      <c r="H927" s="17" vm="2498">
        <f ca="1"/>
        <v>28.54</v>
      </c>
      <c r="I927" s="17" vm="2499">
        <f ca="1"/>
        <v>135.47999999999999</v>
      </c>
      <c r="K927" s="17">
        <f t="shared" ca="1" si="29"/>
        <v>9.5507605235232162E-3</v>
      </c>
      <c r="L927" s="17">
        <f t="shared" ca="1" si="28"/>
        <v>-1.6212232866616993E-3</v>
      </c>
    </row>
    <row r="928" spans="7:12" x14ac:dyDescent="0.2">
      <c r="G928" s="17" vm="2500">
        <f ca="1"/>
        <v>41081</v>
      </c>
      <c r="H928" s="17" vm="2501">
        <f ca="1"/>
        <v>27.594999999999999</v>
      </c>
      <c r="I928" s="17" vm="2502">
        <f ca="1"/>
        <v>132.44</v>
      </c>
      <c r="K928" s="17">
        <f t="shared" ca="1" si="29"/>
        <v>-3.3111422564821358E-2</v>
      </c>
      <c r="L928" s="17">
        <f t="shared" ca="1" si="28"/>
        <v>-2.2438736344847943E-2</v>
      </c>
    </row>
    <row r="929" spans="7:12" x14ac:dyDescent="0.2">
      <c r="G929" s="17" vm="2503">
        <f ca="1"/>
        <v>41082</v>
      </c>
      <c r="H929" s="17" vm="2504">
        <f ca="1"/>
        <v>28.05</v>
      </c>
      <c r="I929" s="17" vm="2505">
        <f ca="1"/>
        <v>133.46</v>
      </c>
      <c r="K929" s="17">
        <f t="shared" ca="1" si="29"/>
        <v>1.6488494292444367E-2</v>
      </c>
      <c r="L929" s="17">
        <f t="shared" ca="1" si="28"/>
        <v>7.7016007248567053E-3</v>
      </c>
    </row>
    <row r="930" spans="7:12" x14ac:dyDescent="0.2">
      <c r="G930" s="17" vm="2506">
        <f ca="1"/>
        <v>41085</v>
      </c>
      <c r="H930" s="17" vm="2507">
        <f ca="1"/>
        <v>26.975000000000001</v>
      </c>
      <c r="I930" s="17" vm="2247">
        <f ca="1"/>
        <v>131.32</v>
      </c>
      <c r="K930" s="17">
        <f t="shared" ca="1" si="29"/>
        <v>-3.8324420677361859E-2</v>
      </c>
      <c r="L930" s="17">
        <f t="shared" ca="1" si="28"/>
        <v>-1.603476697137729E-2</v>
      </c>
    </row>
    <row r="931" spans="7:12" x14ac:dyDescent="0.2">
      <c r="G931" s="17" vm="2508">
        <f ca="1"/>
        <v>41086</v>
      </c>
      <c r="H931" s="17" vm="2509">
        <f ca="1"/>
        <v>27.03</v>
      </c>
      <c r="I931" s="17" vm="2510">
        <f ca="1"/>
        <v>131.97999999999999</v>
      </c>
      <c r="K931" s="17">
        <f t="shared" ca="1" si="29"/>
        <v>2.0389249304912926E-3</v>
      </c>
      <c r="L931" s="17">
        <f t="shared" ca="1" si="28"/>
        <v>5.0258909533962282E-3</v>
      </c>
    </row>
    <row r="932" spans="7:12" x14ac:dyDescent="0.2">
      <c r="G932" s="17" vm="2511">
        <f ca="1"/>
        <v>41087</v>
      </c>
      <c r="H932" s="17" vm="2512">
        <f ca="1"/>
        <v>27.07</v>
      </c>
      <c r="I932" s="17" vm="2513">
        <f ca="1"/>
        <v>133.173</v>
      </c>
      <c r="K932" s="17">
        <f t="shared" ca="1" si="29"/>
        <v>1.4798372179058994E-3</v>
      </c>
      <c r="L932" s="17">
        <f t="shared" ca="1" si="28"/>
        <v>9.0392483709653693E-3</v>
      </c>
    </row>
    <row r="933" spans="7:12" x14ac:dyDescent="0.2">
      <c r="G933" s="17" vm="2514">
        <f ca="1"/>
        <v>41088</v>
      </c>
      <c r="H933" s="17" vm="2515">
        <f ca="1"/>
        <v>26.87</v>
      </c>
      <c r="I933" s="17" vm="2516">
        <f ca="1"/>
        <v>132.79</v>
      </c>
      <c r="K933" s="17">
        <f t="shared" ca="1" si="29"/>
        <v>-7.3882526782416136E-3</v>
      </c>
      <c r="L933" s="17">
        <f t="shared" ca="1" si="28"/>
        <v>-2.8759583399038391E-3</v>
      </c>
    </row>
    <row r="934" spans="7:12" x14ac:dyDescent="0.2">
      <c r="G934" s="17" vm="2517">
        <f ca="1"/>
        <v>41089</v>
      </c>
      <c r="H934" s="17" vm="2126">
        <f ca="1"/>
        <v>28.69</v>
      </c>
      <c r="I934" s="17" vm="2518">
        <f ca="1"/>
        <v>136.10499999999999</v>
      </c>
      <c r="K934" s="17">
        <f t="shared" ca="1" si="29"/>
        <v>6.7733531819873516E-2</v>
      </c>
      <c r="L934" s="17">
        <f t="shared" ca="1" si="28"/>
        <v>2.4964229234128998E-2</v>
      </c>
    </row>
    <row r="935" spans="7:12" x14ac:dyDescent="0.2">
      <c r="G935" s="17" vm="2519">
        <f ca="1"/>
        <v>41092</v>
      </c>
      <c r="H935" s="17" vm="2520">
        <f ca="1"/>
        <v>28.28</v>
      </c>
      <c r="I935" s="17" vm="2521">
        <f ca="1"/>
        <v>136.51</v>
      </c>
      <c r="K935" s="17">
        <f t="shared" ca="1" si="29"/>
        <v>-1.4290693621470951E-2</v>
      </c>
      <c r="L935" s="17">
        <f t="shared" ca="1" si="28"/>
        <v>2.9756438044157285E-3</v>
      </c>
    </row>
    <row r="936" spans="7:12" x14ac:dyDescent="0.2">
      <c r="G936" s="17" vm="2522">
        <f ca="1"/>
        <v>41093</v>
      </c>
      <c r="H936" s="17" vm="2182">
        <f ca="1"/>
        <v>28.56</v>
      </c>
      <c r="I936" s="17" vm="2523">
        <f ca="1"/>
        <v>137.41200000000001</v>
      </c>
      <c r="K936" s="17">
        <f t="shared" ca="1" si="29"/>
        <v>9.9009900990099098E-3</v>
      </c>
      <c r="L936" s="17">
        <f t="shared" ca="1" si="28"/>
        <v>6.6075745366640515E-3</v>
      </c>
    </row>
    <row r="937" spans="7:12" x14ac:dyDescent="0.2">
      <c r="G937" s="17" vm="2524">
        <f ca="1"/>
        <v>41095</v>
      </c>
      <c r="H937" s="17" vm="2166">
        <f ca="1"/>
        <v>28.41</v>
      </c>
      <c r="I937" s="17" vm="2391">
        <f ca="1"/>
        <v>136.79</v>
      </c>
      <c r="K937" s="17">
        <f t="shared" ca="1" si="29"/>
        <v>-5.2521008403361158E-3</v>
      </c>
      <c r="L937" s="17">
        <f t="shared" ca="1" si="28"/>
        <v>-4.5265333449772127E-3</v>
      </c>
    </row>
    <row r="938" spans="7:12" x14ac:dyDescent="0.2">
      <c r="G938" s="17" vm="2525">
        <f ca="1"/>
        <v>41096</v>
      </c>
      <c r="H938" s="17" vm="2526">
        <f ca="1"/>
        <v>27.72</v>
      </c>
      <c r="I938" s="17" vm="2527">
        <f ca="1"/>
        <v>135.49</v>
      </c>
      <c r="K938" s="17">
        <f t="shared" ca="1" si="29"/>
        <v>-2.428722280887019E-2</v>
      </c>
      <c r="L938" s="17">
        <f t="shared" ca="1" si="28"/>
        <v>-9.5036186855762539E-3</v>
      </c>
    </row>
    <row r="939" spans="7:12" x14ac:dyDescent="0.2">
      <c r="G939" s="17" vm="2528">
        <f ca="1"/>
        <v>41099</v>
      </c>
      <c r="H939" s="17" vm="2529">
        <f ca="1"/>
        <v>27.41</v>
      </c>
      <c r="I939" s="17" vm="2530">
        <f ca="1"/>
        <v>135.32</v>
      </c>
      <c r="K939" s="17">
        <f t="shared" ca="1" si="29"/>
        <v>-1.1183261183261184E-2</v>
      </c>
      <c r="L939" s="17">
        <f t="shared" ca="1" si="28"/>
        <v>-1.2547051442911572E-3</v>
      </c>
    </row>
    <row r="940" spans="7:12" x14ac:dyDescent="0.2">
      <c r="G940" s="17" vm="2531">
        <f ca="1"/>
        <v>41100</v>
      </c>
      <c r="H940" s="17" vm="2532">
        <f ca="1"/>
        <v>27.39</v>
      </c>
      <c r="I940" s="17" vm="2491">
        <f ca="1"/>
        <v>134.13999999999999</v>
      </c>
      <c r="K940" s="17">
        <f t="shared" ca="1" si="29"/>
        <v>-7.2966070777091829E-4</v>
      </c>
      <c r="L940" s="17">
        <f t="shared" ca="1" si="28"/>
        <v>-8.7200709429501311E-3</v>
      </c>
    </row>
    <row r="941" spans="7:12" x14ac:dyDescent="0.2">
      <c r="G941" s="17" vm="2533">
        <f ca="1"/>
        <v>41101</v>
      </c>
      <c r="H941" s="17" vm="1929">
        <f ca="1"/>
        <v>27.3</v>
      </c>
      <c r="I941" s="17" vm="2534">
        <f ca="1"/>
        <v>134.16</v>
      </c>
      <c r="K941" s="17">
        <f t="shared" ca="1" si="29"/>
        <v>-3.2858707557502642E-3</v>
      </c>
      <c r="L941" s="17">
        <f t="shared" ca="1" si="28"/>
        <v>1.4909795735795761E-4</v>
      </c>
    </row>
    <row r="942" spans="7:12" x14ac:dyDescent="0.2">
      <c r="G942" s="17" vm="2535">
        <f ca="1"/>
        <v>41102</v>
      </c>
      <c r="H942" s="17" vm="2536">
        <f ca="1"/>
        <v>26.74</v>
      </c>
      <c r="I942" s="17" vm="1789">
        <f ca="1"/>
        <v>133.51</v>
      </c>
      <c r="K942" s="17">
        <f t="shared" ca="1" si="29"/>
        <v>-2.0512820512820551E-2</v>
      </c>
      <c r="L942" s="17">
        <f t="shared" ca="1" si="28"/>
        <v>-4.8449612403100861E-3</v>
      </c>
    </row>
    <row r="943" spans="7:12" x14ac:dyDescent="0.2">
      <c r="G943" s="17" vm="2537">
        <f ca="1"/>
        <v>41103</v>
      </c>
      <c r="H943" s="17" vm="2538">
        <f ca="1"/>
        <v>27.02</v>
      </c>
      <c r="I943" s="17" vm="2539">
        <f ca="1"/>
        <v>135.75</v>
      </c>
      <c r="K943" s="17">
        <f t="shared" ca="1" si="29"/>
        <v>1.0471204188481797E-2</v>
      </c>
      <c r="L943" s="17">
        <f t="shared" ca="1" si="28"/>
        <v>1.6777769455471603E-2</v>
      </c>
    </row>
    <row r="944" spans="7:12" x14ac:dyDescent="0.2">
      <c r="G944" s="17" vm="2540">
        <f ca="1"/>
        <v>41106</v>
      </c>
      <c r="H944" s="17" vm="1033">
        <f ca="1"/>
        <v>26.43</v>
      </c>
      <c r="I944" s="17" vm="2541">
        <f ca="1"/>
        <v>135.43</v>
      </c>
      <c r="K944" s="17">
        <f t="shared" ca="1" si="29"/>
        <v>-2.1835677276091814E-2</v>
      </c>
      <c r="L944" s="17">
        <f t="shared" ca="1" si="28"/>
        <v>-2.3572744014732638E-3</v>
      </c>
    </row>
    <row r="945" spans="7:12" x14ac:dyDescent="0.2">
      <c r="G945" s="17" vm="2542">
        <f ca="1"/>
        <v>41107</v>
      </c>
      <c r="H945" s="17" vm="2543">
        <f ca="1"/>
        <v>26.59</v>
      </c>
      <c r="I945" s="17" vm="2544">
        <f ca="1"/>
        <v>136.36000000000001</v>
      </c>
      <c r="K945" s="17">
        <f t="shared" ca="1" si="29"/>
        <v>6.0537268255769217E-3</v>
      </c>
      <c r="L945" s="17">
        <f t="shared" ca="1" si="28"/>
        <v>6.8670161707156119E-3</v>
      </c>
    </row>
    <row r="946" spans="7:12" x14ac:dyDescent="0.2">
      <c r="G946" s="17" vm="2545">
        <f ca="1"/>
        <v>41108</v>
      </c>
      <c r="H946" s="17" vm="2480">
        <f ca="1"/>
        <v>27.65</v>
      </c>
      <c r="I946" s="17" vm="2546">
        <f ca="1"/>
        <v>137.37</v>
      </c>
      <c r="K946" s="17">
        <f t="shared" ca="1" si="29"/>
        <v>3.9864610755923291E-2</v>
      </c>
      <c r="L946" s="17">
        <f t="shared" ca="1" si="28"/>
        <v>7.4068641830447035E-3</v>
      </c>
    </row>
    <row r="947" spans="7:12" x14ac:dyDescent="0.2">
      <c r="G947" s="17" vm="2547">
        <f ca="1"/>
        <v>41109</v>
      </c>
      <c r="H947" s="17" vm="2169">
        <f ca="1"/>
        <v>28.04</v>
      </c>
      <c r="I947" s="17" vm="2299">
        <f ca="1"/>
        <v>137.72999999999999</v>
      </c>
      <c r="K947" s="17">
        <f t="shared" ca="1" si="29"/>
        <v>1.4104882459312851E-2</v>
      </c>
      <c r="L947" s="17">
        <f t="shared" ca="1" si="28"/>
        <v>2.6206595326490056E-3</v>
      </c>
    </row>
    <row r="948" spans="7:12" x14ac:dyDescent="0.2">
      <c r="G948" s="17" vm="2548">
        <f ca="1"/>
        <v>41110</v>
      </c>
      <c r="H948" s="17" vm="1318">
        <f ca="1"/>
        <v>27.25</v>
      </c>
      <c r="I948" s="17" vm="2281">
        <f ca="1"/>
        <v>136.47</v>
      </c>
      <c r="K948" s="17">
        <f t="shared" ca="1" si="29"/>
        <v>-2.817403708987154E-2</v>
      </c>
      <c r="L948" s="17">
        <f t="shared" ca="1" si="28"/>
        <v>-9.1483336963623652E-3</v>
      </c>
    </row>
    <row r="949" spans="7:12" x14ac:dyDescent="0.2">
      <c r="G949" s="17" vm="2549">
        <f ca="1"/>
        <v>41113</v>
      </c>
      <c r="H949" s="17" vm="2550">
        <f ca="1"/>
        <v>26.82</v>
      </c>
      <c r="I949" s="17" vm="2551">
        <f ca="1"/>
        <v>135.09</v>
      </c>
      <c r="K949" s="17">
        <f t="shared" ca="1" si="29"/>
        <v>-1.577981651376148E-2</v>
      </c>
      <c r="L949" s="17">
        <f t="shared" ca="1" si="28"/>
        <v>-1.0112112552209229E-2</v>
      </c>
    </row>
    <row r="950" spans="7:12" x14ac:dyDescent="0.2">
      <c r="G950" s="17" vm="2552">
        <f ca="1"/>
        <v>41114</v>
      </c>
      <c r="H950" s="17" vm="2553">
        <f ca="1"/>
        <v>26.57</v>
      </c>
      <c r="I950" s="17" vm="2554">
        <f ca="1"/>
        <v>133.92500000000001</v>
      </c>
      <c r="K950" s="17">
        <f t="shared" ca="1" si="29"/>
        <v>-9.321401938851559E-3</v>
      </c>
      <c r="L950" s="17">
        <f t="shared" ca="1" si="28"/>
        <v>-8.6238803760455562E-3</v>
      </c>
    </row>
    <row r="951" spans="7:12" x14ac:dyDescent="0.2">
      <c r="G951" s="17" vm="2555">
        <f ca="1"/>
        <v>41115</v>
      </c>
      <c r="H951" s="17" vm="2556">
        <f ca="1"/>
        <v>26.63</v>
      </c>
      <c r="I951" s="17" vm="2557">
        <f ca="1"/>
        <v>133.96</v>
      </c>
      <c r="K951" s="17">
        <f t="shared" ca="1" si="29"/>
        <v>2.2581859239743096E-3</v>
      </c>
      <c r="L951" s="17">
        <f t="shared" ca="1" si="28"/>
        <v>2.6134030240809736E-4</v>
      </c>
    </row>
    <row r="952" spans="7:12" x14ac:dyDescent="0.2">
      <c r="G952" s="17" vm="2558">
        <f ca="1"/>
        <v>41116</v>
      </c>
      <c r="H952" s="17" vm="2559">
        <f ca="1"/>
        <v>27.05</v>
      </c>
      <c r="I952" s="17" vm="2560">
        <f ca="1"/>
        <v>136.16999999999999</v>
      </c>
      <c r="K952" s="17">
        <f t="shared" ca="1" si="29"/>
        <v>1.5771686068344115E-2</v>
      </c>
      <c r="L952" s="17">
        <f t="shared" ca="1" si="28"/>
        <v>1.6497461928933754E-2</v>
      </c>
    </row>
    <row r="953" spans="7:12" x14ac:dyDescent="0.2">
      <c r="G953" s="17" vm="2561">
        <f ca="1"/>
        <v>41117</v>
      </c>
      <c r="H953" s="17" vm="2562">
        <f ca="1"/>
        <v>27.34</v>
      </c>
      <c r="I953" s="17" vm="2563">
        <f ca="1"/>
        <v>138.67500000000001</v>
      </c>
      <c r="K953" s="17">
        <f t="shared" ca="1" si="29"/>
        <v>1.0720887245841082E-2</v>
      </c>
      <c r="L953" s="17">
        <f t="shared" ca="1" si="28"/>
        <v>1.8396122493941514E-2</v>
      </c>
    </row>
    <row r="954" spans="7:12" x14ac:dyDescent="0.2">
      <c r="G954" s="17" vm="2564">
        <f ca="1"/>
        <v>41120</v>
      </c>
      <c r="H954" s="17" vm="1321">
        <f ca="1"/>
        <v>27.21</v>
      </c>
      <c r="I954" s="17" vm="2565">
        <f ca="1"/>
        <v>138.68</v>
      </c>
      <c r="K954" s="17">
        <f t="shared" ca="1" si="29"/>
        <v>-4.7549378200438808E-3</v>
      </c>
      <c r="L954" s="17">
        <f t="shared" ca="1" si="28"/>
        <v>3.6055525509226527E-5</v>
      </c>
    </row>
    <row r="955" spans="7:12" x14ac:dyDescent="0.2">
      <c r="G955" s="17" vm="2566">
        <f ca="1"/>
        <v>41121</v>
      </c>
      <c r="H955" s="17" vm="2567">
        <f ca="1"/>
        <v>27.24</v>
      </c>
      <c r="I955" s="17" vm="2568">
        <f ca="1"/>
        <v>137.71</v>
      </c>
      <c r="K955" s="17">
        <f t="shared" ca="1" si="29"/>
        <v>1.1025358324143752E-3</v>
      </c>
      <c r="L955" s="17">
        <f t="shared" ca="1" si="28"/>
        <v>-6.9945197577155893E-3</v>
      </c>
    </row>
    <row r="956" spans="7:12" x14ac:dyDescent="0.2">
      <c r="G956" s="17" vm="2569">
        <f ca="1"/>
        <v>41122</v>
      </c>
      <c r="H956" s="17" vm="2570">
        <f ca="1"/>
        <v>27.63</v>
      </c>
      <c r="I956" s="17" vm="2571">
        <f ca="1"/>
        <v>137.59</v>
      </c>
      <c r="K956" s="17">
        <f t="shared" ca="1" si="29"/>
        <v>1.4317180616740144E-2</v>
      </c>
      <c r="L956" s="17">
        <f t="shared" ca="1" si="28"/>
        <v>-8.713964127514684E-4</v>
      </c>
    </row>
    <row r="957" spans="7:12" x14ac:dyDescent="0.2">
      <c r="G957" s="17" vm="2572">
        <f ca="1"/>
        <v>41123</v>
      </c>
      <c r="H957" s="17" vm="1318">
        <f ca="1"/>
        <v>27.25</v>
      </c>
      <c r="I957" s="17" vm="2573">
        <f ca="1"/>
        <v>136.63999999999999</v>
      </c>
      <c r="K957" s="17">
        <f t="shared" ca="1" si="29"/>
        <v>-1.3753166847629394E-2</v>
      </c>
      <c r="L957" s="17">
        <f t="shared" ca="1" si="28"/>
        <v>-6.9045715531653729E-3</v>
      </c>
    </row>
    <row r="958" spans="7:12" x14ac:dyDescent="0.2">
      <c r="G958" s="17" vm="2574">
        <f ca="1"/>
        <v>41124</v>
      </c>
      <c r="H958" s="17" vm="2495">
        <f ca="1"/>
        <v>28.27</v>
      </c>
      <c r="I958" s="17" vm="2575">
        <f ca="1"/>
        <v>139.34899999999999</v>
      </c>
      <c r="K958" s="17">
        <f t="shared" ca="1" si="29"/>
        <v>3.7431192660550394E-2</v>
      </c>
      <c r="L958" s="17">
        <f t="shared" ca="1" si="28"/>
        <v>1.9825819672131262E-2</v>
      </c>
    </row>
    <row r="959" spans="7:12" x14ac:dyDescent="0.2">
      <c r="G959" s="17" vm="2576">
        <f ca="1"/>
        <v>41127</v>
      </c>
      <c r="H959" s="17" vm="2483">
        <f ca="1"/>
        <v>28.24</v>
      </c>
      <c r="I959" s="17" vm="2577">
        <f ca="1"/>
        <v>139.62</v>
      </c>
      <c r="K959" s="17">
        <f t="shared" ca="1" si="29"/>
        <v>-1.0611956137248635E-3</v>
      </c>
      <c r="L959" s="17">
        <f t="shared" ca="1" si="28"/>
        <v>1.9447574076600915E-3</v>
      </c>
    </row>
    <row r="960" spans="7:12" x14ac:dyDescent="0.2">
      <c r="G960" s="17" vm="2578">
        <f ca="1"/>
        <v>41128</v>
      </c>
      <c r="H960" s="17" vm="2579">
        <f ca="1"/>
        <v>29.23</v>
      </c>
      <c r="I960" s="17" vm="2580">
        <f ca="1"/>
        <v>140.32</v>
      </c>
      <c r="K960" s="17">
        <f t="shared" ca="1" si="29"/>
        <v>3.5056657223796028E-2</v>
      </c>
      <c r="L960" s="17">
        <f t="shared" ca="1" si="28"/>
        <v>5.0136083655636376E-3</v>
      </c>
    </row>
    <row r="961" spans="7:12" x14ac:dyDescent="0.2">
      <c r="G961" s="17" vm="2581">
        <f ca="1"/>
        <v>41129</v>
      </c>
      <c r="H961" s="17" vm="2447">
        <f ca="1"/>
        <v>29.36</v>
      </c>
      <c r="I961" s="17" vm="2582">
        <f ca="1"/>
        <v>140.49</v>
      </c>
      <c r="K961" s="17">
        <f t="shared" ca="1" si="29"/>
        <v>4.4474854601437297E-3</v>
      </c>
      <c r="L961" s="17">
        <f t="shared" ca="1" si="28"/>
        <v>1.2115165336374911E-3</v>
      </c>
    </row>
    <row r="962" spans="7:12" x14ac:dyDescent="0.2">
      <c r="G962" s="17" vm="2583">
        <f ca="1"/>
        <v>41130</v>
      </c>
      <c r="H962" s="17" vm="2584">
        <f ca="1"/>
        <v>29.54</v>
      </c>
      <c r="I962" s="17" vm="2585">
        <f ca="1"/>
        <v>140.61000000000001</v>
      </c>
      <c r="K962" s="17">
        <f t="shared" ca="1" si="29"/>
        <v>6.1307901907357021E-3</v>
      </c>
      <c r="L962" s="17">
        <f t="shared" ca="1" si="28"/>
        <v>8.5415332052107829E-4</v>
      </c>
    </row>
    <row r="963" spans="7:12" x14ac:dyDescent="0.2">
      <c r="G963" s="17" vm="2586">
        <f ca="1"/>
        <v>41131</v>
      </c>
      <c r="H963" s="17" vm="1903">
        <f ca="1"/>
        <v>29.75</v>
      </c>
      <c r="I963" s="17" vm="2587">
        <f ca="1"/>
        <v>140.84</v>
      </c>
      <c r="K963" s="17">
        <f t="shared" ca="1" si="29"/>
        <v>7.1090047393365108E-3</v>
      </c>
      <c r="L963" s="17">
        <f t="shared" ca="1" si="28"/>
        <v>1.6357300334257641E-3</v>
      </c>
    </row>
    <row r="964" spans="7:12" x14ac:dyDescent="0.2">
      <c r="G964" s="17" vm="2588">
        <f ca="1"/>
        <v>41134</v>
      </c>
      <c r="H964" s="17" vm="2584">
        <f ca="1"/>
        <v>29.54</v>
      </c>
      <c r="I964" s="17" vm="2589">
        <f ca="1"/>
        <v>140.77000000000001</v>
      </c>
      <c r="K964" s="17">
        <f t="shared" ca="1" si="29"/>
        <v>-7.058823529411784E-3</v>
      </c>
      <c r="L964" s="17">
        <f t="shared" ca="1" si="28"/>
        <v>-4.9701789264411378E-4</v>
      </c>
    </row>
    <row r="965" spans="7:12" x14ac:dyDescent="0.2">
      <c r="G965" s="17" vm="2590">
        <f ca="1"/>
        <v>41135</v>
      </c>
      <c r="H965" s="17" vm="2445">
        <f ca="1"/>
        <v>29.48</v>
      </c>
      <c r="I965" s="17" vm="2591">
        <f ca="1"/>
        <v>140.79</v>
      </c>
      <c r="K965" s="17">
        <f t="shared" ca="1" si="29"/>
        <v>-2.0311442112389555E-3</v>
      </c>
      <c r="L965" s="17">
        <f t="shared" ca="1" si="28"/>
        <v>1.4207572636193433E-4</v>
      </c>
    </row>
    <row r="966" spans="7:12" x14ac:dyDescent="0.2">
      <c r="G966" s="17" vm="2592">
        <f ca="1"/>
        <v>41136</v>
      </c>
      <c r="H966" s="17" vm="2593">
        <f ca="1"/>
        <v>29.9</v>
      </c>
      <c r="I966" s="17" vm="2594">
        <f ca="1"/>
        <v>140.94999999999999</v>
      </c>
      <c r="K966" s="17">
        <f t="shared" ca="1" si="29"/>
        <v>1.4246947082767969E-2</v>
      </c>
      <c r="L966" s="17">
        <f t="shared" ca="1" si="28"/>
        <v>1.1364443497408061E-3</v>
      </c>
    </row>
    <row r="967" spans="7:12" x14ac:dyDescent="0.2">
      <c r="G967" s="17" vm="2595">
        <f ca="1"/>
        <v>41137</v>
      </c>
      <c r="H967" s="17" vm="2596">
        <f ca="1"/>
        <v>30.27</v>
      </c>
      <c r="I967" s="17" vm="2597">
        <f ca="1"/>
        <v>141.99</v>
      </c>
      <c r="K967" s="17">
        <f t="shared" ca="1" si="29"/>
        <v>1.2374581939799345E-2</v>
      </c>
      <c r="L967" s="17">
        <f t="shared" ref="L967:L1030" ca="1" si="30">+I967/I966-1</f>
        <v>7.3785030152537789E-3</v>
      </c>
    </row>
    <row r="968" spans="7:12" x14ac:dyDescent="0.2">
      <c r="G968" s="17" vm="2598">
        <f ca="1"/>
        <v>41138</v>
      </c>
      <c r="H968" s="17" vm="2084">
        <f ca="1"/>
        <v>29.86</v>
      </c>
      <c r="I968" s="17" vm="2599">
        <f ca="1"/>
        <v>142.18</v>
      </c>
      <c r="K968" s="17">
        <f t="shared" ref="K968:K1031" ca="1" si="31">+H968/H967-1</f>
        <v>-1.3544763792533887E-2</v>
      </c>
      <c r="L968" s="17">
        <f t="shared" ca="1" si="30"/>
        <v>1.3381224029860306E-3</v>
      </c>
    </row>
    <row r="969" spans="7:12" x14ac:dyDescent="0.2">
      <c r="G969" s="17" vm="2600">
        <f ca="1"/>
        <v>41141</v>
      </c>
      <c r="H969" s="17" vm="2601">
        <f ca="1"/>
        <v>29.53</v>
      </c>
      <c r="I969" s="17" vm="2602">
        <f ca="1"/>
        <v>142.19</v>
      </c>
      <c r="K969" s="17">
        <f t="shared" ca="1" si="31"/>
        <v>-1.1051574012056253E-2</v>
      </c>
      <c r="L969" s="17">
        <f t="shared" ca="1" si="30"/>
        <v>7.0333380222109554E-5</v>
      </c>
    </row>
    <row r="970" spans="7:12" x14ac:dyDescent="0.2">
      <c r="G970" s="17" vm="2603">
        <f ca="1"/>
        <v>41142</v>
      </c>
      <c r="H970" s="17" vm="2604">
        <f ca="1"/>
        <v>29.64</v>
      </c>
      <c r="I970" s="17" vm="2605">
        <f ca="1"/>
        <v>141.76</v>
      </c>
      <c r="K970" s="17">
        <f t="shared" ca="1" si="31"/>
        <v>3.7250253979004277E-3</v>
      </c>
      <c r="L970" s="17">
        <f t="shared" ca="1" si="30"/>
        <v>-3.0241226527886189E-3</v>
      </c>
    </row>
    <row r="971" spans="7:12" x14ac:dyDescent="0.2">
      <c r="G971" s="17" vm="2606">
        <f ca="1"/>
        <v>41143</v>
      </c>
      <c r="H971" s="17" vm="2607">
        <f ca="1"/>
        <v>29.38</v>
      </c>
      <c r="I971" s="17" vm="2608">
        <f ca="1"/>
        <v>141.82</v>
      </c>
      <c r="K971" s="17">
        <f t="shared" ca="1" si="31"/>
        <v>-8.7719298245614308E-3</v>
      </c>
      <c r="L971" s="17">
        <f t="shared" ca="1" si="30"/>
        <v>4.2325056433401009E-4</v>
      </c>
    </row>
    <row r="972" spans="7:12" x14ac:dyDescent="0.2">
      <c r="G972" s="17" vm="2609">
        <f ca="1"/>
        <v>41144</v>
      </c>
      <c r="H972" s="17" vm="2610">
        <f ca="1"/>
        <v>29.32</v>
      </c>
      <c r="I972" s="17" vm="2611">
        <f ca="1"/>
        <v>140.66499999999999</v>
      </c>
      <c r="K972" s="17">
        <f t="shared" ca="1" si="31"/>
        <v>-2.0422055820285001E-3</v>
      </c>
      <c r="L972" s="17">
        <f t="shared" ca="1" si="30"/>
        <v>-8.1441263573543976E-3</v>
      </c>
    </row>
    <row r="973" spans="7:12" x14ac:dyDescent="0.2">
      <c r="G973" s="17" vm="2612">
        <f ca="1"/>
        <v>41145</v>
      </c>
      <c r="H973" s="17" vm="2613">
        <f ca="1"/>
        <v>29.56</v>
      </c>
      <c r="I973" s="17" vm="2614">
        <f ca="1"/>
        <v>141.51</v>
      </c>
      <c r="K973" s="17">
        <f t="shared" ca="1" si="31"/>
        <v>8.1855388813096841E-3</v>
      </c>
      <c r="L973" s="17">
        <f t="shared" ca="1" si="30"/>
        <v>6.0071801798600166E-3</v>
      </c>
    </row>
    <row r="974" spans="7:12" x14ac:dyDescent="0.2">
      <c r="G974" s="17" vm="2615">
        <f ca="1"/>
        <v>41148</v>
      </c>
      <c r="H974" s="17" vm="2610">
        <f ca="1"/>
        <v>29.32</v>
      </c>
      <c r="I974" s="17" vm="2616">
        <f ca="1"/>
        <v>141.54</v>
      </c>
      <c r="K974" s="17">
        <f t="shared" ca="1" si="31"/>
        <v>-8.1190798376183926E-3</v>
      </c>
      <c r="L974" s="17">
        <f t="shared" ca="1" si="30"/>
        <v>2.1199915200331709E-4</v>
      </c>
    </row>
    <row r="975" spans="7:12" x14ac:dyDescent="0.2">
      <c r="G975" s="17" vm="2617">
        <f ca="1"/>
        <v>41149</v>
      </c>
      <c r="H975" s="17" vm="1373">
        <f ca="1"/>
        <v>29.24</v>
      </c>
      <c r="I975" s="17" vm="2618">
        <f ca="1"/>
        <v>141.4</v>
      </c>
      <c r="K975" s="17">
        <f t="shared" ca="1" si="31"/>
        <v>-2.7285129604366354E-3</v>
      </c>
      <c r="L975" s="17">
        <f t="shared" ca="1" si="30"/>
        <v>-9.8911968348158741E-4</v>
      </c>
    </row>
    <row r="976" spans="7:12" x14ac:dyDescent="0.2">
      <c r="G976" s="17" vm="2619">
        <f ca="1"/>
        <v>41150</v>
      </c>
      <c r="H976" s="17" vm="2620">
        <f ca="1"/>
        <v>29.4</v>
      </c>
      <c r="I976" s="17" vm="2614">
        <f ca="1"/>
        <v>141.51</v>
      </c>
      <c r="K976" s="17">
        <f t="shared" ca="1" si="31"/>
        <v>5.4719562243501496E-3</v>
      </c>
      <c r="L976" s="17">
        <f t="shared" ca="1" si="30"/>
        <v>7.779349363505883E-4</v>
      </c>
    </row>
    <row r="977" spans="7:12" x14ac:dyDescent="0.2">
      <c r="G977" s="17" vm="2621">
        <f ca="1"/>
        <v>41151</v>
      </c>
      <c r="H977" s="17" vm="2622">
        <f ca="1"/>
        <v>29.01</v>
      </c>
      <c r="I977" s="17" vm="2582">
        <f ca="1"/>
        <v>140.49</v>
      </c>
      <c r="K977" s="17">
        <f t="shared" ca="1" si="31"/>
        <v>-1.3265306122448917E-2</v>
      </c>
      <c r="L977" s="17">
        <f t="shared" ca="1" si="30"/>
        <v>-7.2079711681152236E-3</v>
      </c>
    </row>
    <row r="978" spans="7:12" x14ac:dyDescent="0.2">
      <c r="G978" s="17" vm="2623">
        <f ca="1"/>
        <v>41152</v>
      </c>
      <c r="H978" s="17" vm="2624">
        <f ca="1"/>
        <v>29.04</v>
      </c>
      <c r="I978" s="17" vm="2625">
        <f ca="1"/>
        <v>141.16</v>
      </c>
      <c r="K978" s="17">
        <f t="shared" ca="1" si="31"/>
        <v>1.0341261633919352E-3</v>
      </c>
      <c r="L978" s="17">
        <f t="shared" ca="1" si="30"/>
        <v>4.769022706242243E-3</v>
      </c>
    </row>
    <row r="979" spans="7:12" x14ac:dyDescent="0.2">
      <c r="G979" s="17" vm="2626">
        <f ca="1"/>
        <v>41156</v>
      </c>
      <c r="H979" s="17" vm="2627">
        <f ca="1"/>
        <v>28.785</v>
      </c>
      <c r="I979" s="17" vm="2628">
        <f ca="1"/>
        <v>141.03</v>
      </c>
      <c r="K979" s="17">
        <f t="shared" ca="1" si="31"/>
        <v>-8.780991735537147E-3</v>
      </c>
      <c r="L979" s="17">
        <f t="shared" ca="1" si="30"/>
        <v>-9.2094077642390637E-4</v>
      </c>
    </row>
    <row r="980" spans="7:12" x14ac:dyDescent="0.2">
      <c r="G980" s="17" vm="2629">
        <f ca="1"/>
        <v>41157</v>
      </c>
      <c r="H980" s="17" vm="2478">
        <f ca="1"/>
        <v>28.52</v>
      </c>
      <c r="I980" s="17" vm="2630">
        <f ca="1"/>
        <v>140.91</v>
      </c>
      <c r="K980" s="17">
        <f t="shared" ca="1" si="31"/>
        <v>-9.2061837762723586E-3</v>
      </c>
      <c r="L980" s="17">
        <f t="shared" ca="1" si="30"/>
        <v>-8.5088279089562402E-4</v>
      </c>
    </row>
    <row r="981" spans="7:12" x14ac:dyDescent="0.2">
      <c r="G981" s="17" vm="2631">
        <f ca="1"/>
        <v>41158</v>
      </c>
      <c r="H981" s="17" vm="2613">
        <f ca="1"/>
        <v>29.56</v>
      </c>
      <c r="I981" s="17" vm="2632">
        <f ca="1"/>
        <v>143.77000000000001</v>
      </c>
      <c r="K981" s="17">
        <f t="shared" ca="1" si="31"/>
        <v>3.6465638148667656E-2</v>
      </c>
      <c r="L981" s="17">
        <f t="shared" ca="1" si="30"/>
        <v>2.0296643247462942E-2</v>
      </c>
    </row>
    <row r="982" spans="7:12" x14ac:dyDescent="0.2">
      <c r="G982" s="17" vm="2633">
        <f ca="1"/>
        <v>41159</v>
      </c>
      <c r="H982" s="17" vm="2634">
        <f ca="1"/>
        <v>29.18</v>
      </c>
      <c r="I982" s="17" vm="2635">
        <f ca="1"/>
        <v>144.33000000000001</v>
      </c>
      <c r="K982" s="17">
        <f t="shared" ca="1" si="31"/>
        <v>-1.2855209742895779E-2</v>
      </c>
      <c r="L982" s="17">
        <f t="shared" ca="1" si="30"/>
        <v>3.8951102455311304E-3</v>
      </c>
    </row>
    <row r="983" spans="7:12" x14ac:dyDescent="0.2">
      <c r="G983" s="17" vm="2636">
        <f ca="1"/>
        <v>41162</v>
      </c>
      <c r="H983" s="17" vm="2637">
        <f ca="1"/>
        <v>28.67</v>
      </c>
      <c r="I983" s="17" vm="2638">
        <f ca="1"/>
        <v>143.51</v>
      </c>
      <c r="K983" s="17">
        <f t="shared" ca="1" si="31"/>
        <v>-1.7477724468814237E-2</v>
      </c>
      <c r="L983" s="17">
        <f t="shared" ca="1" si="30"/>
        <v>-5.6814245132683627E-3</v>
      </c>
    </row>
    <row r="984" spans="7:12" x14ac:dyDescent="0.2">
      <c r="G984" s="17" vm="2639">
        <f ca="1"/>
        <v>41163</v>
      </c>
      <c r="H984" s="17" vm="2640">
        <f ca="1"/>
        <v>28.58</v>
      </c>
      <c r="I984" s="17" vm="2641">
        <f ca="1"/>
        <v>143.91</v>
      </c>
      <c r="K984" s="17">
        <f t="shared" ca="1" si="31"/>
        <v>-3.1391698639694487E-3</v>
      </c>
      <c r="L984" s="17">
        <f t="shared" ca="1" si="30"/>
        <v>2.787262211692676E-3</v>
      </c>
    </row>
    <row r="985" spans="7:12" x14ac:dyDescent="0.2">
      <c r="G985" s="17" vm="2642">
        <f ca="1"/>
        <v>41164</v>
      </c>
      <c r="H985" s="17" vm="2643">
        <f ca="1"/>
        <v>28.59</v>
      </c>
      <c r="I985" s="17" vm="2644">
        <f ca="1"/>
        <v>144.38999999999999</v>
      </c>
      <c r="K985" s="17">
        <f t="shared" ca="1" si="31"/>
        <v>3.4989503149063239E-4</v>
      </c>
      <c r="L985" s="17">
        <f t="shared" ca="1" si="30"/>
        <v>3.3354179695641584E-3</v>
      </c>
    </row>
    <row r="986" spans="7:12" x14ac:dyDescent="0.2">
      <c r="G986" s="17" vm="2645">
        <f ca="1"/>
        <v>41165</v>
      </c>
      <c r="H986" s="17" vm="2646">
        <f ca="1"/>
        <v>28.905000000000001</v>
      </c>
      <c r="I986" s="17" vm="2647">
        <f ca="1"/>
        <v>146.59</v>
      </c>
      <c r="K986" s="17">
        <f t="shared" ca="1" si="31"/>
        <v>1.1017838405036784E-2</v>
      </c>
      <c r="L986" s="17">
        <f t="shared" ca="1" si="30"/>
        <v>1.5236512223838261E-2</v>
      </c>
    </row>
    <row r="987" spans="7:12" x14ac:dyDescent="0.2">
      <c r="G987" s="17" vm="2648">
        <f ca="1"/>
        <v>41166</v>
      </c>
      <c r="H987" s="17" vm="2613">
        <f ca="1"/>
        <v>29.56</v>
      </c>
      <c r="I987" s="17" vm="2649">
        <f ca="1"/>
        <v>147.24</v>
      </c>
      <c r="K987" s="17">
        <f t="shared" ca="1" si="31"/>
        <v>2.2660439370351115E-2</v>
      </c>
      <c r="L987" s="17">
        <f t="shared" ca="1" si="30"/>
        <v>4.4341360256499041E-3</v>
      </c>
    </row>
    <row r="988" spans="7:12" x14ac:dyDescent="0.2">
      <c r="G988" s="17" vm="2650">
        <f ca="1"/>
        <v>41169</v>
      </c>
      <c r="H988" s="17" vm="1909">
        <f ca="1"/>
        <v>29.1</v>
      </c>
      <c r="I988" s="17" vm="2651">
        <f ca="1"/>
        <v>146.74</v>
      </c>
      <c r="K988" s="17">
        <f t="shared" ca="1" si="31"/>
        <v>-1.556156968876854E-2</v>
      </c>
      <c r="L988" s="17">
        <f t="shared" ca="1" si="30"/>
        <v>-3.3958163542515685E-3</v>
      </c>
    </row>
    <row r="989" spans="7:12" x14ac:dyDescent="0.2">
      <c r="G989" s="17" vm="2652">
        <f ca="1"/>
        <v>41170</v>
      </c>
      <c r="H989" s="17" vm="1361">
        <f ca="1"/>
        <v>28.66</v>
      </c>
      <c r="I989" s="17" vm="2653">
        <f ca="1"/>
        <v>146.62</v>
      </c>
      <c r="K989" s="17">
        <f t="shared" ca="1" si="31"/>
        <v>-1.5120274914089404E-2</v>
      </c>
      <c r="L989" s="17">
        <f t="shared" ca="1" si="30"/>
        <v>-8.1777293171603205E-4</v>
      </c>
    </row>
    <row r="990" spans="7:12" x14ac:dyDescent="0.2">
      <c r="G990" s="17" vm="2654">
        <f ca="1"/>
        <v>41171</v>
      </c>
      <c r="H990" s="17" vm="2126">
        <f ca="1"/>
        <v>28.69</v>
      </c>
      <c r="I990" s="17" vm="2655">
        <f ca="1"/>
        <v>146.69999999999999</v>
      </c>
      <c r="K990" s="17">
        <f t="shared" ca="1" si="31"/>
        <v>1.0467550593160624E-3</v>
      </c>
      <c r="L990" s="17">
        <f t="shared" ca="1" si="30"/>
        <v>5.4562815441272505E-4</v>
      </c>
    </row>
    <row r="991" spans="7:12" x14ac:dyDescent="0.2">
      <c r="G991" s="17" vm="2656">
        <f ca="1"/>
        <v>41172</v>
      </c>
      <c r="H991" s="17" vm="2657">
        <f ca="1"/>
        <v>28.85</v>
      </c>
      <c r="I991" s="17" vm="2658">
        <f ca="1"/>
        <v>146.71</v>
      </c>
      <c r="K991" s="17">
        <f t="shared" ca="1" si="31"/>
        <v>5.5768560474032114E-3</v>
      </c>
      <c r="L991" s="17">
        <f t="shared" ca="1" si="30"/>
        <v>6.816632583506177E-5</v>
      </c>
    </row>
    <row r="992" spans="7:12" x14ac:dyDescent="0.2">
      <c r="G992" s="17" vm="2659">
        <f ca="1"/>
        <v>41173</v>
      </c>
      <c r="H992" s="17" vm="2660">
        <f ca="1"/>
        <v>28.99</v>
      </c>
      <c r="I992" s="17" vm="2661">
        <f ca="1"/>
        <v>145.87</v>
      </c>
      <c r="K992" s="17">
        <f t="shared" ca="1" si="31"/>
        <v>4.8526863084921157E-3</v>
      </c>
      <c r="L992" s="17">
        <f t="shared" ca="1" si="30"/>
        <v>-5.7255810783177763E-3</v>
      </c>
    </row>
    <row r="993" spans="7:12" x14ac:dyDescent="0.2">
      <c r="G993" s="17" vm="2662">
        <f ca="1"/>
        <v>41176</v>
      </c>
      <c r="H993" s="17" vm="1338">
        <f ca="1"/>
        <v>28.68</v>
      </c>
      <c r="I993" s="17" vm="2663">
        <f ca="1"/>
        <v>145.64500000000001</v>
      </c>
      <c r="K993" s="17">
        <f t="shared" ca="1" si="31"/>
        <v>-1.0693342531907457E-2</v>
      </c>
      <c r="L993" s="17">
        <f t="shared" ca="1" si="30"/>
        <v>-1.5424693219989738E-3</v>
      </c>
    </row>
    <row r="994" spans="7:12" x14ac:dyDescent="0.2">
      <c r="G994" s="17" vm="2664">
        <f ca="1"/>
        <v>41177</v>
      </c>
      <c r="H994" s="17" vm="2665">
        <f ca="1"/>
        <v>27.83</v>
      </c>
      <c r="I994" s="17" vm="2666">
        <f ca="1"/>
        <v>144.1</v>
      </c>
      <c r="K994" s="17">
        <f t="shared" ca="1" si="31"/>
        <v>-2.9637377963737888E-2</v>
      </c>
      <c r="L994" s="17">
        <f t="shared" ca="1" si="30"/>
        <v>-1.0607985169418854E-2</v>
      </c>
    </row>
    <row r="995" spans="7:12" x14ac:dyDescent="0.2">
      <c r="G995" s="17" vm="2667">
        <f ca="1"/>
        <v>41178</v>
      </c>
      <c r="H995" s="17" vm="2668">
        <f ca="1"/>
        <v>27.57</v>
      </c>
      <c r="I995" s="17" vm="2669">
        <f ca="1"/>
        <v>143.29499999999999</v>
      </c>
      <c r="K995" s="17">
        <f t="shared" ca="1" si="31"/>
        <v>-9.3424362199064914E-3</v>
      </c>
      <c r="L995" s="17">
        <f t="shared" ca="1" si="30"/>
        <v>-5.5863983344900392E-3</v>
      </c>
    </row>
    <row r="996" spans="7:12" x14ac:dyDescent="0.2">
      <c r="G996" s="17" vm="2670">
        <f ca="1"/>
        <v>41179</v>
      </c>
      <c r="H996" s="17" vm="2671">
        <f ca="1"/>
        <v>27.875</v>
      </c>
      <c r="I996" s="17" vm="2672">
        <f ca="1"/>
        <v>144.63999999999999</v>
      </c>
      <c r="K996" s="17">
        <f t="shared" ca="1" si="31"/>
        <v>1.1062749365251978E-2</v>
      </c>
      <c r="L996" s="17">
        <f t="shared" ca="1" si="30"/>
        <v>9.3862312013677229E-3</v>
      </c>
    </row>
    <row r="997" spans="7:12" x14ac:dyDescent="0.2">
      <c r="G997" s="17" vm="2673">
        <f ca="1"/>
        <v>41180</v>
      </c>
      <c r="H997" s="17" vm="2674">
        <f ca="1"/>
        <v>27.555</v>
      </c>
      <c r="I997" s="17" vm="2675">
        <f ca="1"/>
        <v>143.97</v>
      </c>
      <c r="K997" s="17">
        <f t="shared" ca="1" si="31"/>
        <v>-1.1479820627802728E-2</v>
      </c>
      <c r="L997" s="17">
        <f t="shared" ca="1" si="30"/>
        <v>-4.6321902654866687E-3</v>
      </c>
    </row>
    <row r="998" spans="7:12" x14ac:dyDescent="0.2">
      <c r="G998" s="17" vm="2676">
        <f ca="1"/>
        <v>41183</v>
      </c>
      <c r="H998" s="17" vm="2677">
        <f ca="1"/>
        <v>27.61</v>
      </c>
      <c r="I998" s="17" vm="2678">
        <f ca="1"/>
        <v>144.345</v>
      </c>
      <c r="K998" s="17">
        <f t="shared" ca="1" si="31"/>
        <v>1.9960079840319889E-3</v>
      </c>
      <c r="L998" s="17">
        <f t="shared" ca="1" si="30"/>
        <v>2.6047093144405675E-3</v>
      </c>
    </row>
    <row r="999" spans="7:12" x14ac:dyDescent="0.2">
      <c r="G999" s="17" vm="2679">
        <f ca="1"/>
        <v>41184</v>
      </c>
      <c r="H999" s="17" vm="2677">
        <f ca="1"/>
        <v>27.61</v>
      </c>
      <c r="I999" s="17" vm="2680">
        <f ca="1"/>
        <v>144.5</v>
      </c>
      <c r="K999" s="17">
        <f t="shared" ca="1" si="31"/>
        <v>0</v>
      </c>
      <c r="L999" s="17">
        <f t="shared" ca="1" si="30"/>
        <v>1.0738162042329691E-3</v>
      </c>
    </row>
    <row r="1000" spans="7:12" x14ac:dyDescent="0.2">
      <c r="G1000" s="17" vm="2681">
        <f ca="1"/>
        <v>41185</v>
      </c>
      <c r="H1000" s="17" vm="2682">
        <f ca="1"/>
        <v>27.47</v>
      </c>
      <c r="I1000" s="17" vm="2683">
        <f ca="1"/>
        <v>145.09</v>
      </c>
      <c r="K1000" s="17">
        <f t="shared" ca="1" si="31"/>
        <v>-5.0706265845708032E-3</v>
      </c>
      <c r="L1000" s="17">
        <f t="shared" ca="1" si="30"/>
        <v>4.0830449826989579E-3</v>
      </c>
    </row>
    <row r="1001" spans="7:12" x14ac:dyDescent="0.2">
      <c r="G1001" s="17" vm="2684">
        <f ca="1"/>
        <v>41186</v>
      </c>
      <c r="H1001" s="17" vm="2685">
        <f ca="1"/>
        <v>27.905000000000001</v>
      </c>
      <c r="I1001" s="17" vm="2686">
        <f ca="1"/>
        <v>146.125</v>
      </c>
      <c r="K1001" s="17">
        <f t="shared" ca="1" si="31"/>
        <v>1.5835456862031361E-2</v>
      </c>
      <c r="L1001" s="17">
        <f t="shared" ca="1" si="30"/>
        <v>7.1335033427526451E-3</v>
      </c>
    </row>
    <row r="1002" spans="7:12" x14ac:dyDescent="0.2">
      <c r="G1002" s="17" vm="2687">
        <f ca="1"/>
        <v>41187</v>
      </c>
      <c r="H1002" s="17" vm="2688">
        <f ca="1"/>
        <v>28.16</v>
      </c>
      <c r="I1002" s="17" vm="2689">
        <f ca="1"/>
        <v>146.13999999999999</v>
      </c>
      <c r="K1002" s="17">
        <f t="shared" ca="1" si="31"/>
        <v>9.1381472854326073E-3</v>
      </c>
      <c r="L1002" s="17">
        <f t="shared" ca="1" si="30"/>
        <v>1.0265183917868015E-4</v>
      </c>
    </row>
    <row r="1003" spans="7:12" x14ac:dyDescent="0.2">
      <c r="G1003" s="17" vm="2690">
        <f ca="1"/>
        <v>41190</v>
      </c>
      <c r="H1003" s="17" vm="2691">
        <f ca="1"/>
        <v>27.99</v>
      </c>
      <c r="I1003" s="17" vm="2692">
        <f ca="1"/>
        <v>145.642</v>
      </c>
      <c r="K1003" s="17">
        <f t="shared" ca="1" si="31"/>
        <v>-6.0369318181818787E-3</v>
      </c>
      <c r="L1003" s="17">
        <f t="shared" ca="1" si="30"/>
        <v>-3.4076912549608762E-3</v>
      </c>
    </row>
    <row r="1004" spans="7:12" x14ac:dyDescent="0.2">
      <c r="G1004" s="17" vm="2693">
        <f ca="1"/>
        <v>41191</v>
      </c>
      <c r="H1004" s="17" vm="2694">
        <f ca="1"/>
        <v>27.32</v>
      </c>
      <c r="I1004" s="17" vm="2695">
        <f ca="1"/>
        <v>144.19999999999999</v>
      </c>
      <c r="K1004" s="17">
        <f t="shared" ca="1" si="31"/>
        <v>-2.3937120400142842E-2</v>
      </c>
      <c r="L1004" s="17">
        <f t="shared" ca="1" si="30"/>
        <v>-9.9009900990099098E-3</v>
      </c>
    </row>
    <row r="1005" spans="7:12" x14ac:dyDescent="0.2">
      <c r="G1005" s="17" vm="2696">
        <f ca="1"/>
        <v>41192</v>
      </c>
      <c r="H1005" s="17" vm="2697">
        <f ca="1"/>
        <v>27.17</v>
      </c>
      <c r="I1005" s="17" vm="2698">
        <f ca="1"/>
        <v>143.28</v>
      </c>
      <c r="K1005" s="17">
        <f t="shared" ca="1" si="31"/>
        <v>-5.4904831625182116E-3</v>
      </c>
      <c r="L1005" s="17">
        <f t="shared" ca="1" si="30"/>
        <v>-6.3800277392509486E-3</v>
      </c>
    </row>
    <row r="1006" spans="7:12" x14ac:dyDescent="0.2">
      <c r="G1006" s="17" vm="2699">
        <f ca="1"/>
        <v>41193</v>
      </c>
      <c r="H1006" s="17" vm="1929">
        <f ca="1"/>
        <v>27.3</v>
      </c>
      <c r="I1006" s="17" vm="2700">
        <f ca="1"/>
        <v>143.36000000000001</v>
      </c>
      <c r="K1006" s="17">
        <f t="shared" ca="1" si="31"/>
        <v>4.7846889952152249E-3</v>
      </c>
      <c r="L1006" s="17">
        <f t="shared" ca="1" si="30"/>
        <v>5.5834729201564848E-4</v>
      </c>
    </row>
    <row r="1007" spans="7:12" x14ac:dyDescent="0.2">
      <c r="G1007" s="17" vm="2701">
        <f ca="1"/>
        <v>41194</v>
      </c>
      <c r="H1007" s="17" vm="2702">
        <f ca="1"/>
        <v>27.28</v>
      </c>
      <c r="I1007" s="17" vm="2703">
        <f ca="1"/>
        <v>142.88999999999999</v>
      </c>
      <c r="K1007" s="17">
        <f t="shared" ca="1" si="31"/>
        <v>-7.3260073260073E-4</v>
      </c>
      <c r="L1007" s="17">
        <f t="shared" ca="1" si="30"/>
        <v>-3.2784598214287142E-3</v>
      </c>
    </row>
    <row r="1008" spans="7:12" x14ac:dyDescent="0.2">
      <c r="G1008" s="17" vm="2704">
        <f ca="1"/>
        <v>41197</v>
      </c>
      <c r="H1008" s="17" vm="1358">
        <f ca="1"/>
        <v>28.22</v>
      </c>
      <c r="I1008" s="17" vm="2705">
        <f ca="1"/>
        <v>144.08000000000001</v>
      </c>
      <c r="K1008" s="17">
        <f t="shared" ca="1" si="31"/>
        <v>3.4457478005865072E-2</v>
      </c>
      <c r="L1008" s="17">
        <f t="shared" ca="1" si="30"/>
        <v>8.3280845405557802E-3</v>
      </c>
    </row>
    <row r="1009" spans="7:12" x14ac:dyDescent="0.2">
      <c r="G1009" s="17" vm="2706">
        <f ca="1"/>
        <v>41198</v>
      </c>
      <c r="H1009" s="17" vm="2707">
        <f ca="1"/>
        <v>28.725000000000001</v>
      </c>
      <c r="I1009" s="17" vm="2708">
        <f ca="1"/>
        <v>145.54</v>
      </c>
      <c r="K1009" s="17">
        <f t="shared" ca="1" si="31"/>
        <v>1.7895109851169488E-2</v>
      </c>
      <c r="L1009" s="17">
        <f t="shared" ca="1" si="30"/>
        <v>1.0133259300388442E-2</v>
      </c>
    </row>
    <row r="1010" spans="7:12" x14ac:dyDescent="0.2">
      <c r="G1010" s="17" vm="2709">
        <f ca="1"/>
        <v>41199</v>
      </c>
      <c r="H1010" s="17" vm="2710">
        <f ca="1"/>
        <v>28.47</v>
      </c>
      <c r="I1010" s="17" vm="2711">
        <f ca="1"/>
        <v>146.19999999999999</v>
      </c>
      <c r="K1010" s="17">
        <f t="shared" ca="1" si="31"/>
        <v>-8.8772845953003499E-3</v>
      </c>
      <c r="L1010" s="17">
        <f t="shared" ca="1" si="30"/>
        <v>4.5348357839769537E-3</v>
      </c>
    </row>
    <row r="1011" spans="7:12" x14ac:dyDescent="0.2">
      <c r="G1011" s="17" vm="2712">
        <f ca="1"/>
        <v>41200</v>
      </c>
      <c r="H1011" s="17" vm="2713">
        <f ca="1"/>
        <v>28.76</v>
      </c>
      <c r="I1011" s="17" vm="2714">
        <f ca="1"/>
        <v>145.82</v>
      </c>
      <c r="K1011" s="17">
        <f t="shared" ca="1" si="31"/>
        <v>1.0186160871092476E-2</v>
      </c>
      <c r="L1011" s="17">
        <f t="shared" ca="1" si="30"/>
        <v>-2.5991792065662711E-3</v>
      </c>
    </row>
    <row r="1012" spans="7:12" x14ac:dyDescent="0.2">
      <c r="G1012" s="17" vm="2715">
        <f ca="1"/>
        <v>41201</v>
      </c>
      <c r="H1012" s="17" vm="2716">
        <f ca="1"/>
        <v>27.81</v>
      </c>
      <c r="I1012" s="17" vm="2717">
        <f ca="1"/>
        <v>143.3896</v>
      </c>
      <c r="K1012" s="17">
        <f t="shared" ca="1" si="31"/>
        <v>-3.3031988873435392E-2</v>
      </c>
      <c r="L1012" s="17">
        <f t="shared" ca="1" si="30"/>
        <v>-1.6667123851323518E-2</v>
      </c>
    </row>
    <row r="1013" spans="7:12" x14ac:dyDescent="0.2">
      <c r="G1013" s="17" vm="2718">
        <f ca="1"/>
        <v>41204</v>
      </c>
      <c r="H1013" s="17" vm="2132">
        <f ca="1"/>
        <v>27.79</v>
      </c>
      <c r="I1013" s="17" vm="2719">
        <f ca="1"/>
        <v>143.41</v>
      </c>
      <c r="K1013" s="17">
        <f t="shared" ca="1" si="31"/>
        <v>-7.1916576770947316E-4</v>
      </c>
      <c r="L1013" s="17">
        <f t="shared" ca="1" si="30"/>
        <v>1.4226973225395234E-4</v>
      </c>
    </row>
    <row r="1014" spans="7:12" x14ac:dyDescent="0.2">
      <c r="G1014" s="17" vm="2720">
        <f ca="1"/>
        <v>41205</v>
      </c>
      <c r="H1014" s="17" vm="2721">
        <f ca="1"/>
        <v>27.84</v>
      </c>
      <c r="I1014" s="17" vm="2722">
        <f ca="1"/>
        <v>141.41999999999999</v>
      </c>
      <c r="K1014" s="17">
        <f t="shared" ca="1" si="31"/>
        <v>1.7992083483266974E-3</v>
      </c>
      <c r="L1014" s="17">
        <f t="shared" ca="1" si="30"/>
        <v>-1.3876298723938474E-2</v>
      </c>
    </row>
    <row r="1015" spans="7:12" x14ac:dyDescent="0.2">
      <c r="G1015" s="17" vm="2723">
        <f ca="1"/>
        <v>41206</v>
      </c>
      <c r="H1015" s="17" vm="1998">
        <f ca="1"/>
        <v>27.7</v>
      </c>
      <c r="I1015" s="17" vm="2724">
        <f ca="1"/>
        <v>141.02000000000001</v>
      </c>
      <c r="K1015" s="17">
        <f t="shared" ca="1" si="31"/>
        <v>-5.0287356321839782E-3</v>
      </c>
      <c r="L1015" s="17">
        <f t="shared" ca="1" si="30"/>
        <v>-2.8284542497523102E-3</v>
      </c>
    </row>
    <row r="1016" spans="7:12" x14ac:dyDescent="0.2">
      <c r="G1016" s="17" vm="2725">
        <f ca="1"/>
        <v>41207</v>
      </c>
      <c r="H1016" s="17" vm="2726">
        <f ca="1"/>
        <v>28.13</v>
      </c>
      <c r="I1016" s="17" vm="2727">
        <f ca="1"/>
        <v>141.43</v>
      </c>
      <c r="K1016" s="17">
        <f t="shared" ca="1" si="31"/>
        <v>1.5523465703971118E-2</v>
      </c>
      <c r="L1016" s="17">
        <f t="shared" ca="1" si="30"/>
        <v>2.9073890228337174E-3</v>
      </c>
    </row>
    <row r="1017" spans="7:12" x14ac:dyDescent="0.2">
      <c r="G1017" s="17" vm="2728">
        <f ca="1"/>
        <v>41208</v>
      </c>
      <c r="H1017" s="17" vm="2729">
        <f ca="1"/>
        <v>28.92</v>
      </c>
      <c r="I1017" s="17" vm="2730">
        <f ca="1"/>
        <v>141.35</v>
      </c>
      <c r="K1017" s="17">
        <f t="shared" ca="1" si="31"/>
        <v>2.8083896196231972E-2</v>
      </c>
      <c r="L1017" s="17">
        <f t="shared" ca="1" si="30"/>
        <v>-5.6565085201165655E-4</v>
      </c>
    </row>
    <row r="1018" spans="7:12" x14ac:dyDescent="0.2">
      <c r="G1018" s="17" vm="2731">
        <f ca="1"/>
        <v>41213</v>
      </c>
      <c r="H1018" s="17" vm="1355">
        <f ca="1"/>
        <v>28.09</v>
      </c>
      <c r="I1018" s="17" vm="2730">
        <f ca="1"/>
        <v>141.35</v>
      </c>
      <c r="K1018" s="17">
        <f t="shared" ca="1" si="31"/>
        <v>-2.8699861687413564E-2</v>
      </c>
      <c r="L1018" s="17">
        <f t="shared" ca="1" si="30"/>
        <v>0</v>
      </c>
    </row>
    <row r="1019" spans="7:12" x14ac:dyDescent="0.2">
      <c r="G1019" s="17" vm="2732">
        <f ca="1"/>
        <v>41214</v>
      </c>
      <c r="H1019" s="17" vm="2733">
        <f ca="1"/>
        <v>29.21</v>
      </c>
      <c r="I1019" s="17" vm="2734">
        <f ca="1"/>
        <v>142.83000000000001</v>
      </c>
      <c r="K1019" s="17">
        <f t="shared" ca="1" si="31"/>
        <v>3.9871840512637924E-2</v>
      </c>
      <c r="L1019" s="17">
        <f t="shared" ca="1" si="30"/>
        <v>1.047046338875135E-2</v>
      </c>
    </row>
    <row r="1020" spans="7:12" x14ac:dyDescent="0.2">
      <c r="G1020" s="17" vm="2735">
        <f ca="1"/>
        <v>41215</v>
      </c>
      <c r="H1020" s="17" vm="2736">
        <f ca="1"/>
        <v>28.53</v>
      </c>
      <c r="I1020" s="17" vm="2737">
        <f ca="1"/>
        <v>141.56</v>
      </c>
      <c r="K1020" s="17">
        <f t="shared" ca="1" si="31"/>
        <v>-2.3279698733310483E-2</v>
      </c>
      <c r="L1020" s="17">
        <f t="shared" ca="1" si="30"/>
        <v>-8.8916894209900565E-3</v>
      </c>
    </row>
    <row r="1021" spans="7:12" x14ac:dyDescent="0.2">
      <c r="G1021" s="17" vm="2738">
        <f ca="1"/>
        <v>41218</v>
      </c>
      <c r="H1021" s="17" vm="2739">
        <f ca="1"/>
        <v>29.47</v>
      </c>
      <c r="I1021" s="17" vm="2740">
        <f ca="1"/>
        <v>141.8486</v>
      </c>
      <c r="K1021" s="17">
        <f t="shared" ca="1" si="31"/>
        <v>3.2947774272695352E-2</v>
      </c>
      <c r="L1021" s="17">
        <f t="shared" ca="1" si="30"/>
        <v>2.0387115004238954E-3</v>
      </c>
    </row>
    <row r="1022" spans="7:12" x14ac:dyDescent="0.2">
      <c r="G1022" s="17" vm="2741">
        <f ca="1"/>
        <v>41219</v>
      </c>
      <c r="H1022" s="17" vm="2160">
        <f ca="1"/>
        <v>29.94</v>
      </c>
      <c r="I1022" s="17" vm="2742">
        <f ca="1"/>
        <v>142.96</v>
      </c>
      <c r="K1022" s="17">
        <f t="shared" ca="1" si="31"/>
        <v>1.5948422124194117E-2</v>
      </c>
      <c r="L1022" s="17">
        <f t="shared" ca="1" si="30"/>
        <v>7.835114340219107E-3</v>
      </c>
    </row>
    <row r="1023" spans="7:12" x14ac:dyDescent="0.2">
      <c r="G1023" s="17" vm="2743">
        <f ca="1"/>
        <v>41220</v>
      </c>
      <c r="H1023" s="17" vm="2744">
        <f ca="1"/>
        <v>29.29</v>
      </c>
      <c r="I1023" s="17" vm="2745">
        <f ca="1"/>
        <v>139.72</v>
      </c>
      <c r="K1023" s="17">
        <f t="shared" ca="1" si="31"/>
        <v>-2.1710086840347476E-2</v>
      </c>
      <c r="L1023" s="17">
        <f t="shared" ca="1" si="30"/>
        <v>-2.2663682148852837E-2</v>
      </c>
    </row>
    <row r="1024" spans="7:12" x14ac:dyDescent="0.2">
      <c r="G1024" s="17" vm="2746">
        <f ca="1"/>
        <v>41221</v>
      </c>
      <c r="H1024" s="17" vm="2450">
        <f ca="1"/>
        <v>29.14</v>
      </c>
      <c r="I1024" s="17" vm="2747">
        <f ca="1"/>
        <v>138.04</v>
      </c>
      <c r="K1024" s="17">
        <f t="shared" ca="1" si="31"/>
        <v>-5.1212017753499151E-3</v>
      </c>
      <c r="L1024" s="17">
        <f t="shared" ca="1" si="30"/>
        <v>-1.2024048096192397E-2</v>
      </c>
    </row>
    <row r="1025" spans="7:12" x14ac:dyDescent="0.2">
      <c r="G1025" s="17" vm="2748">
        <f ca="1"/>
        <v>41222</v>
      </c>
      <c r="H1025" s="17" vm="2749">
        <f ca="1"/>
        <v>29.51</v>
      </c>
      <c r="I1025" s="17" vm="2750">
        <f ca="1"/>
        <v>138.16</v>
      </c>
      <c r="K1025" s="17">
        <f t="shared" ca="1" si="31"/>
        <v>1.2697323266986915E-2</v>
      </c>
      <c r="L1025" s="17">
        <f t="shared" ca="1" si="30"/>
        <v>8.6931324253836095E-4</v>
      </c>
    </row>
    <row r="1026" spans="7:12" x14ac:dyDescent="0.2">
      <c r="G1026" s="17" vm="2751">
        <f ca="1"/>
        <v>41225</v>
      </c>
      <c r="H1026" s="17" vm="2752">
        <f ca="1"/>
        <v>29.504999999999999</v>
      </c>
      <c r="I1026" s="17" vm="2753">
        <f ca="1"/>
        <v>138.26499999999999</v>
      </c>
      <c r="K1026" s="17">
        <f t="shared" ca="1" si="31"/>
        <v>-1.6943409013903121E-4</v>
      </c>
      <c r="L1026" s="17">
        <f t="shared" ca="1" si="30"/>
        <v>7.5998841922397808E-4</v>
      </c>
    </row>
    <row r="1027" spans="7:12" x14ac:dyDescent="0.2">
      <c r="G1027" s="17" vm="2754">
        <f ca="1"/>
        <v>41226</v>
      </c>
      <c r="H1027" s="17" vm="2607">
        <f ca="1"/>
        <v>29.38</v>
      </c>
      <c r="I1027" s="17" vm="2755">
        <f ca="1"/>
        <v>137.79</v>
      </c>
      <c r="K1027" s="17">
        <f t="shared" ca="1" si="31"/>
        <v>-4.2365700728690392E-3</v>
      </c>
      <c r="L1027" s="17">
        <f t="shared" ca="1" si="30"/>
        <v>-3.4354319603658867E-3</v>
      </c>
    </row>
    <row r="1028" spans="7:12" x14ac:dyDescent="0.2">
      <c r="G1028" s="17" vm="2756">
        <f ca="1"/>
        <v>41227</v>
      </c>
      <c r="H1028" s="17" vm="2713">
        <f ca="1"/>
        <v>28.76</v>
      </c>
      <c r="I1028" s="17" vm="2757">
        <f ca="1"/>
        <v>135.9299</v>
      </c>
      <c r="K1028" s="17">
        <f t="shared" ca="1" si="31"/>
        <v>-2.1102791014295352E-2</v>
      </c>
      <c r="L1028" s="17">
        <f t="shared" ca="1" si="30"/>
        <v>-1.3499528267653549E-2</v>
      </c>
    </row>
    <row r="1029" spans="7:12" x14ac:dyDescent="0.2">
      <c r="G1029" s="17" vm="2758">
        <f ca="1"/>
        <v>41228</v>
      </c>
      <c r="H1029" s="17" vm="2759">
        <f ca="1"/>
        <v>28.79</v>
      </c>
      <c r="I1029" s="17" vm="2496">
        <f ca="1"/>
        <v>135.69999999999999</v>
      </c>
      <c r="K1029" s="17">
        <f t="shared" ca="1" si="31"/>
        <v>1.0431154381083108E-3</v>
      </c>
      <c r="L1029" s="17">
        <f t="shared" ca="1" si="30"/>
        <v>-1.6913129488067558E-3</v>
      </c>
    </row>
    <row r="1030" spans="7:12" x14ac:dyDescent="0.2">
      <c r="G1030" s="17" vm="2760">
        <f ca="1"/>
        <v>41229</v>
      </c>
      <c r="H1030" s="17" vm="2033">
        <f ca="1"/>
        <v>28.32</v>
      </c>
      <c r="I1030" s="17" vm="2761">
        <f ca="1"/>
        <v>136.37</v>
      </c>
      <c r="K1030" s="17">
        <f t="shared" ca="1" si="31"/>
        <v>-1.6325112886418802E-2</v>
      </c>
      <c r="L1030" s="17">
        <f t="shared" ca="1" si="30"/>
        <v>4.9373618275609932E-3</v>
      </c>
    </row>
    <row r="1031" spans="7:12" x14ac:dyDescent="0.2">
      <c r="G1031" s="17" vm="2762">
        <f ca="1"/>
        <v>41232</v>
      </c>
      <c r="H1031" s="17" vm="2763">
        <f ca="1"/>
        <v>28.9</v>
      </c>
      <c r="I1031" s="17" vm="2764">
        <f ca="1"/>
        <v>139.13</v>
      </c>
      <c r="K1031" s="17">
        <f t="shared" ca="1" si="31"/>
        <v>2.0480225988700473E-2</v>
      </c>
      <c r="L1031" s="17">
        <f t="shared" ref="L1031:L1094" ca="1" si="32">+I1031/I1030-1</f>
        <v>2.0239055510742787E-2</v>
      </c>
    </row>
    <row r="1032" spans="7:12" x14ac:dyDescent="0.2">
      <c r="G1032" s="17" vm="2765">
        <f ca="1"/>
        <v>41233</v>
      </c>
      <c r="H1032" s="17" vm="2766">
        <f ca="1"/>
        <v>29.31</v>
      </c>
      <c r="I1032" s="17" vm="2397">
        <f ca="1"/>
        <v>139.19</v>
      </c>
      <c r="K1032" s="17">
        <f t="shared" ref="K1032:K1095" ca="1" si="33">+H1032/H1031-1</f>
        <v>1.4186851211072771E-2</v>
      </c>
      <c r="L1032" s="17">
        <f t="shared" ca="1" si="32"/>
        <v>4.3125134766053286E-4</v>
      </c>
    </row>
    <row r="1033" spans="7:12" x14ac:dyDescent="0.2">
      <c r="G1033" s="17" vm="2767">
        <f ca="1"/>
        <v>41234</v>
      </c>
      <c r="H1033" s="17" vm="2768">
        <f ca="1"/>
        <v>29.2</v>
      </c>
      <c r="I1033" s="17" vm="2769">
        <f ca="1"/>
        <v>139.44999999999999</v>
      </c>
      <c r="K1033" s="17">
        <f t="shared" ca="1" si="33"/>
        <v>-3.7529853292391779E-3</v>
      </c>
      <c r="L1033" s="17">
        <f t="shared" ca="1" si="32"/>
        <v>1.867950283784614E-3</v>
      </c>
    </row>
    <row r="1034" spans="7:12" x14ac:dyDescent="0.2">
      <c r="G1034" s="17" vm="2770">
        <f ca="1"/>
        <v>41236</v>
      </c>
      <c r="H1034" s="17" vm="2771">
        <f ca="1"/>
        <v>29.59</v>
      </c>
      <c r="I1034" s="17" vm="2730">
        <f ca="1"/>
        <v>141.35</v>
      </c>
      <c r="K1034" s="17">
        <f t="shared" ca="1" si="33"/>
        <v>1.3356164383561575E-2</v>
      </c>
      <c r="L1034" s="17">
        <f t="shared" ca="1" si="32"/>
        <v>1.3624955181068543E-2</v>
      </c>
    </row>
    <row r="1035" spans="7:12" x14ac:dyDescent="0.2">
      <c r="G1035" s="17" vm="2772">
        <f ca="1"/>
        <v>41239</v>
      </c>
      <c r="H1035" s="17" vm="2773">
        <f ca="1"/>
        <v>29.625</v>
      </c>
      <c r="I1035" s="17" vm="2774">
        <f ca="1"/>
        <v>141.05000000000001</v>
      </c>
      <c r="K1035" s="17">
        <f t="shared" ca="1" si="33"/>
        <v>1.1828320378506341E-3</v>
      </c>
      <c r="L1035" s="17">
        <f t="shared" ca="1" si="32"/>
        <v>-2.1223912274495049E-3</v>
      </c>
    </row>
    <row r="1036" spans="7:12" x14ac:dyDescent="0.2">
      <c r="G1036" s="17" vm="2775">
        <f ca="1"/>
        <v>41240</v>
      </c>
      <c r="H1036" s="17" vm="2776">
        <f ca="1"/>
        <v>29.46</v>
      </c>
      <c r="I1036" s="17" vm="2777">
        <f ca="1"/>
        <v>140.33000000000001</v>
      </c>
      <c r="K1036" s="17">
        <f t="shared" ca="1" si="33"/>
        <v>-5.5696202531645422E-3</v>
      </c>
      <c r="L1036" s="17">
        <f t="shared" ca="1" si="32"/>
        <v>-5.1045728465083373E-3</v>
      </c>
    </row>
    <row r="1037" spans="7:12" x14ac:dyDescent="0.2">
      <c r="G1037" s="17" vm="2778">
        <f ca="1"/>
        <v>41241</v>
      </c>
      <c r="H1037" s="17" vm="2206">
        <f ca="1"/>
        <v>29.78</v>
      </c>
      <c r="I1037" s="17" vm="2779">
        <f ca="1"/>
        <v>141.46</v>
      </c>
      <c r="K1037" s="17">
        <f t="shared" ca="1" si="33"/>
        <v>1.0862186014935604E-2</v>
      </c>
      <c r="L1037" s="17">
        <f t="shared" ca="1" si="32"/>
        <v>8.0524478016104073E-3</v>
      </c>
    </row>
    <row r="1038" spans="7:12" x14ac:dyDescent="0.2">
      <c r="G1038" s="17" vm="2780">
        <f ca="1"/>
        <v>41242</v>
      </c>
      <c r="H1038" s="17" vm="2120">
        <f ca="1"/>
        <v>30.05</v>
      </c>
      <c r="I1038" s="17" vm="2781">
        <f ca="1"/>
        <v>142.12</v>
      </c>
      <c r="K1038" s="17">
        <f t="shared" ca="1" si="33"/>
        <v>9.0664875755539498E-3</v>
      </c>
      <c r="L1038" s="17">
        <f t="shared" ca="1" si="32"/>
        <v>4.6656298600311619E-3</v>
      </c>
    </row>
    <row r="1039" spans="7:12" x14ac:dyDescent="0.2">
      <c r="G1039" s="17" vm="2782">
        <f ca="1"/>
        <v>41243</v>
      </c>
      <c r="H1039" s="17" vm="2739">
        <f ca="1"/>
        <v>29.47</v>
      </c>
      <c r="I1039" s="17" vm="2783">
        <f ca="1"/>
        <v>142.155</v>
      </c>
      <c r="K1039" s="17">
        <f t="shared" ca="1" si="33"/>
        <v>-1.930116472545762E-2</v>
      </c>
      <c r="L1039" s="17">
        <f t="shared" ca="1" si="32"/>
        <v>2.4627075710670354E-4</v>
      </c>
    </row>
    <row r="1040" spans="7:12" x14ac:dyDescent="0.2">
      <c r="G1040" s="17" vm="2784">
        <f ca="1"/>
        <v>41246</v>
      </c>
      <c r="H1040" s="17" vm="2785">
        <f ca="1"/>
        <v>29.61</v>
      </c>
      <c r="I1040" s="17" vm="2786">
        <f ca="1"/>
        <v>141.44999999999999</v>
      </c>
      <c r="K1040" s="17">
        <f t="shared" ca="1" si="33"/>
        <v>4.7505938242280443E-3</v>
      </c>
      <c r="L1040" s="17">
        <f t="shared" ca="1" si="32"/>
        <v>-4.9593753297457743E-3</v>
      </c>
    </row>
    <row r="1041" spans="7:12" x14ac:dyDescent="0.2">
      <c r="G1041" s="17" vm="2787">
        <f ca="1"/>
        <v>41247</v>
      </c>
      <c r="H1041" s="17" vm="2788">
        <f ca="1"/>
        <v>29.605</v>
      </c>
      <c r="I1041" s="17" vm="2789">
        <f ca="1"/>
        <v>141.25</v>
      </c>
      <c r="K1041" s="17">
        <f t="shared" ca="1" si="33"/>
        <v>-1.6886187098952288E-4</v>
      </c>
      <c r="L1041" s="17">
        <f t="shared" ca="1" si="32"/>
        <v>-1.4139271827500188E-3</v>
      </c>
    </row>
    <row r="1042" spans="7:12" x14ac:dyDescent="0.2">
      <c r="G1042" s="17" vm="2790">
        <f ca="1"/>
        <v>41248</v>
      </c>
      <c r="H1042" s="17" vm="2084">
        <f ca="1"/>
        <v>29.86</v>
      </c>
      <c r="I1042" s="17" vm="2791">
        <f ca="1"/>
        <v>141.5</v>
      </c>
      <c r="K1042" s="17">
        <f t="shared" ca="1" si="33"/>
        <v>8.6134098969767869E-3</v>
      </c>
      <c r="L1042" s="17">
        <f t="shared" ca="1" si="32"/>
        <v>1.7699115044247371E-3</v>
      </c>
    </row>
    <row r="1043" spans="7:12" x14ac:dyDescent="0.2">
      <c r="G1043" s="17" vm="2792">
        <f ca="1"/>
        <v>41249</v>
      </c>
      <c r="H1043" s="17" vm="2039">
        <f ca="1"/>
        <v>29.81</v>
      </c>
      <c r="I1043" s="17" vm="2793">
        <f ca="1"/>
        <v>141.97999999999999</v>
      </c>
      <c r="K1043" s="17">
        <f t="shared" ca="1" si="33"/>
        <v>-1.6744809109175973E-3</v>
      </c>
      <c r="L1043" s="17">
        <f t="shared" ca="1" si="32"/>
        <v>3.3922261484098382E-3</v>
      </c>
    </row>
    <row r="1044" spans="7:12" x14ac:dyDescent="0.2">
      <c r="G1044" s="17" vm="2794">
        <f ca="1"/>
        <v>41250</v>
      </c>
      <c r="H1044" s="17" vm="2795">
        <f ca="1"/>
        <v>29.85</v>
      </c>
      <c r="I1044" s="17" vm="2796">
        <f ca="1"/>
        <v>142.41499999999999</v>
      </c>
      <c r="K1044" s="17">
        <f t="shared" ca="1" si="33"/>
        <v>1.3418316001343467E-3</v>
      </c>
      <c r="L1044" s="17">
        <f t="shared" ca="1" si="32"/>
        <v>3.0638118044794549E-3</v>
      </c>
    </row>
    <row r="1045" spans="7:12" x14ac:dyDescent="0.2">
      <c r="G1045" s="17" vm="2797">
        <f ca="1"/>
        <v>41253</v>
      </c>
      <c r="H1045" s="17" vm="2798">
        <f ca="1"/>
        <v>29.82</v>
      </c>
      <c r="I1045" s="17" vm="2799">
        <f ca="1"/>
        <v>142.47300000000001</v>
      </c>
      <c r="K1045" s="17">
        <f t="shared" ca="1" si="33"/>
        <v>-1.0050251256281673E-3</v>
      </c>
      <c r="L1045" s="17">
        <f t="shared" ca="1" si="32"/>
        <v>4.0726047115846598E-4</v>
      </c>
    </row>
    <row r="1046" spans="7:12" x14ac:dyDescent="0.2">
      <c r="G1046" s="17" vm="2800">
        <f ca="1"/>
        <v>41254</v>
      </c>
      <c r="H1046" s="17" vm="2801">
        <f ca="1"/>
        <v>31.01</v>
      </c>
      <c r="I1046" s="17" vm="2802">
        <f ca="1"/>
        <v>143.44</v>
      </c>
      <c r="K1046" s="17">
        <f t="shared" ca="1" si="33"/>
        <v>3.9906103286384997E-2</v>
      </c>
      <c r="L1046" s="17">
        <f t="shared" ca="1" si="32"/>
        <v>6.787250917717591E-3</v>
      </c>
    </row>
    <row r="1047" spans="7:12" x14ac:dyDescent="0.2">
      <c r="G1047" s="17" vm="2803">
        <f ca="1"/>
        <v>41255</v>
      </c>
      <c r="H1047" s="17" vm="2804">
        <f ca="1"/>
        <v>31.06</v>
      </c>
      <c r="I1047" s="17" vm="2638">
        <f ca="1"/>
        <v>143.51</v>
      </c>
      <c r="K1047" s="17">
        <f t="shared" ca="1" si="33"/>
        <v>1.6123831022250013E-3</v>
      </c>
      <c r="L1047" s="17">
        <f t="shared" ca="1" si="32"/>
        <v>4.8800892359168735E-4</v>
      </c>
    </row>
    <row r="1048" spans="7:12" x14ac:dyDescent="0.2">
      <c r="G1048" s="17" vm="2805">
        <f ca="1"/>
        <v>41256</v>
      </c>
      <c r="H1048" s="17" vm="2806">
        <f ca="1"/>
        <v>30.58</v>
      </c>
      <c r="I1048" s="17" vm="2807">
        <f ca="1"/>
        <v>142.63</v>
      </c>
      <c r="K1048" s="17">
        <f t="shared" ca="1" si="33"/>
        <v>-1.5453960077269846E-2</v>
      </c>
      <c r="L1048" s="17">
        <f t="shared" ca="1" si="32"/>
        <v>-6.1319768657236429E-3</v>
      </c>
    </row>
    <row r="1049" spans="7:12" x14ac:dyDescent="0.2">
      <c r="G1049" s="17" vm="2808">
        <f ca="1"/>
        <v>41257</v>
      </c>
      <c r="H1049" s="17" vm="2809">
        <f ca="1"/>
        <v>30.799299999999999</v>
      </c>
      <c r="I1049" s="17" vm="2810">
        <f ca="1"/>
        <v>142.10509999999999</v>
      </c>
      <c r="K1049" s="17">
        <f t="shared" ca="1" si="33"/>
        <v>7.1713538260300691E-3</v>
      </c>
      <c r="L1049" s="17">
        <f t="shared" ca="1" si="32"/>
        <v>-3.6801514407909242E-3</v>
      </c>
    </row>
    <row r="1050" spans="7:12" x14ac:dyDescent="0.2">
      <c r="G1050" s="17" vm="2811">
        <f ca="1"/>
        <v>41260</v>
      </c>
      <c r="H1050" s="17" vm="2812">
        <f ca="1"/>
        <v>30.905000000000001</v>
      </c>
      <c r="I1050" s="17" vm="2632">
        <f ca="1"/>
        <v>143.77000000000001</v>
      </c>
      <c r="K1050" s="17">
        <f t="shared" ca="1" si="33"/>
        <v>3.4318961794586045E-3</v>
      </c>
      <c r="L1050" s="17">
        <f t="shared" ca="1" si="32"/>
        <v>1.1715976414639728E-2</v>
      </c>
    </row>
    <row r="1051" spans="7:12" x14ac:dyDescent="0.2">
      <c r="G1051" s="17" vm="2813">
        <f ca="1"/>
        <v>41261</v>
      </c>
      <c r="H1051" s="17" vm="1396">
        <f ca="1"/>
        <v>31.34</v>
      </c>
      <c r="I1051" s="17" vm="2814">
        <f ca="1"/>
        <v>145.37</v>
      </c>
      <c r="K1051" s="17">
        <f t="shared" ca="1" si="33"/>
        <v>1.4075392331337921E-2</v>
      </c>
      <c r="L1051" s="17">
        <f t="shared" ca="1" si="32"/>
        <v>1.1128886415803008E-2</v>
      </c>
    </row>
    <row r="1052" spans="7:12" x14ac:dyDescent="0.2">
      <c r="G1052" s="17" vm="2815">
        <f ca="1"/>
        <v>41262</v>
      </c>
      <c r="H1052" s="17" vm="1866">
        <f ca="1"/>
        <v>31.25</v>
      </c>
      <c r="I1052" s="17" vm="2816">
        <f ca="1"/>
        <v>144.29</v>
      </c>
      <c r="K1052" s="17">
        <f t="shared" ca="1" si="33"/>
        <v>-2.8717294192724951E-3</v>
      </c>
      <c r="L1052" s="17">
        <f t="shared" ca="1" si="32"/>
        <v>-7.4293182912569256E-3</v>
      </c>
    </row>
    <row r="1053" spans="7:12" x14ac:dyDescent="0.2">
      <c r="G1053" s="17" vm="2817">
        <f ca="1"/>
        <v>41263</v>
      </c>
      <c r="H1053" s="17" vm="1829">
        <f ca="1"/>
        <v>31.28</v>
      </c>
      <c r="I1053" s="17" vm="2818">
        <f ca="1"/>
        <v>145.12</v>
      </c>
      <c r="K1053" s="17">
        <f t="shared" ca="1" si="33"/>
        <v>9.6000000000007191E-4</v>
      </c>
      <c r="L1053" s="17">
        <f t="shared" ca="1" si="32"/>
        <v>5.7523043869984747E-3</v>
      </c>
    </row>
    <row r="1054" spans="7:12" x14ac:dyDescent="0.2">
      <c r="G1054" s="17" vm="2819">
        <f ca="1"/>
        <v>41264</v>
      </c>
      <c r="H1054" s="17" vm="2051">
        <f ca="1"/>
        <v>30.93</v>
      </c>
      <c r="I1054" s="17" vm="2820">
        <f ca="1"/>
        <v>142.79</v>
      </c>
      <c r="K1054" s="17">
        <f t="shared" ca="1" si="33"/>
        <v>-1.1189258312020556E-2</v>
      </c>
      <c r="L1054" s="17">
        <f t="shared" ca="1" si="32"/>
        <v>-1.6055678059537004E-2</v>
      </c>
    </row>
    <row r="1055" spans="7:12" x14ac:dyDescent="0.2">
      <c r="G1055" s="17" vm="2821">
        <f ca="1"/>
        <v>41267</v>
      </c>
      <c r="H1055" s="17" vm="2051">
        <f ca="1"/>
        <v>30.93</v>
      </c>
      <c r="I1055" s="17" vm="2822">
        <f ca="1"/>
        <v>142.35</v>
      </c>
      <c r="K1055" s="17">
        <f t="shared" ca="1" si="33"/>
        <v>0</v>
      </c>
      <c r="L1055" s="17">
        <f t="shared" ca="1" si="32"/>
        <v>-3.0814482806919008E-3</v>
      </c>
    </row>
    <row r="1056" spans="7:12" x14ac:dyDescent="0.2">
      <c r="G1056" s="17" vm="2823">
        <f ca="1"/>
        <v>41269</v>
      </c>
      <c r="H1056" s="17" vm="2824">
        <f ca="1"/>
        <v>30.805</v>
      </c>
      <c r="I1056" s="17" vm="2825">
        <f ca="1"/>
        <v>141.75</v>
      </c>
      <c r="K1056" s="17">
        <f t="shared" ca="1" si="33"/>
        <v>-4.0413837698027866E-3</v>
      </c>
      <c r="L1056" s="17">
        <f t="shared" ca="1" si="32"/>
        <v>-4.2149631190726566E-3</v>
      </c>
    </row>
    <row r="1057" spans="7:12" x14ac:dyDescent="0.2">
      <c r="G1057" s="17" vm="2826">
        <f ca="1"/>
        <v>41270</v>
      </c>
      <c r="H1057" s="17" vm="2430">
        <f ca="1"/>
        <v>30.74</v>
      </c>
      <c r="I1057" s="17" vm="2827">
        <f ca="1"/>
        <v>141.5616</v>
      </c>
      <c r="K1057" s="17">
        <f t="shared" ca="1" si="33"/>
        <v>-2.1100470702808405E-3</v>
      </c>
      <c r="L1057" s="17">
        <f t="shared" ca="1" si="32"/>
        <v>-1.3291005291005131E-3</v>
      </c>
    </row>
    <row r="1058" spans="7:12" x14ac:dyDescent="0.2">
      <c r="G1058" s="17" vm="2828">
        <f ca="1"/>
        <v>41271</v>
      </c>
      <c r="H1058" s="17" vm="2829">
        <f ca="1"/>
        <v>30.47</v>
      </c>
      <c r="I1058" s="17" vm="2830">
        <f ca="1"/>
        <v>140.03</v>
      </c>
      <c r="K1058" s="17">
        <f t="shared" ca="1" si="33"/>
        <v>-8.7833441769681331E-3</v>
      </c>
      <c r="L1058" s="17">
        <f t="shared" ca="1" si="32"/>
        <v>-1.0819318233193154E-2</v>
      </c>
    </row>
    <row r="1059" spans="7:12" x14ac:dyDescent="0.2">
      <c r="G1059" s="17" vm="2831">
        <f ca="1"/>
        <v>41274</v>
      </c>
      <c r="H1059" s="17" vm="2057">
        <f ca="1"/>
        <v>30.89</v>
      </c>
      <c r="I1059" s="17" vm="2832">
        <f ca="1"/>
        <v>142.41</v>
      </c>
      <c r="K1059" s="17">
        <f t="shared" ca="1" si="33"/>
        <v>1.3784049885132932E-2</v>
      </c>
      <c r="L1059" s="17">
        <f t="shared" ca="1" si="32"/>
        <v>1.6996357923302119E-2</v>
      </c>
    </row>
    <row r="1060" spans="7:12" x14ac:dyDescent="0.2">
      <c r="G1060" s="17" vm="2833">
        <f ca="1"/>
        <v>41276</v>
      </c>
      <c r="H1060" s="17" vm="2834">
        <f ca="1"/>
        <v>32.31</v>
      </c>
      <c r="I1060" s="17" vm="2835">
        <f ca="1"/>
        <v>146.06</v>
      </c>
      <c r="K1060" s="17">
        <f t="shared" ca="1" si="33"/>
        <v>4.5969569439948232E-2</v>
      </c>
      <c r="L1060" s="17">
        <f t="shared" ca="1" si="32"/>
        <v>2.5630222596727759E-2</v>
      </c>
    </row>
    <row r="1061" spans="7:12" x14ac:dyDescent="0.2">
      <c r="G1061" s="17" vm="2836">
        <f ca="1"/>
        <v>41277</v>
      </c>
      <c r="H1061" s="17" vm="2390">
        <f ca="1"/>
        <v>31.89</v>
      </c>
      <c r="I1061" s="17" vm="2837">
        <f ca="1"/>
        <v>145.73410000000001</v>
      </c>
      <c r="K1061" s="17">
        <f t="shared" ca="1" si="33"/>
        <v>-1.2999071494893322E-2</v>
      </c>
      <c r="L1061" s="17">
        <f t="shared" ca="1" si="32"/>
        <v>-2.2312748185676634E-3</v>
      </c>
    </row>
    <row r="1062" spans="7:12" x14ac:dyDescent="0.2">
      <c r="G1062" s="17" vm="2838">
        <f ca="1"/>
        <v>41278</v>
      </c>
      <c r="H1062" s="17" vm="2839">
        <f ca="1"/>
        <v>31.821899999999999</v>
      </c>
      <c r="I1062" s="17" vm="2840">
        <f ca="1"/>
        <v>146.37</v>
      </c>
      <c r="K1062" s="17">
        <f t="shared" ca="1" si="33"/>
        <v>-2.1354656632173175E-3</v>
      </c>
      <c r="L1062" s="17">
        <f t="shared" ca="1" si="32"/>
        <v>4.3634262674281388E-3</v>
      </c>
    </row>
    <row r="1063" spans="7:12" x14ac:dyDescent="0.2">
      <c r="G1063" s="17" vm="2841">
        <f ca="1"/>
        <v>41281</v>
      </c>
      <c r="H1063" s="17" vm="2842">
        <f ca="1"/>
        <v>31.92</v>
      </c>
      <c r="I1063" s="17" vm="2843">
        <f ca="1"/>
        <v>145.96950000000001</v>
      </c>
      <c r="K1063" s="17">
        <f t="shared" ca="1" si="33"/>
        <v>3.0827826119748103E-3</v>
      </c>
      <c r="L1063" s="17">
        <f t="shared" ca="1" si="32"/>
        <v>-2.7362164377945364E-3</v>
      </c>
    </row>
    <row r="1064" spans="7:12" x14ac:dyDescent="0.2">
      <c r="G1064" s="17" vm="2844">
        <f ca="1"/>
        <v>41282</v>
      </c>
      <c r="H1064" s="17" vm="2845">
        <f ca="1"/>
        <v>31.552800000000001</v>
      </c>
      <c r="I1064" s="17" vm="2846">
        <f ca="1"/>
        <v>145.5496</v>
      </c>
      <c r="K1064" s="17">
        <f t="shared" ca="1" si="33"/>
        <v>-1.1503759398496238E-2</v>
      </c>
      <c r="L1064" s="17">
        <f t="shared" ca="1" si="32"/>
        <v>-2.8766283367416268E-3</v>
      </c>
    </row>
    <row r="1065" spans="7:12" x14ac:dyDescent="0.2">
      <c r="G1065" s="17" vm="2847">
        <f ca="1"/>
        <v>41283</v>
      </c>
      <c r="H1065" s="17" vm="2848">
        <f ca="1"/>
        <v>32</v>
      </c>
      <c r="I1065" s="17" vm="2849">
        <f ca="1"/>
        <v>145.91999999999999</v>
      </c>
      <c r="K1065" s="17">
        <f t="shared" ca="1" si="33"/>
        <v>1.4173068634162345E-2</v>
      </c>
      <c r="L1065" s="17">
        <f t="shared" ca="1" si="32"/>
        <v>2.5448369490537193E-3</v>
      </c>
    </row>
    <row r="1066" spans="7:12" x14ac:dyDescent="0.2">
      <c r="G1066" s="17" vm="2850">
        <f ca="1"/>
        <v>41284</v>
      </c>
      <c r="H1066" s="17" vm="2851">
        <f ca="1"/>
        <v>32.43</v>
      </c>
      <c r="I1066" s="17" vm="2852">
        <f ca="1"/>
        <v>147.08000000000001</v>
      </c>
      <c r="K1066" s="17">
        <f t="shared" ca="1" si="33"/>
        <v>1.3437499999999991E-2</v>
      </c>
      <c r="L1066" s="17">
        <f t="shared" ca="1" si="32"/>
        <v>7.9495614035089979E-3</v>
      </c>
    </row>
    <row r="1067" spans="7:12" x14ac:dyDescent="0.2">
      <c r="G1067" s="17" vm="2853">
        <f ca="1"/>
        <v>41285</v>
      </c>
      <c r="H1067" s="17" vm="2854">
        <f ca="1"/>
        <v>32.42</v>
      </c>
      <c r="I1067" s="17" vm="2855">
        <f ca="1"/>
        <v>147.07</v>
      </c>
      <c r="K1067" s="17">
        <f t="shared" ca="1" si="33"/>
        <v>-3.0835646006777129E-4</v>
      </c>
      <c r="L1067" s="17">
        <f t="shared" ca="1" si="32"/>
        <v>-6.7990209409951596E-5</v>
      </c>
    </row>
    <row r="1068" spans="7:12" x14ac:dyDescent="0.2">
      <c r="G1068" s="17" vm="2856">
        <f ca="1"/>
        <v>41288</v>
      </c>
      <c r="H1068" s="17" vm="2857">
        <f ca="1"/>
        <v>32.340000000000003</v>
      </c>
      <c r="I1068" s="17" vm="2858">
        <f ca="1"/>
        <v>146.97</v>
      </c>
      <c r="K1068" s="17">
        <f t="shared" ca="1" si="33"/>
        <v>-2.467612584824086E-3</v>
      </c>
      <c r="L1068" s="17">
        <f t="shared" ca="1" si="32"/>
        <v>-6.799483239273707E-4</v>
      </c>
    </row>
    <row r="1069" spans="7:12" x14ac:dyDescent="0.2">
      <c r="G1069" s="17" vm="2859">
        <f ca="1"/>
        <v>41289</v>
      </c>
      <c r="H1069" s="17" vm="2860">
        <f ca="1"/>
        <v>32.28</v>
      </c>
      <c r="I1069" s="17" vm="2855">
        <f ca="1"/>
        <v>147.07</v>
      </c>
      <c r="K1069" s="17">
        <f t="shared" ca="1" si="33"/>
        <v>-1.8552875695733162E-3</v>
      </c>
      <c r="L1069" s="17">
        <f t="shared" ca="1" si="32"/>
        <v>6.804109682247983E-4</v>
      </c>
    </row>
    <row r="1070" spans="7:12" x14ac:dyDescent="0.2">
      <c r="G1070" s="17" vm="2861">
        <f ca="1"/>
        <v>41290</v>
      </c>
      <c r="H1070" s="17" vm="1495">
        <f ca="1"/>
        <v>32.51</v>
      </c>
      <c r="I1070" s="17" vm="2862">
        <f ca="1"/>
        <v>147.05000000000001</v>
      </c>
      <c r="K1070" s="17">
        <f t="shared" ca="1" si="33"/>
        <v>7.1251548946715815E-3</v>
      </c>
      <c r="L1070" s="17">
        <f t="shared" ca="1" si="32"/>
        <v>-1.3598966478534091E-4</v>
      </c>
    </row>
    <row r="1071" spans="7:12" x14ac:dyDescent="0.2">
      <c r="G1071" s="17" vm="2863">
        <f ca="1"/>
        <v>41291</v>
      </c>
      <c r="H1071" s="17" vm="2864">
        <f ca="1"/>
        <v>33.15</v>
      </c>
      <c r="I1071" s="17" vm="2865">
        <f ca="1"/>
        <v>148</v>
      </c>
      <c r="K1071" s="17">
        <f t="shared" ca="1" si="33"/>
        <v>1.9686250384497006E-2</v>
      </c>
      <c r="L1071" s="17">
        <f t="shared" ca="1" si="32"/>
        <v>6.460387623257402E-3</v>
      </c>
    </row>
    <row r="1072" spans="7:12" x14ac:dyDescent="0.2">
      <c r="G1072" s="17" vm="2866">
        <f ca="1"/>
        <v>41292</v>
      </c>
      <c r="H1072" s="17" vm="1851">
        <f ca="1"/>
        <v>33.520000000000003</v>
      </c>
      <c r="I1072" s="17" vm="2867">
        <f ca="1"/>
        <v>148.33000000000001</v>
      </c>
      <c r="K1072" s="17">
        <f t="shared" ca="1" si="33"/>
        <v>1.116138763197605E-2</v>
      </c>
      <c r="L1072" s="17">
        <f t="shared" ca="1" si="32"/>
        <v>2.2297297297297902E-3</v>
      </c>
    </row>
    <row r="1073" spans="7:12" x14ac:dyDescent="0.2">
      <c r="G1073" s="17" vm="2868">
        <f ca="1"/>
        <v>41296</v>
      </c>
      <c r="H1073" s="17" vm="1859">
        <f ca="1"/>
        <v>33.46</v>
      </c>
      <c r="I1073" s="17" vm="2869">
        <f ca="1"/>
        <v>149.13</v>
      </c>
      <c r="K1073" s="17">
        <f t="shared" ca="1" si="33"/>
        <v>-1.7899761336516162E-3</v>
      </c>
      <c r="L1073" s="17">
        <f t="shared" ca="1" si="32"/>
        <v>5.3933796265084322E-3</v>
      </c>
    </row>
    <row r="1074" spans="7:12" x14ac:dyDescent="0.2">
      <c r="G1074" s="17" vm="2870">
        <f ca="1"/>
        <v>41297</v>
      </c>
      <c r="H1074" s="17" vm="2871">
        <f ca="1"/>
        <v>33.08</v>
      </c>
      <c r="I1074" s="17" vm="2872">
        <f ca="1"/>
        <v>149.37</v>
      </c>
      <c r="K1074" s="17">
        <f t="shared" ca="1" si="33"/>
        <v>-1.1356843992827326E-2</v>
      </c>
      <c r="L1074" s="17">
        <f t="shared" ca="1" si="32"/>
        <v>1.6093341380005732E-3</v>
      </c>
    </row>
    <row r="1075" spans="7:12" x14ac:dyDescent="0.2">
      <c r="G1075" s="17" vm="2873">
        <f ca="1"/>
        <v>41298</v>
      </c>
      <c r="H1075" s="17" vm="2874">
        <f ca="1"/>
        <v>33.090000000000003</v>
      </c>
      <c r="I1075" s="17" vm="2875">
        <f ca="1"/>
        <v>149.41</v>
      </c>
      <c r="K1075" s="17">
        <f t="shared" ca="1" si="33"/>
        <v>3.0229746070142838E-4</v>
      </c>
      <c r="L1075" s="17">
        <f t="shared" ca="1" si="32"/>
        <v>2.6779139050669976E-4</v>
      </c>
    </row>
    <row r="1076" spans="7:12" x14ac:dyDescent="0.2">
      <c r="G1076" s="17" vm="2876">
        <f ca="1"/>
        <v>41299</v>
      </c>
      <c r="H1076" s="17" vm="1461">
        <f ca="1"/>
        <v>32.799999999999997</v>
      </c>
      <c r="I1076" s="17" vm="2877">
        <f ca="1"/>
        <v>150.25</v>
      </c>
      <c r="K1076" s="17">
        <f t="shared" ca="1" si="33"/>
        <v>-8.7639770323362232E-3</v>
      </c>
      <c r="L1076" s="17">
        <f t="shared" ca="1" si="32"/>
        <v>5.6221136470115951E-3</v>
      </c>
    </row>
    <row r="1077" spans="7:12" x14ac:dyDescent="0.2">
      <c r="G1077" s="17" vm="2878">
        <f ca="1"/>
        <v>41302</v>
      </c>
      <c r="H1077" s="17" vm="2879">
        <f ca="1"/>
        <v>33.04</v>
      </c>
      <c r="I1077" s="17" vm="2880">
        <f ca="1"/>
        <v>150.07</v>
      </c>
      <c r="K1077" s="17">
        <f t="shared" ca="1" si="33"/>
        <v>7.3170731707317138E-3</v>
      </c>
      <c r="L1077" s="17">
        <f t="shared" ca="1" si="32"/>
        <v>-1.1980033277870783E-3</v>
      </c>
    </row>
    <row r="1078" spans="7:12" x14ac:dyDescent="0.2">
      <c r="G1078" s="17" vm="2881">
        <f ca="1"/>
        <v>41303</v>
      </c>
      <c r="H1078" s="17" vm="1506">
        <f ca="1"/>
        <v>32.67</v>
      </c>
      <c r="I1078" s="17" vm="2882">
        <f ca="1"/>
        <v>150.66</v>
      </c>
      <c r="K1078" s="17">
        <f t="shared" ca="1" si="33"/>
        <v>-1.1198547215496291E-2</v>
      </c>
      <c r="L1078" s="17">
        <f t="shared" ca="1" si="32"/>
        <v>3.931498633970909E-3</v>
      </c>
    </row>
    <row r="1079" spans="7:12" x14ac:dyDescent="0.2">
      <c r="G1079" s="17" vm="2883">
        <f ca="1"/>
        <v>41304</v>
      </c>
      <c r="H1079" s="17" vm="1446">
        <f ca="1"/>
        <v>32.82</v>
      </c>
      <c r="I1079" s="17" vm="2880">
        <f ca="1"/>
        <v>150.07</v>
      </c>
      <c r="K1079" s="17">
        <f t="shared" ca="1" si="33"/>
        <v>4.5913682277318735E-3</v>
      </c>
      <c r="L1079" s="17">
        <f t="shared" ca="1" si="32"/>
        <v>-3.9161024824106994E-3</v>
      </c>
    </row>
    <row r="1080" spans="7:12" x14ac:dyDescent="0.2">
      <c r="G1080" s="17" vm="2884">
        <f ca="1"/>
        <v>41305</v>
      </c>
      <c r="H1080" s="17" vm="2871">
        <f ca="1"/>
        <v>33.08</v>
      </c>
      <c r="I1080" s="17" vm="2885">
        <f ca="1"/>
        <v>149.69999999999999</v>
      </c>
      <c r="K1080" s="17">
        <f t="shared" ca="1" si="33"/>
        <v>7.921998781230899E-3</v>
      </c>
      <c r="L1080" s="17">
        <f t="shared" ca="1" si="32"/>
        <v>-2.4655160924902386E-3</v>
      </c>
    </row>
    <row r="1081" spans="7:12" x14ac:dyDescent="0.2">
      <c r="G1081" s="17" vm="2886">
        <f ca="1"/>
        <v>41306</v>
      </c>
      <c r="H1081" s="17" vm="2226">
        <f ca="1"/>
        <v>33.72</v>
      </c>
      <c r="I1081" s="17" vm="2887">
        <f ca="1"/>
        <v>151.24</v>
      </c>
      <c r="K1081" s="17">
        <f t="shared" ca="1" si="33"/>
        <v>1.9347037484885199E-2</v>
      </c>
      <c r="L1081" s="17">
        <f t="shared" ca="1" si="32"/>
        <v>1.0287241148964732E-2</v>
      </c>
    </row>
    <row r="1082" spans="7:12" x14ac:dyDescent="0.2">
      <c r="G1082" s="17" vm="2888">
        <f ca="1"/>
        <v>41309</v>
      </c>
      <c r="H1082" s="17" vm="1805">
        <f ca="1"/>
        <v>33.270000000000003</v>
      </c>
      <c r="I1082" s="17" vm="2889">
        <f ca="1"/>
        <v>149.535</v>
      </c>
      <c r="K1082" s="17">
        <f t="shared" ca="1" si="33"/>
        <v>-1.3345195729537296E-2</v>
      </c>
      <c r="L1082" s="17">
        <f t="shared" ca="1" si="32"/>
        <v>-1.1273472626289416E-2</v>
      </c>
    </row>
    <row r="1083" spans="7:12" x14ac:dyDescent="0.2">
      <c r="G1083" s="17" vm="2890">
        <f ca="1"/>
        <v>41310</v>
      </c>
      <c r="H1083" s="17" vm="1455">
        <f ca="1"/>
        <v>33.75</v>
      </c>
      <c r="I1083" s="17" vm="2891">
        <f ca="1"/>
        <v>151.05000000000001</v>
      </c>
      <c r="K1083" s="17">
        <f t="shared" ca="1" si="33"/>
        <v>1.4427412082957503E-2</v>
      </c>
      <c r="L1083" s="17">
        <f t="shared" ca="1" si="32"/>
        <v>1.0131407362824918E-2</v>
      </c>
    </row>
    <row r="1084" spans="7:12" x14ac:dyDescent="0.2">
      <c r="G1084" s="17" vm="2892">
        <f ca="1"/>
        <v>41311</v>
      </c>
      <c r="H1084" s="17" vm="2893">
        <f ca="1"/>
        <v>33.56</v>
      </c>
      <c r="I1084" s="17" vm="2894">
        <f ca="1"/>
        <v>151.16</v>
      </c>
      <c r="K1084" s="17">
        <f t="shared" ca="1" si="33"/>
        <v>-5.6296296296295401E-3</v>
      </c>
      <c r="L1084" s="17">
        <f t="shared" ca="1" si="32"/>
        <v>7.2823568354829504E-4</v>
      </c>
    </row>
    <row r="1085" spans="7:12" x14ac:dyDescent="0.2">
      <c r="G1085" s="17" vm="2895">
        <f ca="1"/>
        <v>41312</v>
      </c>
      <c r="H1085" s="17" vm="2896">
        <f ca="1"/>
        <v>33.42</v>
      </c>
      <c r="I1085" s="17" vm="2897">
        <f ca="1"/>
        <v>150.96</v>
      </c>
      <c r="K1085" s="17">
        <f t="shared" ca="1" si="33"/>
        <v>-4.1716328963051774E-3</v>
      </c>
      <c r="L1085" s="17">
        <f t="shared" ca="1" si="32"/>
        <v>-1.3231013495632604E-3</v>
      </c>
    </row>
    <row r="1086" spans="7:12" x14ac:dyDescent="0.2">
      <c r="G1086" s="17" vm="2898">
        <f ca="1"/>
        <v>41313</v>
      </c>
      <c r="H1086" s="17" vm="1784">
        <f ca="1"/>
        <v>34.28</v>
      </c>
      <c r="I1086" s="17" vm="2899">
        <f ca="1"/>
        <v>151.80000000000001</v>
      </c>
      <c r="K1086" s="17">
        <f t="shared" ca="1" si="33"/>
        <v>2.5733093955715214E-2</v>
      </c>
      <c r="L1086" s="17">
        <f t="shared" ca="1" si="32"/>
        <v>5.56438791732905E-3</v>
      </c>
    </row>
    <row r="1087" spans="7:12" x14ac:dyDescent="0.2">
      <c r="G1087" s="17" vm="2900">
        <f ca="1"/>
        <v>41316</v>
      </c>
      <c r="H1087" s="17" vm="2901">
        <f ca="1"/>
        <v>33.69</v>
      </c>
      <c r="I1087" s="17" vm="2902">
        <f ca="1"/>
        <v>151.77000000000001</v>
      </c>
      <c r="K1087" s="17">
        <f t="shared" ca="1" si="33"/>
        <v>-1.7211201866977888E-2</v>
      </c>
      <c r="L1087" s="17">
        <f t="shared" ca="1" si="32"/>
        <v>-1.9762845849802257E-4</v>
      </c>
    </row>
    <row r="1088" spans="7:12" x14ac:dyDescent="0.2">
      <c r="G1088" s="17" vm="2903">
        <f ca="1"/>
        <v>41317</v>
      </c>
      <c r="H1088" s="17" vm="2893">
        <f ca="1"/>
        <v>33.56</v>
      </c>
      <c r="I1088" s="17" vm="2904">
        <f ca="1"/>
        <v>152.02000000000001</v>
      </c>
      <c r="K1088" s="17">
        <f t="shared" ca="1" si="33"/>
        <v>-3.85871178391195E-3</v>
      </c>
      <c r="L1088" s="17">
        <f t="shared" ca="1" si="32"/>
        <v>1.647229360216107E-3</v>
      </c>
    </row>
    <row r="1089" spans="7:12" x14ac:dyDescent="0.2">
      <c r="G1089" s="17" vm="2905">
        <f ca="1"/>
        <v>41318</v>
      </c>
      <c r="H1089" s="17" vm="2226">
        <f ca="1"/>
        <v>33.72</v>
      </c>
      <c r="I1089" s="17" vm="2906">
        <f ca="1"/>
        <v>152.15100000000001</v>
      </c>
      <c r="K1089" s="17">
        <f t="shared" ca="1" si="33"/>
        <v>4.7675804529201393E-3</v>
      </c>
      <c r="L1089" s="17">
        <f t="shared" ca="1" si="32"/>
        <v>8.6172871990530808E-4</v>
      </c>
    </row>
    <row r="1090" spans="7:12" x14ac:dyDescent="0.2">
      <c r="G1090" s="17" vm="2907">
        <f ca="1"/>
        <v>41319</v>
      </c>
      <c r="H1090" s="17" vm="2908">
        <f ca="1"/>
        <v>33.79</v>
      </c>
      <c r="I1090" s="17" vm="2909">
        <f ca="1"/>
        <v>152.29</v>
      </c>
      <c r="K1090" s="17">
        <f t="shared" ca="1" si="33"/>
        <v>2.0759193357058336E-3</v>
      </c>
      <c r="L1090" s="17">
        <f t="shared" ca="1" si="32"/>
        <v>9.1356612838544571E-4</v>
      </c>
    </row>
    <row r="1091" spans="7:12" x14ac:dyDescent="0.2">
      <c r="G1091" s="17" vm="2910">
        <f ca="1"/>
        <v>41320</v>
      </c>
      <c r="H1091" s="17" vm="2911">
        <f ca="1"/>
        <v>33.585000000000001</v>
      </c>
      <c r="I1091" s="17" vm="2912">
        <f ca="1"/>
        <v>152.11000000000001</v>
      </c>
      <c r="K1091" s="17">
        <f t="shared" ca="1" si="33"/>
        <v>-6.06688369340036E-3</v>
      </c>
      <c r="L1091" s="17">
        <f t="shared" ca="1" si="32"/>
        <v>-1.1819554796768106E-3</v>
      </c>
    </row>
    <row r="1092" spans="7:12" x14ac:dyDescent="0.2">
      <c r="G1092" s="17" vm="2913">
        <f ca="1"/>
        <v>41324</v>
      </c>
      <c r="H1092" s="17" vm="2914">
        <f ca="1"/>
        <v>33.94</v>
      </c>
      <c r="I1092" s="17" vm="2915">
        <f ca="1"/>
        <v>153.25</v>
      </c>
      <c r="K1092" s="17">
        <f t="shared" ca="1" si="33"/>
        <v>1.0570195027541862E-2</v>
      </c>
      <c r="L1092" s="17">
        <f t="shared" ca="1" si="32"/>
        <v>7.4945762934717219E-3</v>
      </c>
    </row>
    <row r="1093" spans="7:12" x14ac:dyDescent="0.2">
      <c r="G1093" s="17" vm="2916">
        <f ca="1"/>
        <v>41325</v>
      </c>
      <c r="H1093" s="17" vm="2251">
        <f ca="1"/>
        <v>33.06</v>
      </c>
      <c r="I1093" s="17" vm="2917">
        <f ca="1"/>
        <v>151.34</v>
      </c>
      <c r="K1093" s="17">
        <f t="shared" ca="1" si="33"/>
        <v>-2.5928108426635066E-2</v>
      </c>
      <c r="L1093" s="17">
        <f t="shared" ca="1" si="32"/>
        <v>-1.2463295269168007E-2</v>
      </c>
    </row>
    <row r="1094" spans="7:12" x14ac:dyDescent="0.2">
      <c r="G1094" s="17" vm="2918">
        <f ca="1"/>
        <v>41326</v>
      </c>
      <c r="H1094" s="17" vm="2919">
        <f ca="1"/>
        <v>32.479999999999997</v>
      </c>
      <c r="I1094" s="17" vm="2920">
        <f ca="1"/>
        <v>150.41999999999999</v>
      </c>
      <c r="K1094" s="17">
        <f t="shared" ca="1" si="33"/>
        <v>-1.7543859649122973E-2</v>
      </c>
      <c r="L1094" s="17">
        <f t="shared" ca="1" si="32"/>
        <v>-6.0790273556231567E-3</v>
      </c>
    </row>
    <row r="1095" spans="7:12" x14ac:dyDescent="0.2">
      <c r="G1095" s="17" vm="2921">
        <f ca="1"/>
        <v>41327</v>
      </c>
      <c r="H1095" s="17" vm="2922">
        <f ca="1"/>
        <v>34.18</v>
      </c>
      <c r="I1095" s="17" vm="2923">
        <f ca="1"/>
        <v>151.88999999999999</v>
      </c>
      <c r="K1095" s="17">
        <f t="shared" ca="1" si="33"/>
        <v>5.2339901477832518E-2</v>
      </c>
      <c r="L1095" s="17">
        <f t="shared" ref="L1095:L1158" ca="1" si="34">+I1095/I1094-1</f>
        <v>9.7726366174710755E-3</v>
      </c>
    </row>
    <row r="1096" spans="7:12" x14ac:dyDescent="0.2">
      <c r="G1096" s="17" vm="2924">
        <f ca="1"/>
        <v>41330</v>
      </c>
      <c r="H1096" s="17" vm="2925">
        <f ca="1"/>
        <v>33.729999999999997</v>
      </c>
      <c r="I1096" s="17" vm="2926">
        <f ca="1"/>
        <v>149</v>
      </c>
      <c r="K1096" s="17">
        <f t="shared" ref="K1096:K1159" ca="1" si="35">+H1096/H1095-1</f>
        <v>-1.3165593914570062E-2</v>
      </c>
      <c r="L1096" s="17">
        <f t="shared" ca="1" si="34"/>
        <v>-1.9026927381657677E-2</v>
      </c>
    </row>
    <row r="1097" spans="7:12" x14ac:dyDescent="0.2">
      <c r="G1097" s="17" vm="2927">
        <f ca="1"/>
        <v>41331</v>
      </c>
      <c r="H1097" s="17" vm="2928">
        <f ca="1"/>
        <v>33.76</v>
      </c>
      <c r="I1097" s="17" vm="2929">
        <f ca="1"/>
        <v>150.02000000000001</v>
      </c>
      <c r="K1097" s="17">
        <f t="shared" ca="1" si="35"/>
        <v>8.8941595019265129E-4</v>
      </c>
      <c r="L1097" s="17">
        <f t="shared" ca="1" si="34"/>
        <v>6.845637583892783E-3</v>
      </c>
    </row>
    <row r="1098" spans="7:12" x14ac:dyDescent="0.2">
      <c r="G1098" s="17" vm="2930">
        <f ca="1"/>
        <v>41332</v>
      </c>
      <c r="H1098" s="17" vm="2931">
        <f ca="1"/>
        <v>34.29</v>
      </c>
      <c r="I1098" s="17" vm="2932">
        <f ca="1"/>
        <v>151.91</v>
      </c>
      <c r="K1098" s="17">
        <f t="shared" ca="1" si="35"/>
        <v>1.5699052132701397E-2</v>
      </c>
      <c r="L1098" s="17">
        <f t="shared" ca="1" si="34"/>
        <v>1.2598320223970116E-2</v>
      </c>
    </row>
    <row r="1099" spans="7:12" x14ac:dyDescent="0.2">
      <c r="G1099" s="17" vm="2933">
        <f ca="1"/>
        <v>41333</v>
      </c>
      <c r="H1099" s="17" vm="2934">
        <f ca="1"/>
        <v>34.427999999999997</v>
      </c>
      <c r="I1099" s="17" vm="2935">
        <f ca="1"/>
        <v>151.61000000000001</v>
      </c>
      <c r="K1099" s="17">
        <f t="shared" ca="1" si="35"/>
        <v>4.024496937882649E-3</v>
      </c>
      <c r="L1099" s="17">
        <f t="shared" ca="1" si="34"/>
        <v>-1.9748535316962412E-3</v>
      </c>
    </row>
    <row r="1100" spans="7:12" x14ac:dyDescent="0.2">
      <c r="G1100" s="17" vm="2936">
        <f ca="1"/>
        <v>41334</v>
      </c>
      <c r="H1100" s="17" vm="2937">
        <f ca="1"/>
        <v>34.520000000000003</v>
      </c>
      <c r="I1100" s="17" vm="2912">
        <f ca="1"/>
        <v>152.11000000000001</v>
      </c>
      <c r="K1100" s="17">
        <f t="shared" ca="1" si="35"/>
        <v>2.6722435227142238E-3</v>
      </c>
      <c r="L1100" s="17">
        <f t="shared" ca="1" si="34"/>
        <v>3.2979354923816651E-3</v>
      </c>
    </row>
    <row r="1101" spans="7:12" x14ac:dyDescent="0.2">
      <c r="G1101" s="17" vm="2938">
        <f ca="1"/>
        <v>41337</v>
      </c>
      <c r="H1101" s="17" vm="1640">
        <f ca="1"/>
        <v>34.56</v>
      </c>
      <c r="I1101" s="17" vm="2939">
        <f ca="1"/>
        <v>152.91999999999999</v>
      </c>
      <c r="K1101" s="17">
        <f t="shared" ca="1" si="35"/>
        <v>1.1587485515642815E-3</v>
      </c>
      <c r="L1101" s="17">
        <f t="shared" ca="1" si="34"/>
        <v>5.3250936822035744E-3</v>
      </c>
    </row>
    <row r="1102" spans="7:12" x14ac:dyDescent="0.2">
      <c r="G1102" s="17" vm="2940">
        <f ca="1"/>
        <v>41338</v>
      </c>
      <c r="H1102" s="17" vm="1559">
        <f ca="1"/>
        <v>35</v>
      </c>
      <c r="I1102" s="17" vm="2941">
        <f ca="1"/>
        <v>154.29</v>
      </c>
      <c r="K1102" s="17">
        <f t="shared" ca="1" si="35"/>
        <v>1.2731481481481399E-2</v>
      </c>
      <c r="L1102" s="17">
        <f t="shared" ca="1" si="34"/>
        <v>8.9589327753074599E-3</v>
      </c>
    </row>
    <row r="1103" spans="7:12" x14ac:dyDescent="0.2">
      <c r="G1103" s="17" vm="2942">
        <f ca="1"/>
        <v>41339</v>
      </c>
      <c r="H1103" s="17" vm="2943">
        <f ca="1"/>
        <v>35.14</v>
      </c>
      <c r="I1103" s="17" vm="2944">
        <f ca="1"/>
        <v>154.5</v>
      </c>
      <c r="K1103" s="17">
        <f t="shared" ca="1" si="35"/>
        <v>4.0000000000000036E-3</v>
      </c>
      <c r="L1103" s="17">
        <f t="shared" ca="1" si="34"/>
        <v>1.3610733035194222E-3</v>
      </c>
    </row>
    <row r="1104" spans="7:12" x14ac:dyDescent="0.2">
      <c r="G1104" s="17" vm="2945">
        <f ca="1"/>
        <v>41340</v>
      </c>
      <c r="H1104" s="17" vm="2946">
        <f ca="1"/>
        <v>35.200000000000003</v>
      </c>
      <c r="I1104" s="17" vm="2947">
        <f ca="1"/>
        <v>154.77600000000001</v>
      </c>
      <c r="K1104" s="17">
        <f t="shared" ca="1" si="35"/>
        <v>1.7074558907228532E-3</v>
      </c>
      <c r="L1104" s="17">
        <f t="shared" ca="1" si="34"/>
        <v>1.786407766990461E-3</v>
      </c>
    </row>
    <row r="1105" spans="7:12" x14ac:dyDescent="0.2">
      <c r="G1105" s="17" vm="2948">
        <f ca="1"/>
        <v>41341</v>
      </c>
      <c r="H1105" s="17" vm="2949">
        <f ca="1"/>
        <v>35.29</v>
      </c>
      <c r="I1105" s="17" vm="2950">
        <f ca="1"/>
        <v>155.44</v>
      </c>
      <c r="K1105" s="17">
        <f t="shared" ca="1" si="35"/>
        <v>2.5568181818180769E-3</v>
      </c>
      <c r="L1105" s="17">
        <f t="shared" ca="1" si="34"/>
        <v>4.2900708120121589E-3</v>
      </c>
    </row>
    <row r="1106" spans="7:12" x14ac:dyDescent="0.2">
      <c r="G1106" s="17" vm="2951">
        <f ca="1"/>
        <v>41344</v>
      </c>
      <c r="H1106" s="17" vm="1719">
        <f ca="1"/>
        <v>35.520000000000003</v>
      </c>
      <c r="I1106" s="17" vm="2952">
        <f ca="1"/>
        <v>156.03</v>
      </c>
      <c r="K1106" s="17">
        <f t="shared" ca="1" si="35"/>
        <v>6.5174270331540551E-3</v>
      </c>
      <c r="L1106" s="17">
        <f t="shared" ca="1" si="34"/>
        <v>3.7956767884714804E-3</v>
      </c>
    </row>
    <row r="1107" spans="7:12" x14ac:dyDescent="0.2">
      <c r="G1107" s="17" vm="2953">
        <f ca="1"/>
        <v>41345</v>
      </c>
      <c r="H1107" s="17" vm="1583">
        <f ca="1"/>
        <v>35.619999999999997</v>
      </c>
      <c r="I1107" s="17" vm="2954">
        <f ca="1"/>
        <v>155.68</v>
      </c>
      <c r="K1107" s="17">
        <f t="shared" ca="1" si="35"/>
        <v>2.8153153153152033E-3</v>
      </c>
      <c r="L1107" s="17">
        <f t="shared" ca="1" si="34"/>
        <v>-2.2431583669806354E-3</v>
      </c>
    </row>
    <row r="1108" spans="7:12" x14ac:dyDescent="0.2">
      <c r="G1108" s="17" vm="2955">
        <f ca="1"/>
        <v>41346</v>
      </c>
      <c r="H1108" s="17" vm="2949">
        <f ca="1"/>
        <v>35.29</v>
      </c>
      <c r="I1108" s="17" vm="2956">
        <f ca="1"/>
        <v>155.905</v>
      </c>
      <c r="K1108" s="17">
        <f t="shared" ca="1" si="35"/>
        <v>-9.2644581695675576E-3</v>
      </c>
      <c r="L1108" s="17">
        <f t="shared" ca="1" si="34"/>
        <v>1.4452723535456347E-3</v>
      </c>
    </row>
    <row r="1109" spans="7:12" x14ac:dyDescent="0.2">
      <c r="G1109" s="17" vm="2957">
        <f ca="1"/>
        <v>41347</v>
      </c>
      <c r="H1109" s="17" vm="2958">
        <f ca="1"/>
        <v>35.380000000000003</v>
      </c>
      <c r="I1109" s="17" vm="2959">
        <f ca="1"/>
        <v>156.72999999999999</v>
      </c>
      <c r="K1109" s="17">
        <f t="shared" ca="1" si="35"/>
        <v>2.5502975347124757E-3</v>
      </c>
      <c r="L1109" s="17">
        <f t="shared" ca="1" si="34"/>
        <v>5.2916840383565589E-3</v>
      </c>
    </row>
    <row r="1110" spans="7:12" x14ac:dyDescent="0.2">
      <c r="G1110" s="17" vm="2960">
        <f ca="1"/>
        <v>41348</v>
      </c>
      <c r="H1110" s="17" vm="2961">
        <f ca="1"/>
        <v>35.08</v>
      </c>
      <c r="I1110" s="17" vm="2962">
        <f ca="1"/>
        <v>155.83000000000001</v>
      </c>
      <c r="K1110" s="17">
        <f t="shared" ca="1" si="35"/>
        <v>-8.4793668739402417E-3</v>
      </c>
      <c r="L1110" s="17">
        <f t="shared" ca="1" si="34"/>
        <v>-5.7423594717027626E-3</v>
      </c>
    </row>
    <row r="1111" spans="7:12" x14ac:dyDescent="0.2">
      <c r="G1111" s="17" vm="2963">
        <f ca="1"/>
        <v>41351</v>
      </c>
      <c r="H1111" s="17" vm="2964">
        <f ca="1"/>
        <v>34.619999999999997</v>
      </c>
      <c r="I1111" s="17" vm="2965">
        <f ca="1"/>
        <v>154.97</v>
      </c>
      <c r="K1111" s="17">
        <f t="shared" ca="1" si="35"/>
        <v>-1.3112884834663663E-2</v>
      </c>
      <c r="L1111" s="17">
        <f t="shared" ca="1" si="34"/>
        <v>-5.5188346274787081E-3</v>
      </c>
    </row>
    <row r="1112" spans="7:12" x14ac:dyDescent="0.2">
      <c r="G1112" s="17" vm="2966">
        <f ca="1"/>
        <v>41352</v>
      </c>
      <c r="H1112" s="17" vm="2967">
        <f ca="1"/>
        <v>34.659999999999997</v>
      </c>
      <c r="I1112" s="17" vm="2968">
        <f ca="1"/>
        <v>154.61000000000001</v>
      </c>
      <c r="K1112" s="17">
        <f t="shared" ca="1" si="35"/>
        <v>1.1554015020218689E-3</v>
      </c>
      <c r="L1112" s="17">
        <f t="shared" ca="1" si="34"/>
        <v>-2.3230302639219991E-3</v>
      </c>
    </row>
    <row r="1113" spans="7:12" x14ac:dyDescent="0.2">
      <c r="G1113" s="17" vm="2969">
        <f ca="1"/>
        <v>41353</v>
      </c>
      <c r="H1113" s="17" vm="2970">
        <f ca="1"/>
        <v>35.06</v>
      </c>
      <c r="I1113" s="17" vm="2971">
        <f ca="1"/>
        <v>155.69</v>
      </c>
      <c r="K1113" s="17">
        <f t="shared" ca="1" si="35"/>
        <v>1.1540680900173239E-2</v>
      </c>
      <c r="L1113" s="17">
        <f t="shared" ca="1" si="34"/>
        <v>6.9853178966430285E-3</v>
      </c>
    </row>
    <row r="1114" spans="7:12" x14ac:dyDescent="0.2">
      <c r="G1114" s="17" vm="2972">
        <f ca="1"/>
        <v>41354</v>
      </c>
      <c r="H1114" s="17" vm="2931">
        <f ca="1"/>
        <v>34.29</v>
      </c>
      <c r="I1114" s="17" vm="2973">
        <f ca="1"/>
        <v>154.35900000000001</v>
      </c>
      <c r="K1114" s="17">
        <f t="shared" ca="1" si="35"/>
        <v>-2.1962350256702901E-2</v>
      </c>
      <c r="L1114" s="17">
        <f t="shared" ca="1" si="34"/>
        <v>-8.5490397584944144E-3</v>
      </c>
    </row>
    <row r="1115" spans="7:12" x14ac:dyDescent="0.2">
      <c r="G1115" s="17" vm="2974">
        <f ca="1"/>
        <v>41355</v>
      </c>
      <c r="H1115" s="17" vm="2975">
        <f ca="1"/>
        <v>34.46</v>
      </c>
      <c r="I1115" s="17" vm="2976">
        <f ca="1"/>
        <v>155.6</v>
      </c>
      <c r="K1115" s="17">
        <f t="shared" ca="1" si="35"/>
        <v>4.9577136191309989E-3</v>
      </c>
      <c r="L1115" s="17">
        <f t="shared" ca="1" si="34"/>
        <v>8.0396996611793448E-3</v>
      </c>
    </row>
    <row r="1116" spans="7:12" x14ac:dyDescent="0.2">
      <c r="G1116" s="17" vm="2977">
        <f ca="1"/>
        <v>41358</v>
      </c>
      <c r="H1116" s="17" vm="2978">
        <f ca="1"/>
        <v>34.479999999999997</v>
      </c>
      <c r="I1116" s="17" vm="2979">
        <f ca="1"/>
        <v>154.94999999999999</v>
      </c>
      <c r="K1116" s="17">
        <f t="shared" ca="1" si="35"/>
        <v>5.8038305281482572E-4</v>
      </c>
      <c r="L1116" s="17">
        <f t="shared" ca="1" si="34"/>
        <v>-4.1773778920308757E-3</v>
      </c>
    </row>
    <row r="1117" spans="7:12" x14ac:dyDescent="0.2">
      <c r="G1117" s="17" vm="2980">
        <f ca="1"/>
        <v>41359</v>
      </c>
      <c r="H1117" s="17" vm="2981">
        <f ca="1"/>
        <v>35.094999999999999</v>
      </c>
      <c r="I1117" s="17" vm="2982">
        <f ca="1"/>
        <v>156.19</v>
      </c>
      <c r="K1117" s="17">
        <f t="shared" ca="1" si="35"/>
        <v>1.7836426914153103E-2</v>
      </c>
      <c r="L1117" s="17">
        <f t="shared" ca="1" si="34"/>
        <v>8.0025814778961202E-3</v>
      </c>
    </row>
    <row r="1118" spans="7:12" x14ac:dyDescent="0.2">
      <c r="G1118" s="17" vm="2983">
        <f ca="1"/>
        <v>41360</v>
      </c>
      <c r="H1118" s="17" vm="2961">
        <f ca="1"/>
        <v>35.08</v>
      </c>
      <c r="I1118" s="17" vm="2982">
        <f ca="1"/>
        <v>156.19</v>
      </c>
      <c r="K1118" s="17">
        <f t="shared" ca="1" si="35"/>
        <v>-4.2741131215273676E-4</v>
      </c>
      <c r="L1118" s="17">
        <f t="shared" ca="1" si="34"/>
        <v>0</v>
      </c>
    </row>
    <row r="1119" spans="7:12" x14ac:dyDescent="0.2">
      <c r="G1119" s="17" vm="2984">
        <f ca="1"/>
        <v>41361</v>
      </c>
      <c r="H1119" s="17" vm="1625">
        <f ca="1"/>
        <v>35.479999999999997</v>
      </c>
      <c r="I1119" s="17" vm="2985">
        <f ca="1"/>
        <v>156.66999999999999</v>
      </c>
      <c r="K1119" s="17">
        <f t="shared" ca="1" si="35"/>
        <v>1.1402508551881407E-2</v>
      </c>
      <c r="L1119" s="17">
        <f t="shared" ca="1" si="34"/>
        <v>3.0731801011587567E-3</v>
      </c>
    </row>
    <row r="1120" spans="7:12" x14ac:dyDescent="0.2">
      <c r="G1120" s="17" vm="2986">
        <f ca="1"/>
        <v>41365</v>
      </c>
      <c r="H1120" s="17" vm="1737">
        <f ca="1"/>
        <v>35.01</v>
      </c>
      <c r="I1120" s="17" vm="2987">
        <f ca="1"/>
        <v>156.05000000000001</v>
      </c>
      <c r="K1120" s="17">
        <f t="shared" ca="1" si="35"/>
        <v>-1.3246899661781275E-2</v>
      </c>
      <c r="L1120" s="17">
        <f t="shared" ca="1" si="34"/>
        <v>-3.9573626093060144E-3</v>
      </c>
    </row>
    <row r="1121" spans="7:12" x14ac:dyDescent="0.2">
      <c r="G1121" s="17" vm="2988">
        <f ca="1"/>
        <v>41366</v>
      </c>
      <c r="H1121" s="17" vm="2989">
        <f ca="1"/>
        <v>34.765000000000001</v>
      </c>
      <c r="I1121" s="17" vm="2990">
        <f ca="1"/>
        <v>156.82</v>
      </c>
      <c r="K1121" s="17">
        <f t="shared" ca="1" si="35"/>
        <v>-6.998000571265317E-3</v>
      </c>
      <c r="L1121" s="17">
        <f t="shared" ca="1" si="34"/>
        <v>4.9343159243830925E-3</v>
      </c>
    </row>
    <row r="1122" spans="7:12" x14ac:dyDescent="0.2">
      <c r="G1122" s="17" vm="2991">
        <f ca="1"/>
        <v>41367</v>
      </c>
      <c r="H1122" s="17" vm="2992">
        <f ca="1"/>
        <v>34.15</v>
      </c>
      <c r="I1122" s="17" vm="2993">
        <f ca="1"/>
        <v>155.22999999999999</v>
      </c>
      <c r="K1122" s="17">
        <f t="shared" ca="1" si="35"/>
        <v>-1.769020566661883E-2</v>
      </c>
      <c r="L1122" s="17">
        <f t="shared" ca="1" si="34"/>
        <v>-1.0139012881010045E-2</v>
      </c>
    </row>
    <row r="1123" spans="7:12" x14ac:dyDescent="0.2">
      <c r="G1123" s="17" vm="2994">
        <f ca="1"/>
        <v>41368</v>
      </c>
      <c r="H1123" s="17" vm="1670">
        <f ca="1"/>
        <v>34.49</v>
      </c>
      <c r="I1123" s="17" vm="2995">
        <f ca="1"/>
        <v>155.86000000000001</v>
      </c>
      <c r="K1123" s="17">
        <f t="shared" ca="1" si="35"/>
        <v>9.9560761346999538E-3</v>
      </c>
      <c r="L1123" s="17">
        <f t="shared" ca="1" si="34"/>
        <v>4.05849384783874E-3</v>
      </c>
    </row>
    <row r="1124" spans="7:12" x14ac:dyDescent="0.2">
      <c r="G1124" s="17" vm="2996">
        <f ca="1"/>
        <v>41369</v>
      </c>
      <c r="H1124" s="17" vm="2997">
        <f ca="1"/>
        <v>34.200000000000003</v>
      </c>
      <c r="I1124" s="17" vm="2998">
        <f ca="1"/>
        <v>155.15799999999999</v>
      </c>
      <c r="K1124" s="17">
        <f t="shared" ca="1" si="35"/>
        <v>-8.4082342708030611E-3</v>
      </c>
      <c r="L1124" s="17">
        <f t="shared" ca="1" si="34"/>
        <v>-4.5040420890544164E-3</v>
      </c>
    </row>
    <row r="1125" spans="7:12" x14ac:dyDescent="0.2">
      <c r="G1125" s="17" vm="2999">
        <f ca="1"/>
        <v>41372</v>
      </c>
      <c r="H1125" s="17" vm="3000">
        <f ca="1"/>
        <v>35.07</v>
      </c>
      <c r="I1125" s="17" vm="3001">
        <f ca="1"/>
        <v>156.21</v>
      </c>
      <c r="K1125" s="17">
        <f t="shared" ca="1" si="35"/>
        <v>2.5438596491228038E-2</v>
      </c>
      <c r="L1125" s="17">
        <f t="shared" ca="1" si="34"/>
        <v>6.7801853594402495E-3</v>
      </c>
    </row>
    <row r="1126" spans="7:12" x14ac:dyDescent="0.2">
      <c r="G1126" s="17" vm="3002">
        <f ca="1"/>
        <v>41373</v>
      </c>
      <c r="H1126" s="17" vm="3003">
        <f ca="1"/>
        <v>35.159999999999997</v>
      </c>
      <c r="I1126" s="17" vm="3004">
        <f ca="1"/>
        <v>156.75</v>
      </c>
      <c r="K1126" s="17">
        <f t="shared" ca="1" si="35"/>
        <v>2.5662959794694462E-3</v>
      </c>
      <c r="L1126" s="17">
        <f t="shared" ca="1" si="34"/>
        <v>3.4568849625502551E-3</v>
      </c>
    </row>
    <row r="1127" spans="7:12" x14ac:dyDescent="0.2">
      <c r="G1127" s="17" vm="3005">
        <f ca="1"/>
        <v>41374</v>
      </c>
      <c r="H1127" s="17" vm="3006">
        <f ca="1"/>
        <v>35.755000000000003</v>
      </c>
      <c r="I1127" s="17" vm="3007">
        <f ca="1"/>
        <v>158.66999999999999</v>
      </c>
      <c r="K1127" s="17">
        <f t="shared" ca="1" si="35"/>
        <v>1.6922639362912495E-2</v>
      </c>
      <c r="L1127" s="17">
        <f t="shared" ca="1" si="34"/>
        <v>1.2248803827751065E-2</v>
      </c>
    </row>
    <row r="1128" spans="7:12" x14ac:dyDescent="0.2">
      <c r="G1128" s="17" vm="3008">
        <f ca="1"/>
        <v>41375</v>
      </c>
      <c r="H1128" s="17" vm="3009">
        <f ca="1"/>
        <v>35.69</v>
      </c>
      <c r="I1128" s="17" vm="3010">
        <f ca="1"/>
        <v>159.19</v>
      </c>
      <c r="K1128" s="17">
        <f t="shared" ca="1" si="35"/>
        <v>-1.8179275625788138E-3</v>
      </c>
      <c r="L1128" s="17">
        <f t="shared" ca="1" si="34"/>
        <v>3.2772420747464448E-3</v>
      </c>
    </row>
    <row r="1129" spans="7:12" x14ac:dyDescent="0.2">
      <c r="G1129" s="17" vm="3011">
        <f ca="1"/>
        <v>41376</v>
      </c>
      <c r="H1129" s="17" vm="3012">
        <f ca="1"/>
        <v>35.85</v>
      </c>
      <c r="I1129" s="17" vm="3013">
        <f ca="1"/>
        <v>158.80000000000001</v>
      </c>
      <c r="K1129" s="17">
        <f t="shared" ca="1" si="35"/>
        <v>4.4830484729616593E-3</v>
      </c>
      <c r="L1129" s="17">
        <f t="shared" ca="1" si="34"/>
        <v>-2.4499026320747852E-3</v>
      </c>
    </row>
    <row r="1130" spans="7:12" x14ac:dyDescent="0.2">
      <c r="G1130" s="17" vm="3014">
        <f ca="1"/>
        <v>41379</v>
      </c>
      <c r="H1130" s="17" vm="3015">
        <f ca="1"/>
        <v>35.270000000000003</v>
      </c>
      <c r="I1130" s="17" vm="3016">
        <f ca="1"/>
        <v>155.11799999999999</v>
      </c>
      <c r="K1130" s="17">
        <f t="shared" ca="1" si="35"/>
        <v>-1.617852161785216E-2</v>
      </c>
      <c r="L1130" s="17">
        <f t="shared" ca="1" si="34"/>
        <v>-2.3186397984886753E-2</v>
      </c>
    </row>
    <row r="1131" spans="7:12" x14ac:dyDescent="0.2">
      <c r="G1131" s="17" vm="3017">
        <f ca="1"/>
        <v>41380</v>
      </c>
      <c r="H1131" s="17" vm="3018">
        <f ca="1"/>
        <v>35.734999999999999</v>
      </c>
      <c r="I1131" s="17" vm="3019">
        <f ca="1"/>
        <v>157.41</v>
      </c>
      <c r="K1131" s="17">
        <f t="shared" ca="1" si="35"/>
        <v>1.3184009072866321E-2</v>
      </c>
      <c r="L1131" s="17">
        <f t="shared" ca="1" si="34"/>
        <v>1.477584806405452E-2</v>
      </c>
    </row>
    <row r="1132" spans="7:12" x14ac:dyDescent="0.2">
      <c r="G1132" s="17" vm="3020">
        <f ca="1"/>
        <v>41381</v>
      </c>
      <c r="H1132" s="17" vm="1661">
        <f ca="1"/>
        <v>34.21</v>
      </c>
      <c r="I1132" s="17" vm="3021">
        <f ca="1"/>
        <v>155.11000000000001</v>
      </c>
      <c r="K1132" s="17">
        <f t="shared" ca="1" si="35"/>
        <v>-4.2675248355953488E-2</v>
      </c>
      <c r="L1132" s="17">
        <f t="shared" ca="1" si="34"/>
        <v>-1.4611524045486157E-2</v>
      </c>
    </row>
    <row r="1133" spans="7:12" x14ac:dyDescent="0.2">
      <c r="G1133" s="17" vm="3022">
        <f ca="1"/>
        <v>41382</v>
      </c>
      <c r="H1133" s="17" vm="3023">
        <f ca="1"/>
        <v>33.92</v>
      </c>
      <c r="I1133" s="17" vm="3024">
        <f ca="1"/>
        <v>154.13999999999999</v>
      </c>
      <c r="K1133" s="17">
        <f t="shared" ca="1" si="35"/>
        <v>-8.4770534931306596E-3</v>
      </c>
      <c r="L1133" s="17">
        <f t="shared" ca="1" si="34"/>
        <v>-6.2536264586424695E-3</v>
      </c>
    </row>
    <row r="1134" spans="7:12" x14ac:dyDescent="0.2">
      <c r="G1134" s="17" vm="3025">
        <f ca="1"/>
        <v>41383</v>
      </c>
      <c r="H1134" s="17" vm="1634">
        <f ca="1"/>
        <v>34.25</v>
      </c>
      <c r="I1134" s="17" vm="3026">
        <f ca="1"/>
        <v>155.47999999999999</v>
      </c>
      <c r="K1134" s="17">
        <f t="shared" ca="1" si="35"/>
        <v>9.7287735849056478E-3</v>
      </c>
      <c r="L1134" s="17">
        <f t="shared" ca="1" si="34"/>
        <v>8.6933956143766533E-3</v>
      </c>
    </row>
    <row r="1135" spans="7:12" x14ac:dyDescent="0.2">
      <c r="G1135" s="17" vm="3027">
        <f ca="1"/>
        <v>41386</v>
      </c>
      <c r="H1135" s="17" vm="3028">
        <f ca="1"/>
        <v>34.81</v>
      </c>
      <c r="I1135" s="17" vm="3029">
        <f ca="1"/>
        <v>156.16999999999999</v>
      </c>
      <c r="K1135" s="17">
        <f t="shared" ca="1" si="35"/>
        <v>1.6350364963503727E-2</v>
      </c>
      <c r="L1135" s="17">
        <f t="shared" ca="1" si="34"/>
        <v>4.4378698224851743E-3</v>
      </c>
    </row>
    <row r="1136" spans="7:12" x14ac:dyDescent="0.2">
      <c r="G1136" s="17" vm="3030">
        <f ca="1"/>
        <v>41387</v>
      </c>
      <c r="H1136" s="17" vm="3031">
        <f ca="1"/>
        <v>35.700000000000003</v>
      </c>
      <c r="I1136" s="17" vm="3032">
        <f ca="1"/>
        <v>157.78</v>
      </c>
      <c r="K1136" s="17">
        <f t="shared" ca="1" si="35"/>
        <v>2.5567365699511679E-2</v>
      </c>
      <c r="L1136" s="17">
        <f t="shared" ca="1" si="34"/>
        <v>1.0309278350515649E-2</v>
      </c>
    </row>
    <row r="1137" spans="7:12" x14ac:dyDescent="0.2">
      <c r="G1137" s="17" vm="3033">
        <f ca="1"/>
        <v>41388</v>
      </c>
      <c r="H1137" s="17" vm="3034">
        <f ca="1"/>
        <v>36.01</v>
      </c>
      <c r="I1137" s="17" vm="3035">
        <f ca="1"/>
        <v>157.88</v>
      </c>
      <c r="K1137" s="17">
        <f t="shared" ca="1" si="35"/>
        <v>8.6834733893557114E-3</v>
      </c>
      <c r="L1137" s="17">
        <f t="shared" ca="1" si="34"/>
        <v>6.3379389022677479E-4</v>
      </c>
    </row>
    <row r="1138" spans="7:12" x14ac:dyDescent="0.2">
      <c r="G1138" s="17" vm="3036">
        <f ca="1"/>
        <v>41389</v>
      </c>
      <c r="H1138" s="17" vm="3037">
        <f ca="1"/>
        <v>36.11</v>
      </c>
      <c r="I1138" s="17" vm="3038">
        <f ca="1"/>
        <v>158.52000000000001</v>
      </c>
      <c r="K1138" s="17">
        <f t="shared" ca="1" si="35"/>
        <v>2.7770063871146444E-3</v>
      </c>
      <c r="L1138" s="17">
        <f t="shared" ca="1" si="34"/>
        <v>4.0537116797567663E-3</v>
      </c>
    </row>
    <row r="1139" spans="7:12" x14ac:dyDescent="0.2">
      <c r="G1139" s="17" vm="3039">
        <f ca="1"/>
        <v>41390</v>
      </c>
      <c r="H1139" s="17" vm="1725">
        <f ca="1"/>
        <v>35.74</v>
      </c>
      <c r="I1139" s="17" vm="3040">
        <f ca="1"/>
        <v>158.24</v>
      </c>
      <c r="K1139" s="17">
        <f t="shared" ca="1" si="35"/>
        <v>-1.0246469122126789E-2</v>
      </c>
      <c r="L1139" s="17">
        <f t="shared" ca="1" si="34"/>
        <v>-1.766338632349207E-3</v>
      </c>
    </row>
    <row r="1140" spans="7:12" x14ac:dyDescent="0.2">
      <c r="G1140" s="17" vm="3041">
        <f ca="1"/>
        <v>41393</v>
      </c>
      <c r="H1140" s="17" vm="1589">
        <f ca="1"/>
        <v>35.97</v>
      </c>
      <c r="I1140" s="17" vm="3042">
        <f ca="1"/>
        <v>159.30000000000001</v>
      </c>
      <c r="K1140" s="17">
        <f t="shared" ca="1" si="35"/>
        <v>6.4353665360938894E-3</v>
      </c>
      <c r="L1140" s="17">
        <f t="shared" ca="1" si="34"/>
        <v>6.6986855409505441E-3</v>
      </c>
    </row>
    <row r="1141" spans="7:12" x14ac:dyDescent="0.2">
      <c r="G1141" s="17" vm="3043">
        <f ca="1"/>
        <v>41394</v>
      </c>
      <c r="H1141" s="17" vm="3044">
        <f ca="1"/>
        <v>36.21</v>
      </c>
      <c r="I1141" s="17" vm="3045">
        <f ca="1"/>
        <v>159.68</v>
      </c>
      <c r="K1141" s="17">
        <f t="shared" ca="1" si="35"/>
        <v>6.6722268557131148E-3</v>
      </c>
      <c r="L1141" s="17">
        <f t="shared" ca="1" si="34"/>
        <v>2.3854362837414378E-3</v>
      </c>
    </row>
    <row r="1142" spans="7:12" x14ac:dyDescent="0.2">
      <c r="G1142" s="17" vm="3046">
        <f ca="1"/>
        <v>41395</v>
      </c>
      <c r="H1142" s="17" vm="3047">
        <f ca="1"/>
        <v>36.409999999999997</v>
      </c>
      <c r="I1142" s="17" vm="3048">
        <f ca="1"/>
        <v>158.28</v>
      </c>
      <c r="K1142" s="17">
        <f t="shared" ca="1" si="35"/>
        <v>5.5233360950013299E-3</v>
      </c>
      <c r="L1142" s="17">
        <f t="shared" ca="1" si="34"/>
        <v>-8.7675350701402754E-3</v>
      </c>
    </row>
    <row r="1143" spans="7:12" x14ac:dyDescent="0.2">
      <c r="G1143" s="17" vm="3049">
        <f ca="1"/>
        <v>41396</v>
      </c>
      <c r="H1143" s="17" vm="3050">
        <f ca="1"/>
        <v>36.700000000000003</v>
      </c>
      <c r="I1143" s="17" vm="3051">
        <f ca="1"/>
        <v>159.75</v>
      </c>
      <c r="K1143" s="17">
        <f t="shared" ca="1" si="35"/>
        <v>7.9648448228510915E-3</v>
      </c>
      <c r="L1143" s="17">
        <f t="shared" ca="1" si="34"/>
        <v>9.2873388931007383E-3</v>
      </c>
    </row>
    <row r="1144" spans="7:12" x14ac:dyDescent="0.2">
      <c r="G1144" s="17" vm="3052">
        <f ca="1"/>
        <v>41397</v>
      </c>
      <c r="H1144" s="17" vm="3053">
        <f ca="1"/>
        <v>37.01</v>
      </c>
      <c r="I1144" s="17" vm="3054">
        <f ca="1"/>
        <v>161.36799999999999</v>
      </c>
      <c r="K1144" s="17">
        <f t="shared" ca="1" si="35"/>
        <v>8.4468664850134711E-3</v>
      </c>
      <c r="L1144" s="17">
        <f t="shared" ca="1" si="34"/>
        <v>1.0128325508607094E-2</v>
      </c>
    </row>
    <row r="1145" spans="7:12" x14ac:dyDescent="0.2">
      <c r="G1145" s="17" vm="3055">
        <f ca="1"/>
        <v>41400</v>
      </c>
      <c r="H1145" s="17" vm="3056">
        <f ca="1"/>
        <v>37.04</v>
      </c>
      <c r="I1145" s="17" vm="3057">
        <f ca="1"/>
        <v>161.78</v>
      </c>
      <c r="K1145" s="17">
        <f t="shared" ca="1" si="35"/>
        <v>8.1059173196429413E-4</v>
      </c>
      <c r="L1145" s="17">
        <f t="shared" ca="1" si="34"/>
        <v>2.5531703931387373E-3</v>
      </c>
    </row>
    <row r="1146" spans="7:12" x14ac:dyDescent="0.2">
      <c r="G1146" s="17" vm="3058">
        <f ca="1"/>
        <v>41401</v>
      </c>
      <c r="H1146" s="17" vm="3056">
        <f ca="1"/>
        <v>37.04</v>
      </c>
      <c r="I1146" s="17" vm="3059">
        <f ca="1"/>
        <v>162.59989999999999</v>
      </c>
      <c r="K1146" s="17">
        <f t="shared" ca="1" si="35"/>
        <v>0</v>
      </c>
      <c r="L1146" s="17">
        <f t="shared" ca="1" si="34"/>
        <v>5.0679935715167712E-3</v>
      </c>
    </row>
    <row r="1147" spans="7:12" x14ac:dyDescent="0.2">
      <c r="G1147" s="17" vm="3060">
        <f ca="1"/>
        <v>41402</v>
      </c>
      <c r="H1147" s="17" vm="3061">
        <f ca="1"/>
        <v>37.090000000000003</v>
      </c>
      <c r="I1147" s="17" vm="3062">
        <f ca="1"/>
        <v>163.34</v>
      </c>
      <c r="K1147" s="17">
        <f t="shared" ca="1" si="35"/>
        <v>1.3498920086394417E-3</v>
      </c>
      <c r="L1147" s="17">
        <f t="shared" ca="1" si="34"/>
        <v>4.5516633159061737E-3</v>
      </c>
    </row>
    <row r="1148" spans="7:12" x14ac:dyDescent="0.2">
      <c r="G1148" s="17" vm="3063">
        <f ca="1"/>
        <v>41403</v>
      </c>
      <c r="H1148" s="17" vm="3053">
        <f ca="1"/>
        <v>37.01</v>
      </c>
      <c r="I1148" s="17" vm="3064">
        <f ca="1"/>
        <v>162.881</v>
      </c>
      <c r="K1148" s="17">
        <f t="shared" ca="1" si="35"/>
        <v>-2.1569156106768794E-3</v>
      </c>
      <c r="L1148" s="17">
        <f t="shared" ca="1" si="34"/>
        <v>-2.810089384106762E-3</v>
      </c>
    </row>
    <row r="1149" spans="7:12" x14ac:dyDescent="0.2">
      <c r="G1149" s="17" vm="3065">
        <f ca="1"/>
        <v>41404</v>
      </c>
      <c r="H1149" s="17" vm="3056">
        <f ca="1"/>
        <v>37.04</v>
      </c>
      <c r="I1149" s="17" vm="3066">
        <f ca="1"/>
        <v>163.41</v>
      </c>
      <c r="K1149" s="17">
        <f t="shared" ca="1" si="35"/>
        <v>8.1059173196429413E-4</v>
      </c>
      <c r="L1149" s="17">
        <f t="shared" ca="1" si="34"/>
        <v>3.2477698442421321E-3</v>
      </c>
    </row>
    <row r="1150" spans="7:12" x14ac:dyDescent="0.2">
      <c r="G1150" s="17" vm="3067">
        <f ca="1"/>
        <v>41407</v>
      </c>
      <c r="H1150" s="17" vm="3068">
        <f ca="1"/>
        <v>36.54</v>
      </c>
      <c r="I1150" s="17" vm="3069">
        <f ca="1"/>
        <v>163.54</v>
      </c>
      <c r="K1150" s="17">
        <f t="shared" ca="1" si="35"/>
        <v>-1.3498920086393085E-2</v>
      </c>
      <c r="L1150" s="17">
        <f t="shared" ca="1" si="34"/>
        <v>7.9554494828948386E-4</v>
      </c>
    </row>
    <row r="1151" spans="7:12" x14ac:dyDescent="0.2">
      <c r="G1151" s="17" vm="3070">
        <f ca="1"/>
        <v>41408</v>
      </c>
      <c r="H1151" s="17" vm="3071">
        <f ca="1"/>
        <v>36.51</v>
      </c>
      <c r="I1151" s="17" vm="3072">
        <f ca="1"/>
        <v>165.23</v>
      </c>
      <c r="K1151" s="17">
        <f t="shared" ca="1" si="35"/>
        <v>-8.2101806239742725E-4</v>
      </c>
      <c r="L1151" s="17">
        <f t="shared" ca="1" si="34"/>
        <v>1.0333863275039823E-2</v>
      </c>
    </row>
    <row r="1152" spans="7:12" x14ac:dyDescent="0.2">
      <c r="G1152" s="17" vm="3073">
        <f ca="1"/>
        <v>41409</v>
      </c>
      <c r="H1152" s="17" vm="3074">
        <f ca="1"/>
        <v>36.81</v>
      </c>
      <c r="I1152" s="17" vm="3075">
        <f ca="1"/>
        <v>166.11500000000001</v>
      </c>
      <c r="K1152" s="17">
        <f t="shared" ca="1" si="35"/>
        <v>8.2169268693510489E-3</v>
      </c>
      <c r="L1152" s="17">
        <f t="shared" ca="1" si="34"/>
        <v>5.356170187012177E-3</v>
      </c>
    </row>
    <row r="1153" spans="7:12" x14ac:dyDescent="0.2">
      <c r="G1153" s="17" vm="3076">
        <f ca="1"/>
        <v>41410</v>
      </c>
      <c r="H1153" s="17" vm="3077">
        <f ca="1"/>
        <v>36.6</v>
      </c>
      <c r="I1153" s="17" vm="3078">
        <f ca="1"/>
        <v>165.34</v>
      </c>
      <c r="K1153" s="17">
        <f t="shared" ca="1" si="35"/>
        <v>-5.7049714751425951E-3</v>
      </c>
      <c r="L1153" s="17">
        <f t="shared" ca="1" si="34"/>
        <v>-4.6654426150558592E-3</v>
      </c>
    </row>
    <row r="1154" spans="7:12" x14ac:dyDescent="0.2">
      <c r="G1154" s="17" vm="3079">
        <f ca="1"/>
        <v>41411</v>
      </c>
      <c r="H1154" s="17" vm="3080">
        <f ca="1"/>
        <v>36.770000000000003</v>
      </c>
      <c r="I1154" s="17" vm="3081">
        <f ca="1"/>
        <v>166.94</v>
      </c>
      <c r="K1154" s="17">
        <f t="shared" ca="1" si="35"/>
        <v>4.6448087431694152E-3</v>
      </c>
      <c r="L1154" s="17">
        <f t="shared" ca="1" si="34"/>
        <v>9.6770291520502649E-3</v>
      </c>
    </row>
    <row r="1155" spans="7:12" x14ac:dyDescent="0.2">
      <c r="G1155" s="17" vm="3082">
        <f ca="1"/>
        <v>41414</v>
      </c>
      <c r="H1155" s="17" vm="3083">
        <f ca="1"/>
        <v>36.630000000000003</v>
      </c>
      <c r="I1155" s="17" vm="3084">
        <f ca="1"/>
        <v>166.93</v>
      </c>
      <c r="K1155" s="17">
        <f t="shared" ca="1" si="35"/>
        <v>-3.8074517269512942E-3</v>
      </c>
      <c r="L1155" s="17">
        <f t="shared" ca="1" si="34"/>
        <v>-5.9901761111702534E-5</v>
      </c>
    </row>
    <row r="1156" spans="7:12" x14ac:dyDescent="0.2">
      <c r="G1156" s="17" vm="3085">
        <f ca="1"/>
        <v>41415</v>
      </c>
      <c r="H1156" s="17" vm="3077">
        <f ca="1"/>
        <v>36.6</v>
      </c>
      <c r="I1156" s="17" vm="3086">
        <f ca="1"/>
        <v>167.17</v>
      </c>
      <c r="K1156" s="17">
        <f t="shared" ca="1" si="35"/>
        <v>-8.1900081900088129E-4</v>
      </c>
      <c r="L1156" s="17">
        <f t="shared" ca="1" si="34"/>
        <v>1.437728389145132E-3</v>
      </c>
    </row>
    <row r="1157" spans="7:12" x14ac:dyDescent="0.2">
      <c r="G1157" s="17" vm="3087">
        <f ca="1"/>
        <v>41416</v>
      </c>
      <c r="H1157" s="17" vm="3034">
        <f ca="1"/>
        <v>36.01</v>
      </c>
      <c r="I1157" s="17" vm="3088">
        <f ca="1"/>
        <v>165.93</v>
      </c>
      <c r="K1157" s="17">
        <f t="shared" ca="1" si="35"/>
        <v>-1.6120218579235068E-2</v>
      </c>
      <c r="L1157" s="17">
        <f t="shared" ca="1" si="34"/>
        <v>-7.417598851468421E-3</v>
      </c>
    </row>
    <row r="1158" spans="7:12" x14ac:dyDescent="0.2">
      <c r="G1158" s="17" vm="3089">
        <f ca="1"/>
        <v>41417</v>
      </c>
      <c r="H1158" s="17" vm="3090">
        <f ca="1"/>
        <v>35.99</v>
      </c>
      <c r="I1158" s="17" vm="3091">
        <f ca="1"/>
        <v>165.45</v>
      </c>
      <c r="K1158" s="17">
        <f t="shared" ca="1" si="35"/>
        <v>-5.5540127742281786E-4</v>
      </c>
      <c r="L1158" s="17">
        <f t="shared" ca="1" si="34"/>
        <v>-2.8927861146267331E-3</v>
      </c>
    </row>
    <row r="1159" spans="7:12" x14ac:dyDescent="0.2">
      <c r="G1159" s="17" vm="3092">
        <f ca="1"/>
        <v>41418</v>
      </c>
      <c r="H1159" s="17" vm="3090">
        <f ca="1"/>
        <v>35.99</v>
      </c>
      <c r="I1159" s="17" vm="3093">
        <f ca="1"/>
        <v>165.30799999999999</v>
      </c>
      <c r="K1159" s="17">
        <f t="shared" ca="1" si="35"/>
        <v>0</v>
      </c>
      <c r="L1159" s="17">
        <f t="shared" ref="L1159:L1222" ca="1" si="36">+I1159/I1158-1</f>
        <v>-8.5826533695976259E-4</v>
      </c>
    </row>
    <row r="1160" spans="7:12" x14ac:dyDescent="0.2">
      <c r="G1160" s="17" vm="3094">
        <f ca="1"/>
        <v>41422</v>
      </c>
      <c r="H1160" s="17" vm="3095">
        <f ca="1"/>
        <v>36.200000000000003</v>
      </c>
      <c r="I1160" s="17" vm="3096">
        <f ca="1"/>
        <v>166.3</v>
      </c>
      <c r="K1160" s="17">
        <f t="shared" ref="K1160:K1223" ca="1" si="37">+H1160/H1159-1</f>
        <v>5.8349541539317595E-3</v>
      </c>
      <c r="L1160" s="17">
        <f t="shared" ca="1" si="36"/>
        <v>6.0009194957293399E-3</v>
      </c>
    </row>
    <row r="1161" spans="7:12" x14ac:dyDescent="0.2">
      <c r="G1161" s="17" vm="3097">
        <f ca="1"/>
        <v>41423</v>
      </c>
      <c r="H1161" s="17" vm="3098">
        <f ca="1"/>
        <v>36.090000000000003</v>
      </c>
      <c r="I1161" s="17" vm="3099">
        <f ca="1"/>
        <v>165.22</v>
      </c>
      <c r="K1161" s="17">
        <f t="shared" ca="1" si="37"/>
        <v>-3.0386740331491691E-3</v>
      </c>
      <c r="L1161" s="17">
        <f t="shared" ca="1" si="36"/>
        <v>-6.4942874323512534E-3</v>
      </c>
    </row>
    <row r="1162" spans="7:12" x14ac:dyDescent="0.2">
      <c r="G1162" s="17" vm="3100">
        <f ca="1"/>
        <v>41424</v>
      </c>
      <c r="H1162" s="17" vm="3101">
        <f ca="1"/>
        <v>36.47</v>
      </c>
      <c r="I1162" s="17" vm="3102">
        <f ca="1"/>
        <v>165.83</v>
      </c>
      <c r="K1162" s="17">
        <f t="shared" ca="1" si="37"/>
        <v>1.0529232474369543E-2</v>
      </c>
      <c r="L1162" s="17">
        <f t="shared" ca="1" si="36"/>
        <v>3.692046967679552E-3</v>
      </c>
    </row>
    <row r="1163" spans="7:12" x14ac:dyDescent="0.2">
      <c r="G1163" s="17" vm="3103">
        <f ca="1"/>
        <v>41425</v>
      </c>
      <c r="H1163" s="17" vm="3104">
        <f ca="1"/>
        <v>35.909999999999997</v>
      </c>
      <c r="I1163" s="17" vm="3105">
        <f ca="1"/>
        <v>163.44499999999999</v>
      </c>
      <c r="K1163" s="17">
        <f t="shared" ca="1" si="37"/>
        <v>-1.5355086372360938E-2</v>
      </c>
      <c r="L1163" s="17">
        <f t="shared" ca="1" si="36"/>
        <v>-1.4382198637158616E-2</v>
      </c>
    </row>
    <row r="1164" spans="7:12" x14ac:dyDescent="0.2">
      <c r="G1164" s="17" vm="3106">
        <f ca="1"/>
        <v>41428</v>
      </c>
      <c r="H1164" s="17" vm="3107">
        <f ca="1"/>
        <v>36.03</v>
      </c>
      <c r="I1164" s="17" vm="3108">
        <f ca="1"/>
        <v>164.35</v>
      </c>
      <c r="K1164" s="17">
        <f t="shared" ca="1" si="37"/>
        <v>3.3416875522140899E-3</v>
      </c>
      <c r="L1164" s="17">
        <f t="shared" ca="1" si="36"/>
        <v>5.5370308054696338E-3</v>
      </c>
    </row>
    <row r="1165" spans="7:12" x14ac:dyDescent="0.2">
      <c r="G1165" s="17" vm="3109">
        <f ca="1"/>
        <v>41429</v>
      </c>
      <c r="H1165" s="17" vm="3110">
        <f ca="1"/>
        <v>36.64</v>
      </c>
      <c r="I1165" s="17" vm="3111">
        <f ca="1"/>
        <v>163.56</v>
      </c>
      <c r="K1165" s="17">
        <f t="shared" ca="1" si="37"/>
        <v>1.6930335831251808E-2</v>
      </c>
      <c r="L1165" s="17">
        <f t="shared" ca="1" si="36"/>
        <v>-4.8068147246729254E-3</v>
      </c>
    </row>
    <row r="1166" spans="7:12" x14ac:dyDescent="0.2">
      <c r="G1166" s="17" vm="3112">
        <f ca="1"/>
        <v>41430</v>
      </c>
      <c r="H1166" s="17" vm="3113">
        <f ca="1"/>
        <v>35.869999999999997</v>
      </c>
      <c r="I1166" s="17" vm="3114">
        <f ca="1"/>
        <v>161.27199999999999</v>
      </c>
      <c r="K1166" s="17">
        <f t="shared" ca="1" si="37"/>
        <v>-2.101528384279483E-2</v>
      </c>
      <c r="L1166" s="17">
        <f t="shared" ca="1" si="36"/>
        <v>-1.3988750305698239E-2</v>
      </c>
    </row>
    <row r="1167" spans="7:12" x14ac:dyDescent="0.2">
      <c r="G1167" s="17" vm="3115">
        <f ca="1"/>
        <v>41431</v>
      </c>
      <c r="H1167" s="17" vm="3116">
        <f ca="1"/>
        <v>35.67</v>
      </c>
      <c r="I1167" s="17" vm="3117">
        <f ca="1"/>
        <v>162.72999999999999</v>
      </c>
      <c r="K1167" s="17">
        <f t="shared" ca="1" si="37"/>
        <v>-5.5756899916363789E-3</v>
      </c>
      <c r="L1167" s="17">
        <f t="shared" ca="1" si="36"/>
        <v>9.040627015229008E-3</v>
      </c>
    </row>
    <row r="1168" spans="7:12" x14ac:dyDescent="0.2">
      <c r="G1168" s="17" vm="3118">
        <f ca="1"/>
        <v>41432</v>
      </c>
      <c r="H1168" s="17" vm="3119">
        <f ca="1"/>
        <v>36.18</v>
      </c>
      <c r="I1168" s="17" vm="3120">
        <f ca="1"/>
        <v>164.8</v>
      </c>
      <c r="K1168" s="17">
        <f t="shared" ca="1" si="37"/>
        <v>1.4297729184188368E-2</v>
      </c>
      <c r="L1168" s="17">
        <f t="shared" ca="1" si="36"/>
        <v>1.2720457199041579E-2</v>
      </c>
    </row>
    <row r="1169" spans="7:12" x14ac:dyDescent="0.2">
      <c r="G1169" s="17" vm="3121">
        <f ca="1"/>
        <v>41435</v>
      </c>
      <c r="H1169" s="17" vm="3122">
        <f ca="1"/>
        <v>36.619999999999997</v>
      </c>
      <c r="I1169" s="17" vm="3120">
        <f ca="1"/>
        <v>164.8</v>
      </c>
      <c r="K1169" s="17">
        <f t="shared" ca="1" si="37"/>
        <v>1.2161415146489718E-2</v>
      </c>
      <c r="L1169" s="17">
        <f t="shared" ca="1" si="36"/>
        <v>0</v>
      </c>
    </row>
    <row r="1170" spans="7:12" x14ac:dyDescent="0.2">
      <c r="G1170" s="17" vm="3123">
        <f ca="1"/>
        <v>41436</v>
      </c>
      <c r="H1170" s="17" vm="1571">
        <f ca="1"/>
        <v>35.26</v>
      </c>
      <c r="I1170" s="17" vm="3124">
        <f ca="1"/>
        <v>163.09800000000001</v>
      </c>
      <c r="K1170" s="17">
        <f t="shared" ca="1" si="37"/>
        <v>-3.713817586018564E-2</v>
      </c>
      <c r="L1170" s="17">
        <f t="shared" ca="1" si="36"/>
        <v>-1.0327669902912562E-2</v>
      </c>
    </row>
    <row r="1171" spans="7:12" x14ac:dyDescent="0.2">
      <c r="G1171" s="17" vm="3125">
        <f ca="1"/>
        <v>41437</v>
      </c>
      <c r="H1171" s="17" vm="1710">
        <f ca="1"/>
        <v>34.79</v>
      </c>
      <c r="I1171" s="17" vm="3126">
        <f ca="1"/>
        <v>161.75</v>
      </c>
      <c r="K1171" s="17">
        <f t="shared" ca="1" si="37"/>
        <v>-1.3329551900170156E-2</v>
      </c>
      <c r="L1171" s="17">
        <f t="shared" ca="1" si="36"/>
        <v>-8.2649695275234247E-3</v>
      </c>
    </row>
    <row r="1172" spans="7:12" x14ac:dyDescent="0.2">
      <c r="G1172" s="17" vm="3127">
        <f ca="1"/>
        <v>41438</v>
      </c>
      <c r="H1172" s="17" vm="1625">
        <f ca="1"/>
        <v>35.479999999999997</v>
      </c>
      <c r="I1172" s="17" vm="3128">
        <f ca="1"/>
        <v>164.21</v>
      </c>
      <c r="K1172" s="17">
        <f t="shared" ca="1" si="37"/>
        <v>1.9833285426846814E-2</v>
      </c>
      <c r="L1172" s="17">
        <f t="shared" ca="1" si="36"/>
        <v>1.5208655332302978E-2</v>
      </c>
    </row>
    <row r="1173" spans="7:12" x14ac:dyDescent="0.2">
      <c r="G1173" s="17" vm="3129">
        <f ca="1"/>
        <v>41439</v>
      </c>
      <c r="H1173" s="17" vm="1625">
        <f ca="1"/>
        <v>35.479999999999997</v>
      </c>
      <c r="I1173" s="17" vm="3130">
        <f ca="1"/>
        <v>163.17500000000001</v>
      </c>
      <c r="K1173" s="17">
        <f t="shared" ca="1" si="37"/>
        <v>0</v>
      </c>
      <c r="L1173" s="17">
        <f t="shared" ca="1" si="36"/>
        <v>-6.3029048170025748E-3</v>
      </c>
    </row>
    <row r="1174" spans="7:12" x14ac:dyDescent="0.2">
      <c r="G1174" s="17" vm="3131">
        <f ca="1"/>
        <v>41442</v>
      </c>
      <c r="H1174" s="17" vm="3132">
        <f ca="1"/>
        <v>35.78</v>
      </c>
      <c r="I1174" s="17" vm="3133">
        <f ca="1"/>
        <v>164.44</v>
      </c>
      <c r="K1174" s="17">
        <f t="shared" ca="1" si="37"/>
        <v>8.455467869222133E-3</v>
      </c>
      <c r="L1174" s="17">
        <f t="shared" ca="1" si="36"/>
        <v>7.7524130534700753E-3</v>
      </c>
    </row>
    <row r="1175" spans="7:12" x14ac:dyDescent="0.2">
      <c r="G1175" s="17" vm="3134">
        <f ca="1"/>
        <v>41443</v>
      </c>
      <c r="H1175" s="17" vm="3135">
        <f ca="1"/>
        <v>36.119999999999997</v>
      </c>
      <c r="I1175" s="17" vm="3136">
        <f ca="1"/>
        <v>165.73500000000001</v>
      </c>
      <c r="K1175" s="17">
        <f t="shared" ca="1" si="37"/>
        <v>9.5025153717158695E-3</v>
      </c>
      <c r="L1175" s="17">
        <f t="shared" ca="1" si="36"/>
        <v>7.8752128435903845E-3</v>
      </c>
    </row>
    <row r="1176" spans="7:12" x14ac:dyDescent="0.2">
      <c r="G1176" s="17" vm="3137">
        <f ca="1"/>
        <v>41444</v>
      </c>
      <c r="H1176" s="17" vm="3138">
        <f ca="1"/>
        <v>35.71</v>
      </c>
      <c r="I1176" s="17" vm="3139">
        <f ca="1"/>
        <v>163.44999999999999</v>
      </c>
      <c r="K1176" s="17">
        <f t="shared" ca="1" si="37"/>
        <v>-1.1351052048726329E-2</v>
      </c>
      <c r="L1176" s="17">
        <f t="shared" ca="1" si="36"/>
        <v>-1.3787069719733425E-2</v>
      </c>
    </row>
    <row r="1177" spans="7:12" x14ac:dyDescent="0.2">
      <c r="G1177" s="17" vm="3140">
        <f ca="1"/>
        <v>41445</v>
      </c>
      <c r="H1177" s="17" vm="3141">
        <f ca="1"/>
        <v>34.625</v>
      </c>
      <c r="I1177" s="17" vm="3142">
        <f ca="1"/>
        <v>159.4</v>
      </c>
      <c r="K1177" s="17">
        <f t="shared" ca="1" si="37"/>
        <v>-3.0383646037524525E-2</v>
      </c>
      <c r="L1177" s="17">
        <f t="shared" ca="1" si="36"/>
        <v>-2.4778219639033261E-2</v>
      </c>
    </row>
    <row r="1178" spans="7:12" x14ac:dyDescent="0.2">
      <c r="G1178" s="17" vm="3143">
        <f ca="1"/>
        <v>41446</v>
      </c>
      <c r="H1178" s="17" vm="3144">
        <f ca="1"/>
        <v>34.950000000000003</v>
      </c>
      <c r="I1178" s="17" vm="3145">
        <f ca="1"/>
        <v>159.07</v>
      </c>
      <c r="K1178" s="17">
        <f t="shared" ca="1" si="37"/>
        <v>9.3862815884477868E-3</v>
      </c>
      <c r="L1178" s="17">
        <f t="shared" ca="1" si="36"/>
        <v>-2.0702634880803705E-3</v>
      </c>
    </row>
    <row r="1179" spans="7:12" x14ac:dyDescent="0.2">
      <c r="G1179" s="17" vm="3146">
        <f ca="1"/>
        <v>41449</v>
      </c>
      <c r="H1179" s="17" vm="3147">
        <f ca="1"/>
        <v>34.19</v>
      </c>
      <c r="I1179" s="17" vm="3148">
        <f ca="1"/>
        <v>157.06</v>
      </c>
      <c r="K1179" s="17">
        <f t="shared" ca="1" si="37"/>
        <v>-2.1745350500715466E-2</v>
      </c>
      <c r="L1179" s="17">
        <f t="shared" ca="1" si="36"/>
        <v>-1.2635946438674717E-2</v>
      </c>
    </row>
    <row r="1180" spans="7:12" x14ac:dyDescent="0.2">
      <c r="G1180" s="17" vm="3149">
        <f ca="1"/>
        <v>41450</v>
      </c>
      <c r="H1180" s="17" vm="1746">
        <f ca="1"/>
        <v>35.020000000000003</v>
      </c>
      <c r="I1180" s="17" vm="3150">
        <f ca="1"/>
        <v>158.57499999999999</v>
      </c>
      <c r="K1180" s="17">
        <f t="shared" ca="1" si="37"/>
        <v>2.4276104124012932E-2</v>
      </c>
      <c r="L1180" s="17">
        <f t="shared" ca="1" si="36"/>
        <v>9.6459951610847749E-3</v>
      </c>
    </row>
    <row r="1181" spans="7:12" x14ac:dyDescent="0.2">
      <c r="G1181" s="17" vm="3151">
        <f ca="1"/>
        <v>41451</v>
      </c>
      <c r="H1181" s="17" vm="1673">
        <f ca="1"/>
        <v>34.96</v>
      </c>
      <c r="I1181" s="17" vm="3152">
        <f ca="1"/>
        <v>160.13999999999999</v>
      </c>
      <c r="K1181" s="17">
        <f t="shared" ca="1" si="37"/>
        <v>-1.7133066818961762E-3</v>
      </c>
      <c r="L1181" s="17">
        <f t="shared" ca="1" si="36"/>
        <v>9.869147091281727E-3</v>
      </c>
    </row>
    <row r="1182" spans="7:12" x14ac:dyDescent="0.2">
      <c r="G1182" s="17" vm="3153">
        <f ca="1"/>
        <v>41452</v>
      </c>
      <c r="H1182" s="17" vm="3154">
        <f ca="1"/>
        <v>34.85</v>
      </c>
      <c r="I1182" s="17" vm="3155">
        <f ca="1"/>
        <v>161.08000000000001</v>
      </c>
      <c r="K1182" s="17">
        <f t="shared" ca="1" si="37"/>
        <v>-3.1464530892448828E-3</v>
      </c>
      <c r="L1182" s="17">
        <f t="shared" ca="1" si="36"/>
        <v>5.8698638691145888E-3</v>
      </c>
    </row>
    <row r="1183" spans="7:12" x14ac:dyDescent="0.2">
      <c r="G1183" s="17" vm="3156">
        <f ca="1"/>
        <v>41453</v>
      </c>
      <c r="H1183" s="17" vm="3154">
        <f ca="1"/>
        <v>34.85</v>
      </c>
      <c r="I1183" s="17" vm="3157">
        <f ca="1"/>
        <v>160.41999999999999</v>
      </c>
      <c r="K1183" s="17">
        <f t="shared" ca="1" si="37"/>
        <v>0</v>
      </c>
      <c r="L1183" s="17">
        <f t="shared" ca="1" si="36"/>
        <v>-4.0973429351875978E-3</v>
      </c>
    </row>
    <row r="1184" spans="7:12" x14ac:dyDescent="0.2">
      <c r="G1184" s="17" vm="3158">
        <f ca="1"/>
        <v>41456</v>
      </c>
      <c r="H1184" s="17" vm="3159">
        <f ca="1"/>
        <v>35.045000000000002</v>
      </c>
      <c r="I1184" s="17" vm="3160">
        <f ca="1"/>
        <v>161.36000000000001</v>
      </c>
      <c r="K1184" s="17">
        <f t="shared" ca="1" si="37"/>
        <v>5.5954088952654413E-3</v>
      </c>
      <c r="L1184" s="17">
        <f t="shared" ca="1" si="36"/>
        <v>5.8596185014339053E-3</v>
      </c>
    </row>
    <row r="1185" spans="7:12" x14ac:dyDescent="0.2">
      <c r="G1185" s="17" vm="3161">
        <f ca="1"/>
        <v>41457</v>
      </c>
      <c r="H1185" s="17" vm="1716">
        <f ca="1"/>
        <v>35.130000000000003</v>
      </c>
      <c r="I1185" s="17" vm="3162">
        <f ca="1"/>
        <v>161.21</v>
      </c>
      <c r="K1185" s="17">
        <f t="shared" ca="1" si="37"/>
        <v>2.4254529890141985E-3</v>
      </c>
      <c r="L1185" s="17">
        <f t="shared" ca="1" si="36"/>
        <v>-9.2959841348538852E-4</v>
      </c>
    </row>
    <row r="1186" spans="7:12" x14ac:dyDescent="0.2">
      <c r="G1186" s="17" vm="3163">
        <f ca="1"/>
        <v>41458</v>
      </c>
      <c r="H1186" s="17" vm="3164">
        <f ca="1"/>
        <v>35.47</v>
      </c>
      <c r="I1186" s="17" vm="3165">
        <f ca="1"/>
        <v>161.28</v>
      </c>
      <c r="K1186" s="17">
        <f t="shared" ca="1" si="37"/>
        <v>9.6783376031881474E-3</v>
      </c>
      <c r="L1186" s="17">
        <f t="shared" ca="1" si="36"/>
        <v>4.3421623968731282E-4</v>
      </c>
    </row>
    <row r="1187" spans="7:12" x14ac:dyDescent="0.2">
      <c r="G1187" s="17" vm="3166">
        <f ca="1"/>
        <v>41460</v>
      </c>
      <c r="H1187" s="17" vm="3167">
        <f ca="1"/>
        <v>36</v>
      </c>
      <c r="I1187" s="17" vm="3168">
        <f ca="1"/>
        <v>163.02000000000001</v>
      </c>
      <c r="K1187" s="17">
        <f t="shared" ca="1" si="37"/>
        <v>1.4942204680011395E-2</v>
      </c>
      <c r="L1187" s="17">
        <f t="shared" ca="1" si="36"/>
        <v>1.0788690476190466E-2</v>
      </c>
    </row>
    <row r="1188" spans="7:12" x14ac:dyDescent="0.2">
      <c r="G1188" s="17" vm="3169">
        <f ca="1"/>
        <v>41463</v>
      </c>
      <c r="H1188" s="17" vm="3009">
        <f ca="1"/>
        <v>35.69</v>
      </c>
      <c r="I1188" s="17" vm="3170">
        <f ca="1"/>
        <v>163.94499999999999</v>
      </c>
      <c r="K1188" s="17">
        <f t="shared" ca="1" si="37"/>
        <v>-8.6111111111111249E-3</v>
      </c>
      <c r="L1188" s="17">
        <f t="shared" ca="1" si="36"/>
        <v>5.6741504109925067E-3</v>
      </c>
    </row>
    <row r="1189" spans="7:12" x14ac:dyDescent="0.2">
      <c r="G1189" s="17" vm="3171">
        <f ca="1"/>
        <v>41464</v>
      </c>
      <c r="H1189" s="17" vm="3172">
        <f ca="1"/>
        <v>36.24</v>
      </c>
      <c r="I1189" s="17" vm="3173">
        <f ca="1"/>
        <v>165.13</v>
      </c>
      <c r="K1189" s="17">
        <f t="shared" ca="1" si="37"/>
        <v>1.5410479125805621E-2</v>
      </c>
      <c r="L1189" s="17">
        <f t="shared" ca="1" si="36"/>
        <v>7.2280337918204651E-3</v>
      </c>
    </row>
    <row r="1190" spans="7:12" x14ac:dyDescent="0.2">
      <c r="G1190" s="17" vm="3174">
        <f ca="1"/>
        <v>41465</v>
      </c>
      <c r="H1190" s="17" vm="3175">
        <f ca="1"/>
        <v>36.590000000000003</v>
      </c>
      <c r="I1190" s="17" vm="3176">
        <f ca="1"/>
        <v>165.19200000000001</v>
      </c>
      <c r="K1190" s="17">
        <f t="shared" ca="1" si="37"/>
        <v>9.657836644591633E-3</v>
      </c>
      <c r="L1190" s="17">
        <f t="shared" ca="1" si="36"/>
        <v>3.7546175740343912E-4</v>
      </c>
    </row>
    <row r="1191" spans="7:12" x14ac:dyDescent="0.2">
      <c r="G1191" s="17" vm="3177">
        <f ca="1"/>
        <v>41466</v>
      </c>
      <c r="H1191" s="17" vm="3178">
        <f ca="1"/>
        <v>37.17</v>
      </c>
      <c r="I1191" s="17" vm="3179">
        <f ca="1"/>
        <v>167.44</v>
      </c>
      <c r="K1191" s="17">
        <f t="shared" ca="1" si="37"/>
        <v>1.5851325498769997E-2</v>
      </c>
      <c r="L1191" s="17">
        <f t="shared" ca="1" si="36"/>
        <v>1.3608407186788574E-2</v>
      </c>
    </row>
    <row r="1192" spans="7:12" x14ac:dyDescent="0.2">
      <c r="G1192" s="17" vm="3180">
        <f ca="1"/>
        <v>41467</v>
      </c>
      <c r="H1192" s="17" vm="3181">
        <f ca="1"/>
        <v>37.49</v>
      </c>
      <c r="I1192" s="17" vm="3182">
        <f ca="1"/>
        <v>167.51</v>
      </c>
      <c r="K1192" s="17">
        <f t="shared" ca="1" si="37"/>
        <v>8.6090933548561566E-3</v>
      </c>
      <c r="L1192" s="17">
        <f t="shared" ca="1" si="36"/>
        <v>4.180602006689238E-4</v>
      </c>
    </row>
    <row r="1193" spans="7:12" x14ac:dyDescent="0.2">
      <c r="G1193" s="17" vm="3183">
        <f ca="1"/>
        <v>41470</v>
      </c>
      <c r="H1193" s="17" vm="3184">
        <f ca="1"/>
        <v>37.79</v>
      </c>
      <c r="I1193" s="17" vm="3185">
        <f ca="1"/>
        <v>168.155</v>
      </c>
      <c r="K1193" s="17">
        <f t="shared" ca="1" si="37"/>
        <v>8.0021339023739202E-3</v>
      </c>
      <c r="L1193" s="17">
        <f t="shared" ca="1" si="36"/>
        <v>3.8505163870814485E-3</v>
      </c>
    </row>
    <row r="1194" spans="7:12" x14ac:dyDescent="0.2">
      <c r="G1194" s="17" vm="3186">
        <f ca="1"/>
        <v>41471</v>
      </c>
      <c r="H1194" s="17" vm="3187">
        <f ca="1"/>
        <v>37.82</v>
      </c>
      <c r="I1194" s="17" vm="3188">
        <f ca="1"/>
        <v>167.52500000000001</v>
      </c>
      <c r="K1194" s="17">
        <f t="shared" ca="1" si="37"/>
        <v>7.9386080973797846E-4</v>
      </c>
      <c r="L1194" s="17">
        <f t="shared" ca="1" si="36"/>
        <v>-3.7465433677261739E-3</v>
      </c>
    </row>
    <row r="1195" spans="7:12" x14ac:dyDescent="0.2">
      <c r="G1195" s="17" vm="3189">
        <f ca="1"/>
        <v>41472</v>
      </c>
      <c r="H1195" s="17" vm="3190">
        <f ca="1"/>
        <v>37.9</v>
      </c>
      <c r="I1195" s="17" vm="3191">
        <f ca="1"/>
        <v>167.95009999999999</v>
      </c>
      <c r="K1195" s="17">
        <f t="shared" ca="1" si="37"/>
        <v>2.1152829190904665E-3</v>
      </c>
      <c r="L1195" s="17">
        <f t="shared" ca="1" si="36"/>
        <v>2.5375317116846929E-3</v>
      </c>
    </row>
    <row r="1196" spans="7:12" x14ac:dyDescent="0.2">
      <c r="G1196" s="17" vm="3192">
        <f ca="1"/>
        <v>41473</v>
      </c>
      <c r="H1196" s="17" vm="3193">
        <f ca="1"/>
        <v>37.6</v>
      </c>
      <c r="I1196" s="17" vm="3194">
        <f ca="1"/>
        <v>168.87</v>
      </c>
      <c r="K1196" s="17">
        <f t="shared" ca="1" si="37"/>
        <v>-7.9155672823217893E-3</v>
      </c>
      <c r="L1196" s="17">
        <f t="shared" ca="1" si="36"/>
        <v>5.4772221034700141E-3</v>
      </c>
    </row>
    <row r="1197" spans="7:12" x14ac:dyDescent="0.2">
      <c r="G1197" s="17" vm="3195">
        <f ca="1"/>
        <v>41474</v>
      </c>
      <c r="H1197" s="17" vm="3196">
        <f ca="1"/>
        <v>37.26</v>
      </c>
      <c r="I1197" s="17" vm="3197">
        <f ca="1"/>
        <v>169.17</v>
      </c>
      <c r="K1197" s="17">
        <f t="shared" ca="1" si="37"/>
        <v>-9.0425531914894997E-3</v>
      </c>
      <c r="L1197" s="17">
        <f t="shared" ca="1" si="36"/>
        <v>1.7765144785928388E-3</v>
      </c>
    </row>
    <row r="1198" spans="7:12" x14ac:dyDescent="0.2">
      <c r="G1198" s="17" vm="3198">
        <f ca="1"/>
        <v>41477</v>
      </c>
      <c r="H1198" s="17" vm="3199">
        <f ca="1"/>
        <v>37.42</v>
      </c>
      <c r="I1198" s="17" vm="3200">
        <f ca="1"/>
        <v>169.5</v>
      </c>
      <c r="K1198" s="17">
        <f t="shared" ca="1" si="37"/>
        <v>4.2941492216854726E-3</v>
      </c>
      <c r="L1198" s="17">
        <f t="shared" ca="1" si="36"/>
        <v>1.9507004788084092E-3</v>
      </c>
    </row>
    <row r="1199" spans="7:12" x14ac:dyDescent="0.2">
      <c r="G1199" s="17" vm="3201">
        <f ca="1"/>
        <v>41478</v>
      </c>
      <c r="H1199" s="17" vm="3202">
        <f ca="1"/>
        <v>38.93</v>
      </c>
      <c r="I1199" s="17" vm="3203">
        <f ca="1"/>
        <v>169.14</v>
      </c>
      <c r="K1199" s="17">
        <f t="shared" ca="1" si="37"/>
        <v>4.0352752538749259E-2</v>
      </c>
      <c r="L1199" s="17">
        <f t="shared" ca="1" si="36"/>
        <v>-2.1238938053098622E-3</v>
      </c>
    </row>
    <row r="1200" spans="7:12" x14ac:dyDescent="0.2">
      <c r="G1200" s="17" vm="3204">
        <f ca="1"/>
        <v>41479</v>
      </c>
      <c r="H1200" s="17" vm="3202">
        <f ca="1"/>
        <v>38.93</v>
      </c>
      <c r="I1200" s="17" vm="3205">
        <f ca="1"/>
        <v>168.52</v>
      </c>
      <c r="K1200" s="17">
        <f t="shared" ca="1" si="37"/>
        <v>0</v>
      </c>
      <c r="L1200" s="17">
        <f t="shared" ca="1" si="36"/>
        <v>-3.6656024595008718E-3</v>
      </c>
    </row>
    <row r="1201" spans="7:12" x14ac:dyDescent="0.2">
      <c r="G1201" s="17" vm="3206">
        <f ca="1"/>
        <v>41480</v>
      </c>
      <c r="H1201" s="17" vm="3207">
        <f ca="1"/>
        <v>39.25</v>
      </c>
      <c r="I1201" s="17" vm="3208">
        <f ca="1"/>
        <v>168.93</v>
      </c>
      <c r="K1201" s="17">
        <f t="shared" ca="1" si="37"/>
        <v>8.2198818391985284E-3</v>
      </c>
      <c r="L1201" s="17">
        <f t="shared" ca="1" si="36"/>
        <v>2.4329456444338593E-3</v>
      </c>
    </row>
    <row r="1202" spans="7:12" x14ac:dyDescent="0.2">
      <c r="G1202" s="17" vm="3209">
        <f ca="1"/>
        <v>41481</v>
      </c>
      <c r="H1202" s="17" vm="3210">
        <f ca="1"/>
        <v>39.11</v>
      </c>
      <c r="I1202" s="17" vm="3211">
        <f ca="1"/>
        <v>169.11</v>
      </c>
      <c r="K1202" s="17">
        <f t="shared" ca="1" si="37"/>
        <v>-3.5668789808916967E-3</v>
      </c>
      <c r="L1202" s="17">
        <f t="shared" ca="1" si="36"/>
        <v>1.0655301012254537E-3</v>
      </c>
    </row>
    <row r="1203" spans="7:12" x14ac:dyDescent="0.2">
      <c r="G1203" s="17" vm="3212">
        <f ca="1"/>
        <v>41484</v>
      </c>
      <c r="H1203" s="17" vm="3213">
        <f ca="1"/>
        <v>38.590000000000003</v>
      </c>
      <c r="I1203" s="17" vm="3214">
        <f ca="1"/>
        <v>168.59</v>
      </c>
      <c r="K1203" s="17">
        <f t="shared" ca="1" si="37"/>
        <v>-1.3295832267962049E-2</v>
      </c>
      <c r="L1203" s="17">
        <f t="shared" ca="1" si="36"/>
        <v>-3.0749216486311015E-3</v>
      </c>
    </row>
    <row r="1204" spans="7:12" x14ac:dyDescent="0.2">
      <c r="G1204" s="17" vm="3215">
        <f ca="1"/>
        <v>41485</v>
      </c>
      <c r="H1204" s="17" vm="3216">
        <f ca="1"/>
        <v>38.76</v>
      </c>
      <c r="I1204" s="17" vm="3217">
        <f ca="1"/>
        <v>168.58799999999999</v>
      </c>
      <c r="K1204" s="17">
        <f t="shared" ca="1" si="37"/>
        <v>4.405286343612147E-3</v>
      </c>
      <c r="L1204" s="17">
        <f t="shared" ca="1" si="36"/>
        <v>-1.1863099828035573E-5</v>
      </c>
    </row>
    <row r="1205" spans="7:12" x14ac:dyDescent="0.2">
      <c r="G1205" s="17" vm="3218">
        <f ca="1"/>
        <v>41486</v>
      </c>
      <c r="H1205" s="17" vm="3219">
        <f ca="1"/>
        <v>39.18</v>
      </c>
      <c r="I1205" s="17" vm="3220">
        <f ca="1"/>
        <v>168.71</v>
      </c>
      <c r="K1205" s="17">
        <f t="shared" ca="1" si="37"/>
        <v>1.0835913312693624E-2</v>
      </c>
      <c r="L1205" s="17">
        <f t="shared" ca="1" si="36"/>
        <v>7.2365767433035799E-4</v>
      </c>
    </row>
    <row r="1206" spans="7:12" x14ac:dyDescent="0.2">
      <c r="G1206" s="17" vm="3221">
        <f ca="1"/>
        <v>41487</v>
      </c>
      <c r="H1206" s="17" vm="3222">
        <f ca="1"/>
        <v>39.82</v>
      </c>
      <c r="I1206" s="17" vm="3223">
        <f ca="1"/>
        <v>170.66</v>
      </c>
      <c r="K1206" s="17">
        <f t="shared" ca="1" si="37"/>
        <v>1.6334864726901488E-2</v>
      </c>
      <c r="L1206" s="17">
        <f t="shared" ca="1" si="36"/>
        <v>1.1558295299626486E-2</v>
      </c>
    </row>
    <row r="1207" spans="7:12" x14ac:dyDescent="0.2">
      <c r="G1207" s="17" vm="3224">
        <f ca="1"/>
        <v>41488</v>
      </c>
      <c r="H1207" s="17" vm="3225">
        <f ca="1"/>
        <v>39.94</v>
      </c>
      <c r="I1207" s="17" vm="3226">
        <f ca="1"/>
        <v>170.95</v>
      </c>
      <c r="K1207" s="17">
        <f t="shared" ca="1" si="37"/>
        <v>3.0135610246107003E-3</v>
      </c>
      <c r="L1207" s="17">
        <f t="shared" ca="1" si="36"/>
        <v>1.6992851283252897E-3</v>
      </c>
    </row>
    <row r="1208" spans="7:12" x14ac:dyDescent="0.2">
      <c r="G1208" s="17" vm="3227">
        <f ca="1"/>
        <v>41491</v>
      </c>
      <c r="H1208" s="17" vm="3228">
        <f ca="1"/>
        <v>39.86</v>
      </c>
      <c r="I1208" s="17" vm="3229">
        <f ca="1"/>
        <v>170.7</v>
      </c>
      <c r="K1208" s="17">
        <f t="shared" ca="1" si="37"/>
        <v>-2.0030045067600533E-3</v>
      </c>
      <c r="L1208" s="17">
        <f t="shared" ca="1" si="36"/>
        <v>-1.4624159110850909E-3</v>
      </c>
    </row>
    <row r="1209" spans="7:12" x14ac:dyDescent="0.2">
      <c r="G1209" s="17" vm="3230">
        <f ca="1"/>
        <v>41492</v>
      </c>
      <c r="H1209" s="17" vm="3231">
        <f ca="1"/>
        <v>39.729999999999997</v>
      </c>
      <c r="I1209" s="17" vm="3232">
        <f ca="1"/>
        <v>169.73</v>
      </c>
      <c r="K1209" s="17">
        <f t="shared" ca="1" si="37"/>
        <v>-3.2614149523332303E-3</v>
      </c>
      <c r="L1209" s="17">
        <f t="shared" ca="1" si="36"/>
        <v>-5.682483889865253E-3</v>
      </c>
    </row>
    <row r="1210" spans="7:12" x14ac:dyDescent="0.2">
      <c r="G1210" s="17" vm="3233">
        <f ca="1"/>
        <v>41493</v>
      </c>
      <c r="H1210" s="17" vm="3234">
        <f ca="1"/>
        <v>39.65</v>
      </c>
      <c r="I1210" s="17" vm="3235">
        <f ca="1"/>
        <v>169.18</v>
      </c>
      <c r="K1210" s="17">
        <f t="shared" ca="1" si="37"/>
        <v>-2.013591744273846E-3</v>
      </c>
      <c r="L1210" s="17">
        <f t="shared" ca="1" si="36"/>
        <v>-3.240440699935121E-3</v>
      </c>
    </row>
    <row r="1211" spans="7:12" x14ac:dyDescent="0.2">
      <c r="G1211" s="17" vm="3236">
        <f ca="1"/>
        <v>41494</v>
      </c>
      <c r="H1211" s="17" vm="3234">
        <f ca="1"/>
        <v>39.65</v>
      </c>
      <c r="I1211" s="17" vm="3237">
        <f ca="1"/>
        <v>169.8</v>
      </c>
      <c r="K1211" s="17">
        <f t="shared" ca="1" si="37"/>
        <v>0</v>
      </c>
      <c r="L1211" s="17">
        <f t="shared" ca="1" si="36"/>
        <v>3.6647357843717643E-3</v>
      </c>
    </row>
    <row r="1212" spans="7:12" x14ac:dyDescent="0.2">
      <c r="G1212" s="17" vm="3238">
        <f ca="1"/>
        <v>41495</v>
      </c>
      <c r="H1212" s="17" vm="3239">
        <f ca="1"/>
        <v>39.78</v>
      </c>
      <c r="I1212" s="17" vm="3240">
        <f ca="1"/>
        <v>169.31</v>
      </c>
      <c r="K1212" s="17">
        <f t="shared" ca="1" si="37"/>
        <v>3.2786885245901232E-3</v>
      </c>
      <c r="L1212" s="17">
        <f t="shared" ca="1" si="36"/>
        <v>-2.885747938751515E-3</v>
      </c>
    </row>
    <row r="1213" spans="7:12" x14ac:dyDescent="0.2">
      <c r="G1213" s="17" vm="3241">
        <f ca="1"/>
        <v>41498</v>
      </c>
      <c r="H1213" s="17" vm="3242">
        <f ca="1"/>
        <v>39.71</v>
      </c>
      <c r="I1213" s="17" vm="3243">
        <f ca="1"/>
        <v>169.11099999999999</v>
      </c>
      <c r="K1213" s="17">
        <f t="shared" ca="1" si="37"/>
        <v>-1.7596782302664593E-3</v>
      </c>
      <c r="L1213" s="17">
        <f t="shared" ca="1" si="36"/>
        <v>-1.1753588092847655E-3</v>
      </c>
    </row>
    <row r="1214" spans="7:12" x14ac:dyDescent="0.2">
      <c r="G1214" s="17" vm="3244">
        <f ca="1"/>
        <v>41499</v>
      </c>
      <c r="H1214" s="17" vm="3245">
        <f ca="1"/>
        <v>39.76</v>
      </c>
      <c r="I1214" s="17" vm="3246">
        <f ca="1"/>
        <v>169.61</v>
      </c>
      <c r="K1214" s="17">
        <f t="shared" ca="1" si="37"/>
        <v>1.2591286829513049E-3</v>
      </c>
      <c r="L1214" s="17">
        <f t="shared" ca="1" si="36"/>
        <v>2.9507246719611135E-3</v>
      </c>
    </row>
    <row r="1215" spans="7:12" x14ac:dyDescent="0.2">
      <c r="G1215" s="17" vm="3247">
        <f ca="1"/>
        <v>41500</v>
      </c>
      <c r="H1215" s="17" vm="3248">
        <f ca="1"/>
        <v>39.17</v>
      </c>
      <c r="I1215" s="17" vm="3249">
        <f ca="1"/>
        <v>168.74</v>
      </c>
      <c r="K1215" s="17">
        <f t="shared" ca="1" si="37"/>
        <v>-1.483903420523125E-2</v>
      </c>
      <c r="L1215" s="17">
        <f t="shared" ca="1" si="36"/>
        <v>-5.1294145392370982E-3</v>
      </c>
    </row>
    <row r="1216" spans="7:12" x14ac:dyDescent="0.2">
      <c r="G1216" s="17" vm="3250">
        <f ca="1"/>
        <v>41501</v>
      </c>
      <c r="H1216" s="17" vm="3251">
        <f ca="1"/>
        <v>38.65</v>
      </c>
      <c r="I1216" s="17" vm="3252">
        <f ca="1"/>
        <v>166.38</v>
      </c>
      <c r="K1216" s="17">
        <f t="shared" ca="1" si="37"/>
        <v>-1.3275465917794271E-2</v>
      </c>
      <c r="L1216" s="17">
        <f t="shared" ca="1" si="36"/>
        <v>-1.3986013986014068E-2</v>
      </c>
    </row>
    <row r="1217" spans="7:12" x14ac:dyDescent="0.2">
      <c r="G1217" s="17" vm="3253">
        <f ca="1"/>
        <v>41502</v>
      </c>
      <c r="H1217" s="17" vm="3254">
        <f ca="1"/>
        <v>38.74</v>
      </c>
      <c r="I1217" s="17" vm="3102">
        <f ca="1"/>
        <v>165.83</v>
      </c>
      <c r="K1217" s="17">
        <f t="shared" ca="1" si="37"/>
        <v>2.3285899094438456E-3</v>
      </c>
      <c r="L1217" s="17">
        <f t="shared" ca="1" si="36"/>
        <v>-3.3056857795407124E-3</v>
      </c>
    </row>
    <row r="1218" spans="7:12" x14ac:dyDescent="0.2">
      <c r="G1218" s="17" vm="3255">
        <f ca="1"/>
        <v>41505</v>
      </c>
      <c r="H1218" s="17" vm="3256">
        <f ca="1"/>
        <v>38.44</v>
      </c>
      <c r="I1218" s="17" vm="3257">
        <f ca="1"/>
        <v>164.77</v>
      </c>
      <c r="K1218" s="17">
        <f t="shared" ca="1" si="37"/>
        <v>-7.7439339184306455E-3</v>
      </c>
      <c r="L1218" s="17">
        <f t="shared" ca="1" si="36"/>
        <v>-6.3920882831816073E-3</v>
      </c>
    </row>
    <row r="1219" spans="7:12" x14ac:dyDescent="0.2">
      <c r="G1219" s="17" vm="3258">
        <f ca="1"/>
        <v>41506</v>
      </c>
      <c r="H1219" s="17" vm="3259">
        <f ca="1"/>
        <v>38.75</v>
      </c>
      <c r="I1219" s="17" vm="3260">
        <f ca="1"/>
        <v>165.58</v>
      </c>
      <c r="K1219" s="17">
        <f t="shared" ca="1" si="37"/>
        <v>8.0645161290322509E-3</v>
      </c>
      <c r="L1219" s="17">
        <f t="shared" ca="1" si="36"/>
        <v>4.9159434363050813E-3</v>
      </c>
    </row>
    <row r="1220" spans="7:12" x14ac:dyDescent="0.2">
      <c r="G1220" s="17" vm="3261">
        <f ca="1"/>
        <v>41507</v>
      </c>
      <c r="H1220" s="17" vm="3262">
        <f ca="1"/>
        <v>38.450000000000003</v>
      </c>
      <c r="I1220" s="17" vm="3263">
        <f ca="1"/>
        <v>164.56</v>
      </c>
      <c r="K1220" s="17">
        <f t="shared" ca="1" si="37"/>
        <v>-7.7419354838709209E-3</v>
      </c>
      <c r="L1220" s="17">
        <f t="shared" ca="1" si="36"/>
        <v>-6.1601642710472637E-3</v>
      </c>
    </row>
    <row r="1221" spans="7:12" x14ac:dyDescent="0.2">
      <c r="G1221" s="17" vm="3264">
        <f ca="1"/>
        <v>41508</v>
      </c>
      <c r="H1221" s="17" vm="3265">
        <f ca="1"/>
        <v>38.82</v>
      </c>
      <c r="I1221" s="17" vm="3266">
        <f ca="1"/>
        <v>166.06</v>
      </c>
      <c r="K1221" s="17">
        <f t="shared" ca="1" si="37"/>
        <v>9.6228868660597211E-3</v>
      </c>
      <c r="L1221" s="17">
        <f t="shared" ca="1" si="36"/>
        <v>9.1152163344676573E-3</v>
      </c>
    </row>
    <row r="1222" spans="7:12" x14ac:dyDescent="0.2">
      <c r="G1222" s="17" vm="3267">
        <f ca="1"/>
        <v>41509</v>
      </c>
      <c r="H1222" s="17" vm="3268">
        <f ca="1"/>
        <v>39.07</v>
      </c>
      <c r="I1222" s="17" vm="3269">
        <f ca="1"/>
        <v>166.62</v>
      </c>
      <c r="K1222" s="17">
        <f t="shared" ca="1" si="37"/>
        <v>6.4399793920659754E-3</v>
      </c>
      <c r="L1222" s="17">
        <f t="shared" ca="1" si="36"/>
        <v>3.3722750812958946E-3</v>
      </c>
    </row>
    <row r="1223" spans="7:12" x14ac:dyDescent="0.2">
      <c r="G1223" s="17" vm="3270">
        <f ca="1"/>
        <v>41512</v>
      </c>
      <c r="H1223" s="17" vm="3271">
        <f ca="1"/>
        <v>39.19</v>
      </c>
      <c r="I1223" s="17" vm="3272">
        <f ca="1"/>
        <v>166</v>
      </c>
      <c r="K1223" s="17">
        <f t="shared" ca="1" si="37"/>
        <v>3.0714102892244188E-3</v>
      </c>
      <c r="L1223" s="17">
        <f t="shared" ref="L1223:L1286" ca="1" si="38">+I1223/I1222-1</f>
        <v>-3.7210418917297261E-3</v>
      </c>
    </row>
    <row r="1224" spans="7:12" x14ac:dyDescent="0.2">
      <c r="G1224" s="17" vm="3273">
        <f ca="1"/>
        <v>41513</v>
      </c>
      <c r="H1224" s="17" vm="3274">
        <f ca="1"/>
        <v>38.25</v>
      </c>
      <c r="I1224" s="17" vm="3275">
        <f ca="1"/>
        <v>163.33000000000001</v>
      </c>
      <c r="K1224" s="17">
        <f t="shared" ref="K1224:K1287" ca="1" si="39">+H1224/H1223-1</f>
        <v>-2.3985710640469504E-2</v>
      </c>
      <c r="L1224" s="17">
        <f t="shared" ca="1" si="38"/>
        <v>-1.6084337349397515E-2</v>
      </c>
    </row>
    <row r="1225" spans="7:12" x14ac:dyDescent="0.2">
      <c r="G1225" s="17" vm="3276">
        <f ca="1"/>
        <v>41514</v>
      </c>
      <c r="H1225" s="17" vm="3277">
        <f ca="1"/>
        <v>38.43</v>
      </c>
      <c r="I1225" s="17" vm="3278">
        <f ca="1"/>
        <v>163.91</v>
      </c>
      <c r="K1225" s="17">
        <f t="shared" ca="1" si="39"/>
        <v>4.7058823529411153E-3</v>
      </c>
      <c r="L1225" s="17">
        <f t="shared" ca="1" si="38"/>
        <v>3.551092879446438E-3</v>
      </c>
    </row>
    <row r="1226" spans="7:12" x14ac:dyDescent="0.2">
      <c r="G1226" s="17" vm="3279">
        <f ca="1"/>
        <v>41515</v>
      </c>
      <c r="H1226" s="17" vm="3280">
        <f ca="1"/>
        <v>38.61</v>
      </c>
      <c r="I1226" s="17" vm="3281">
        <f ca="1"/>
        <v>164.17</v>
      </c>
      <c r="K1226" s="17">
        <f t="shared" ca="1" si="39"/>
        <v>4.6838407494145251E-3</v>
      </c>
      <c r="L1226" s="17">
        <f t="shared" ca="1" si="38"/>
        <v>1.5862363492160636E-3</v>
      </c>
    </row>
    <row r="1227" spans="7:12" x14ac:dyDescent="0.2">
      <c r="G1227" s="17" vm="3282">
        <f ca="1"/>
        <v>41516</v>
      </c>
      <c r="H1227" s="17" vm="3283">
        <f ca="1"/>
        <v>38.200000000000003</v>
      </c>
      <c r="I1227" s="17" vm="3284">
        <f ca="1"/>
        <v>163.65</v>
      </c>
      <c r="K1227" s="17">
        <f t="shared" ca="1" si="39"/>
        <v>-1.0619010619010494E-2</v>
      </c>
      <c r="L1227" s="17">
        <f t="shared" ca="1" si="38"/>
        <v>-3.1674483766825912E-3</v>
      </c>
    </row>
    <row r="1228" spans="7:12" x14ac:dyDescent="0.2">
      <c r="G1228" s="17" vm="3285">
        <f ca="1"/>
        <v>41520</v>
      </c>
      <c r="H1228" s="17" vm="3286">
        <f ca="1"/>
        <v>38.64</v>
      </c>
      <c r="I1228" s="17" vm="3287">
        <f ca="1"/>
        <v>164.39</v>
      </c>
      <c r="K1228" s="17">
        <f t="shared" ca="1" si="39"/>
        <v>1.1518324607329822E-2</v>
      </c>
      <c r="L1228" s="17">
        <f t="shared" ca="1" si="38"/>
        <v>4.5218454017719178E-3</v>
      </c>
    </row>
    <row r="1229" spans="7:12" x14ac:dyDescent="0.2">
      <c r="G1229" s="17" vm="3288">
        <f ca="1"/>
        <v>41521</v>
      </c>
      <c r="H1229" s="17" vm="3289">
        <f ca="1"/>
        <v>39.369999999999997</v>
      </c>
      <c r="I1229" s="17" vm="3290">
        <f ca="1"/>
        <v>165.75</v>
      </c>
      <c r="K1229" s="17">
        <f t="shared" ca="1" si="39"/>
        <v>1.8892339544513304E-2</v>
      </c>
      <c r="L1229" s="17">
        <f t="shared" ca="1" si="38"/>
        <v>8.2730093071354815E-3</v>
      </c>
    </row>
    <row r="1230" spans="7:12" x14ac:dyDescent="0.2">
      <c r="G1230" s="17" vm="3291">
        <f ca="1"/>
        <v>41522</v>
      </c>
      <c r="H1230" s="17" vm="3292">
        <f ca="1"/>
        <v>39.481999999999999</v>
      </c>
      <c r="I1230" s="17" vm="3293">
        <f ca="1"/>
        <v>165.96</v>
      </c>
      <c r="K1230" s="17">
        <f t="shared" ca="1" si="39"/>
        <v>2.8448056896113183E-3</v>
      </c>
      <c r="L1230" s="17">
        <f t="shared" ca="1" si="38"/>
        <v>1.2669683257919839E-3</v>
      </c>
    </row>
    <row r="1231" spans="7:12" x14ac:dyDescent="0.2">
      <c r="G1231" s="17" vm="3294">
        <f ca="1"/>
        <v>41523</v>
      </c>
      <c r="H1231" s="17" vm="3219">
        <f ca="1"/>
        <v>39.18</v>
      </c>
      <c r="I1231" s="17" vm="3295">
        <f ca="1"/>
        <v>166.04</v>
      </c>
      <c r="K1231" s="17">
        <f t="shared" ca="1" si="39"/>
        <v>-7.6490552656907074E-3</v>
      </c>
      <c r="L1231" s="17">
        <f t="shared" ca="1" si="38"/>
        <v>4.8204386599159932E-4</v>
      </c>
    </row>
    <row r="1232" spans="7:12" x14ac:dyDescent="0.2">
      <c r="G1232" s="17" vm="3296">
        <f ca="1"/>
        <v>41526</v>
      </c>
      <c r="H1232" s="17" vm="3297">
        <f ca="1"/>
        <v>39.75</v>
      </c>
      <c r="I1232" s="17" vm="3298">
        <f ca="1"/>
        <v>167.63399999999999</v>
      </c>
      <c r="K1232" s="17">
        <f t="shared" ca="1" si="39"/>
        <v>1.4548238897396537E-2</v>
      </c>
      <c r="L1232" s="17">
        <f t="shared" ca="1" si="38"/>
        <v>9.6000963623223967E-3</v>
      </c>
    </row>
    <row r="1233" spans="7:12" x14ac:dyDescent="0.2">
      <c r="G1233" s="17" vm="3299">
        <f ca="1"/>
        <v>41527</v>
      </c>
      <c r="H1233" s="17" vm="3300">
        <f ca="1"/>
        <v>40.31</v>
      </c>
      <c r="I1233" s="17" vm="3194">
        <f ca="1"/>
        <v>168.87</v>
      </c>
      <c r="K1233" s="17">
        <f t="shared" ca="1" si="39"/>
        <v>1.4088050314465361E-2</v>
      </c>
      <c r="L1233" s="17">
        <f t="shared" ca="1" si="38"/>
        <v>7.3732059128817085E-3</v>
      </c>
    </row>
    <row r="1234" spans="7:12" x14ac:dyDescent="0.2">
      <c r="G1234" s="17" vm="3301">
        <f ca="1"/>
        <v>41528</v>
      </c>
      <c r="H1234" s="17" vm="3302">
        <f ca="1"/>
        <v>40.03</v>
      </c>
      <c r="I1234" s="17" vm="3303">
        <f ca="1"/>
        <v>169.4</v>
      </c>
      <c r="K1234" s="17">
        <f t="shared" ca="1" si="39"/>
        <v>-6.9461672041677414E-3</v>
      </c>
      <c r="L1234" s="17">
        <f t="shared" ca="1" si="38"/>
        <v>3.1385089121809262E-3</v>
      </c>
    </row>
    <row r="1235" spans="7:12" x14ac:dyDescent="0.2">
      <c r="G1235" s="17" vm="3304">
        <f ca="1"/>
        <v>41529</v>
      </c>
      <c r="H1235" s="17" vm="3305">
        <f ca="1"/>
        <v>39.905000000000001</v>
      </c>
      <c r="I1235" s="17" vm="3306">
        <f ca="1"/>
        <v>168.95</v>
      </c>
      <c r="K1235" s="17">
        <f t="shared" ca="1" si="39"/>
        <v>-3.1226580064951381E-3</v>
      </c>
      <c r="L1235" s="17">
        <f t="shared" ca="1" si="38"/>
        <v>-2.656434474616387E-3</v>
      </c>
    </row>
    <row r="1236" spans="7:12" x14ac:dyDescent="0.2">
      <c r="G1236" s="17" vm="3307">
        <f ca="1"/>
        <v>41530</v>
      </c>
      <c r="H1236" s="17" vm="3308">
        <f ca="1"/>
        <v>40.28</v>
      </c>
      <c r="I1236" s="17" vm="3309">
        <f ca="1"/>
        <v>169.33</v>
      </c>
      <c r="K1236" s="17">
        <f t="shared" ca="1" si="39"/>
        <v>9.3973186317504176E-3</v>
      </c>
      <c r="L1236" s="17">
        <f t="shared" ca="1" si="38"/>
        <v>2.249186149748672E-3</v>
      </c>
    </row>
    <row r="1237" spans="7:12" x14ac:dyDescent="0.2">
      <c r="G1237" s="17" vm="3310">
        <f ca="1"/>
        <v>41533</v>
      </c>
      <c r="H1237" s="17" vm="3311">
        <f ca="1"/>
        <v>40.450000000000003</v>
      </c>
      <c r="I1237" s="17" vm="3312">
        <f ca="1"/>
        <v>170.31</v>
      </c>
      <c r="K1237" s="17">
        <f t="shared" ca="1" si="39"/>
        <v>4.2204568023833655E-3</v>
      </c>
      <c r="L1237" s="17">
        <f t="shared" ca="1" si="38"/>
        <v>5.7875155022735214E-3</v>
      </c>
    </row>
    <row r="1238" spans="7:12" x14ac:dyDescent="0.2">
      <c r="G1238" s="17" vm="3313">
        <f ca="1"/>
        <v>41534</v>
      </c>
      <c r="H1238" s="17" vm="3314">
        <f ca="1"/>
        <v>40.729999999999997</v>
      </c>
      <c r="I1238" s="17" vm="3315">
        <f ca="1"/>
        <v>171.07</v>
      </c>
      <c r="K1238" s="17">
        <f t="shared" ca="1" si="39"/>
        <v>6.9221260815821584E-3</v>
      </c>
      <c r="L1238" s="17">
        <f t="shared" ca="1" si="38"/>
        <v>4.4624508249662131E-3</v>
      </c>
    </row>
    <row r="1239" spans="7:12" x14ac:dyDescent="0.2">
      <c r="G1239" s="17" vm="3316">
        <f ca="1"/>
        <v>41535</v>
      </c>
      <c r="H1239" s="17" vm="3317">
        <f ca="1"/>
        <v>40.85</v>
      </c>
      <c r="I1239" s="17" vm="3318">
        <f ca="1"/>
        <v>173.05099999999999</v>
      </c>
      <c r="K1239" s="17">
        <f t="shared" ca="1" si="39"/>
        <v>2.9462312791554979E-3</v>
      </c>
      <c r="L1239" s="17">
        <f t="shared" ca="1" si="38"/>
        <v>1.1580054948266749E-2</v>
      </c>
    </row>
    <row r="1240" spans="7:12" x14ac:dyDescent="0.2">
      <c r="G1240" s="17" vm="3319">
        <f ca="1"/>
        <v>41536</v>
      </c>
      <c r="H1240" s="17" vm="3320">
        <f ca="1"/>
        <v>40.795000000000002</v>
      </c>
      <c r="I1240" s="17" vm="3321">
        <f ca="1"/>
        <v>172.76</v>
      </c>
      <c r="K1240" s="17">
        <f t="shared" ca="1" si="39"/>
        <v>-1.3463892288861912E-3</v>
      </c>
      <c r="L1240" s="17">
        <f t="shared" ca="1" si="38"/>
        <v>-1.6815851974273377E-3</v>
      </c>
    </row>
    <row r="1241" spans="7:12" x14ac:dyDescent="0.2">
      <c r="G1241" s="17" vm="3322">
        <f ca="1"/>
        <v>41537</v>
      </c>
      <c r="H1241" s="17" vm="3323">
        <f ca="1"/>
        <v>40.520000000000003</v>
      </c>
      <c r="I1241" s="17" vm="3324">
        <f ca="1"/>
        <v>170.72</v>
      </c>
      <c r="K1241" s="17">
        <f t="shared" ca="1" si="39"/>
        <v>-6.7410221840911166E-3</v>
      </c>
      <c r="L1241" s="17">
        <f t="shared" ca="1" si="38"/>
        <v>-1.1808288955776791E-2</v>
      </c>
    </row>
    <row r="1242" spans="7:12" x14ac:dyDescent="0.2">
      <c r="G1242" s="17" vm="3325">
        <f ca="1"/>
        <v>41540</v>
      </c>
      <c r="H1242" s="17" vm="3326">
        <f ca="1"/>
        <v>40.47</v>
      </c>
      <c r="I1242" s="17" vm="3327">
        <f ca="1"/>
        <v>169.93</v>
      </c>
      <c r="K1242" s="17">
        <f t="shared" ca="1" si="39"/>
        <v>-1.2339585389932184E-3</v>
      </c>
      <c r="L1242" s="17">
        <f t="shared" ca="1" si="38"/>
        <v>-4.627460168697195E-3</v>
      </c>
    </row>
    <row r="1243" spans="7:12" x14ac:dyDescent="0.2">
      <c r="G1243" s="17" vm="3328">
        <f ca="1"/>
        <v>41541</v>
      </c>
      <c r="H1243" s="17" vm="3329">
        <f ca="1"/>
        <v>40.314999999999998</v>
      </c>
      <c r="I1243" s="17" vm="3330">
        <f ca="1"/>
        <v>169.53</v>
      </c>
      <c r="K1243" s="17">
        <f t="shared" ca="1" si="39"/>
        <v>-3.8299975290339017E-3</v>
      </c>
      <c r="L1243" s="17">
        <f t="shared" ca="1" si="38"/>
        <v>-2.3539104337080285E-3</v>
      </c>
    </row>
    <row r="1244" spans="7:12" x14ac:dyDescent="0.2">
      <c r="G1244" s="17" vm="3331">
        <f ca="1"/>
        <v>41542</v>
      </c>
      <c r="H1244" s="17" vm="3332">
        <f ca="1"/>
        <v>40.319000000000003</v>
      </c>
      <c r="I1244" s="17" vm="3333">
        <f ca="1"/>
        <v>169.04</v>
      </c>
      <c r="K1244" s="17">
        <f t="shared" ca="1" si="39"/>
        <v>9.921865310680289E-5</v>
      </c>
      <c r="L1244" s="17">
        <f t="shared" ca="1" si="38"/>
        <v>-2.8903438919365421E-3</v>
      </c>
    </row>
    <row r="1245" spans="7:12" x14ac:dyDescent="0.2">
      <c r="G1245" s="17" vm="3334">
        <f ca="1"/>
        <v>41543</v>
      </c>
      <c r="H1245" s="17" vm="3335">
        <f ca="1"/>
        <v>40.380000000000003</v>
      </c>
      <c r="I1245" s="17" vm="3336">
        <f ca="1"/>
        <v>169.69</v>
      </c>
      <c r="K1245" s="17">
        <f t="shared" ca="1" si="39"/>
        <v>1.5129343485702496E-3</v>
      </c>
      <c r="L1245" s="17">
        <f t="shared" ca="1" si="38"/>
        <v>3.8452437292948449E-3</v>
      </c>
    </row>
    <row r="1246" spans="7:12" x14ac:dyDescent="0.2">
      <c r="G1246" s="17" vm="3337">
        <f ca="1"/>
        <v>41544</v>
      </c>
      <c r="H1246" s="17" vm="3338">
        <f ca="1"/>
        <v>40.159999999999997</v>
      </c>
      <c r="I1246" s="17" vm="3339">
        <f ca="1"/>
        <v>168.90899999999999</v>
      </c>
      <c r="K1246" s="17">
        <f t="shared" ca="1" si="39"/>
        <v>-5.4482417038139719E-3</v>
      </c>
      <c r="L1246" s="17">
        <f t="shared" ca="1" si="38"/>
        <v>-4.6025104602510636E-3</v>
      </c>
    </row>
    <row r="1247" spans="7:12" x14ac:dyDescent="0.2">
      <c r="G1247" s="17" vm="3340">
        <f ca="1"/>
        <v>41547</v>
      </c>
      <c r="H1247" s="17" vm="3341">
        <f ca="1"/>
        <v>40.29</v>
      </c>
      <c r="I1247" s="17" vm="3342">
        <f ca="1"/>
        <v>168.01</v>
      </c>
      <c r="K1247" s="17">
        <f t="shared" ca="1" si="39"/>
        <v>3.2370517928288489E-3</v>
      </c>
      <c r="L1247" s="17">
        <f t="shared" ca="1" si="38"/>
        <v>-5.3223925308893971E-3</v>
      </c>
    </row>
    <row r="1248" spans="7:12" x14ac:dyDescent="0.2">
      <c r="G1248" s="17" vm="3343">
        <f ca="1"/>
        <v>41548</v>
      </c>
      <c r="H1248" s="17" vm="3344">
        <f ca="1"/>
        <v>40.4</v>
      </c>
      <c r="I1248" s="17" vm="3345">
        <f ca="1"/>
        <v>169.34</v>
      </c>
      <c r="K1248" s="17">
        <f t="shared" ca="1" si="39"/>
        <v>2.7302060064531286E-3</v>
      </c>
      <c r="L1248" s="17">
        <f t="shared" ca="1" si="38"/>
        <v>7.9161954645556865E-3</v>
      </c>
    </row>
    <row r="1249" spans="7:12" x14ac:dyDescent="0.2">
      <c r="G1249" s="17" vm="3346">
        <f ca="1"/>
        <v>41549</v>
      </c>
      <c r="H1249" s="17" vm="3347">
        <f ca="1"/>
        <v>40.26</v>
      </c>
      <c r="I1249" s="17" vm="3235">
        <f ca="1"/>
        <v>169.18</v>
      </c>
      <c r="K1249" s="17">
        <f t="shared" ca="1" si="39"/>
        <v>-3.4653465346534684E-3</v>
      </c>
      <c r="L1249" s="17">
        <f t="shared" ca="1" si="38"/>
        <v>-9.4484469115385661E-4</v>
      </c>
    </row>
    <row r="1250" spans="7:12" x14ac:dyDescent="0.2">
      <c r="G1250" s="17" vm="3348">
        <f ca="1"/>
        <v>41550</v>
      </c>
      <c r="H1250" s="17" vm="3349">
        <f ca="1"/>
        <v>40.220999999999997</v>
      </c>
      <c r="I1250" s="17" vm="3350">
        <f ca="1"/>
        <v>167.62</v>
      </c>
      <c r="K1250" s="17">
        <f t="shared" ca="1" si="39"/>
        <v>-9.6870342771981921E-4</v>
      </c>
      <c r="L1250" s="17">
        <f t="shared" ca="1" si="38"/>
        <v>-9.2209481026126472E-3</v>
      </c>
    </row>
    <row r="1251" spans="7:12" x14ac:dyDescent="0.2">
      <c r="G1251" s="17" vm="3351">
        <f ca="1"/>
        <v>41551</v>
      </c>
      <c r="H1251" s="17" vm="3352">
        <f ca="1"/>
        <v>39.93</v>
      </c>
      <c r="I1251" s="17" vm="3353">
        <f ca="1"/>
        <v>168.89</v>
      </c>
      <c r="K1251" s="17">
        <f t="shared" ca="1" si="39"/>
        <v>-7.2350264787051088E-3</v>
      </c>
      <c r="L1251" s="17">
        <f t="shared" ca="1" si="38"/>
        <v>7.5766614962413659E-3</v>
      </c>
    </row>
    <row r="1252" spans="7:12" x14ac:dyDescent="0.2">
      <c r="G1252" s="17" vm="3354">
        <f ca="1"/>
        <v>41554</v>
      </c>
      <c r="H1252" s="17" vm="3228">
        <f ca="1"/>
        <v>39.86</v>
      </c>
      <c r="I1252" s="17" vm="3355">
        <f ca="1"/>
        <v>167.43</v>
      </c>
      <c r="K1252" s="17">
        <f t="shared" ca="1" si="39"/>
        <v>-1.753067868770386E-3</v>
      </c>
      <c r="L1252" s="17">
        <f t="shared" ca="1" si="38"/>
        <v>-8.6446799692105891E-3</v>
      </c>
    </row>
    <row r="1253" spans="7:12" x14ac:dyDescent="0.2">
      <c r="G1253" s="17" vm="3356">
        <f ca="1"/>
        <v>41555</v>
      </c>
      <c r="H1253" s="17" vm="3357">
        <f ca="1"/>
        <v>39.24</v>
      </c>
      <c r="I1253" s="17" vm="3358">
        <f ca="1"/>
        <v>165.48</v>
      </c>
      <c r="K1253" s="17">
        <f t="shared" ca="1" si="39"/>
        <v>-1.5554440541896586E-2</v>
      </c>
      <c r="L1253" s="17">
        <f t="shared" ca="1" si="38"/>
        <v>-1.1646658304963364E-2</v>
      </c>
    </row>
    <row r="1254" spans="7:12" x14ac:dyDescent="0.2">
      <c r="G1254" s="17" vm="3359">
        <f ca="1"/>
        <v>41556</v>
      </c>
      <c r="H1254" s="17" vm="3360">
        <f ca="1"/>
        <v>39.29</v>
      </c>
      <c r="I1254" s="17" vm="3361">
        <f ca="1"/>
        <v>165.6</v>
      </c>
      <c r="K1254" s="17">
        <f t="shared" ca="1" si="39"/>
        <v>1.2742099898062076E-3</v>
      </c>
      <c r="L1254" s="17">
        <f t="shared" ca="1" si="38"/>
        <v>7.2516316171133965E-4</v>
      </c>
    </row>
    <row r="1255" spans="7:12" x14ac:dyDescent="0.2">
      <c r="G1255" s="17" vm="3362">
        <f ca="1"/>
        <v>41557</v>
      </c>
      <c r="H1255" s="17" vm="3363">
        <f ca="1"/>
        <v>40.119999999999997</v>
      </c>
      <c r="I1255" s="17" vm="3197">
        <f ca="1"/>
        <v>169.17</v>
      </c>
      <c r="K1255" s="17">
        <f t="shared" ca="1" si="39"/>
        <v>2.1124968185288751E-2</v>
      </c>
      <c r="L1255" s="17">
        <f t="shared" ca="1" si="38"/>
        <v>2.1557971014492638E-2</v>
      </c>
    </row>
    <row r="1256" spans="7:12" x14ac:dyDescent="0.2">
      <c r="G1256" s="17" vm="3364">
        <f ca="1"/>
        <v>41558</v>
      </c>
      <c r="H1256" s="17" vm="3335">
        <f ca="1"/>
        <v>40.380000000000003</v>
      </c>
      <c r="I1256" s="17" vm="3365">
        <f ca="1"/>
        <v>170.26</v>
      </c>
      <c r="K1256" s="17">
        <f t="shared" ca="1" si="39"/>
        <v>6.4805583250251431E-3</v>
      </c>
      <c r="L1256" s="17">
        <f t="shared" ca="1" si="38"/>
        <v>6.4432227936395137E-3</v>
      </c>
    </row>
    <row r="1257" spans="7:12" x14ac:dyDescent="0.2">
      <c r="G1257" s="17" vm="3366">
        <f ca="1"/>
        <v>41561</v>
      </c>
      <c r="H1257" s="17" vm="3367">
        <f ca="1"/>
        <v>40.549999999999997</v>
      </c>
      <c r="I1257" s="17" vm="3368">
        <f ca="1"/>
        <v>170.94</v>
      </c>
      <c r="K1257" s="17">
        <f t="shared" ca="1" si="39"/>
        <v>4.2100049529467665E-3</v>
      </c>
      <c r="L1257" s="17">
        <f t="shared" ca="1" si="38"/>
        <v>3.9938916950545966E-3</v>
      </c>
    </row>
    <row r="1258" spans="7:12" x14ac:dyDescent="0.2">
      <c r="G1258" s="17" vm="3369">
        <f ca="1"/>
        <v>41562</v>
      </c>
      <c r="H1258" s="17" vm="3370">
        <f ca="1"/>
        <v>40.25</v>
      </c>
      <c r="I1258" s="17" vm="3371">
        <f ca="1"/>
        <v>169.7</v>
      </c>
      <c r="K1258" s="17">
        <f t="shared" ca="1" si="39"/>
        <v>-7.3982737361281137E-3</v>
      </c>
      <c r="L1258" s="17">
        <f t="shared" ca="1" si="38"/>
        <v>-7.2540072540072664E-3</v>
      </c>
    </row>
    <row r="1259" spans="7:12" x14ac:dyDescent="0.2">
      <c r="G1259" s="17" vm="3372">
        <f ca="1"/>
        <v>41563</v>
      </c>
      <c r="H1259" s="17" vm="3373">
        <f ca="1"/>
        <v>40.749000000000002</v>
      </c>
      <c r="I1259" s="17" vm="3374">
        <f ca="1"/>
        <v>172.07</v>
      </c>
      <c r="K1259" s="17">
        <f t="shared" ca="1" si="39"/>
        <v>1.239751552795032E-2</v>
      </c>
      <c r="L1259" s="17">
        <f t="shared" ca="1" si="38"/>
        <v>1.3965822038892295E-2</v>
      </c>
    </row>
    <row r="1260" spans="7:12" x14ac:dyDescent="0.2">
      <c r="G1260" s="17" vm="3375">
        <f ca="1"/>
        <v>41564</v>
      </c>
      <c r="H1260" s="17" vm="3376">
        <f ca="1"/>
        <v>40.645000000000003</v>
      </c>
      <c r="I1260" s="17" vm="3377">
        <f ca="1"/>
        <v>173.22</v>
      </c>
      <c r="K1260" s="17">
        <f t="shared" ca="1" si="39"/>
        <v>-2.5522098701807883E-3</v>
      </c>
      <c r="L1260" s="17">
        <f t="shared" ca="1" si="38"/>
        <v>6.6833265531469621E-3</v>
      </c>
    </row>
    <row r="1261" spans="7:12" x14ac:dyDescent="0.2">
      <c r="G1261" s="17" vm="3378">
        <f ca="1"/>
        <v>41565</v>
      </c>
      <c r="H1261" s="17" vm="3379">
        <f ca="1"/>
        <v>40.71</v>
      </c>
      <c r="I1261" s="17" vm="3380">
        <f ca="1"/>
        <v>174.38800000000001</v>
      </c>
      <c r="K1261" s="17">
        <f t="shared" ca="1" si="39"/>
        <v>1.5992126952883989E-3</v>
      </c>
      <c r="L1261" s="17">
        <f t="shared" ca="1" si="38"/>
        <v>6.7428703382981237E-3</v>
      </c>
    </row>
    <row r="1262" spans="7:12" x14ac:dyDescent="0.2">
      <c r="G1262" s="17" vm="3381">
        <f ca="1"/>
        <v>41568</v>
      </c>
      <c r="H1262" s="17" vm="3382">
        <f ca="1"/>
        <v>40.99</v>
      </c>
      <c r="I1262" s="17" vm="3383">
        <f ca="1"/>
        <v>174.4</v>
      </c>
      <c r="K1262" s="17">
        <f t="shared" ca="1" si="39"/>
        <v>6.8779169737165358E-3</v>
      </c>
      <c r="L1262" s="17">
        <f t="shared" ca="1" si="38"/>
        <v>6.8812074225377273E-5</v>
      </c>
    </row>
    <row r="1263" spans="7:12" x14ac:dyDescent="0.2">
      <c r="G1263" s="17" vm="3384">
        <f ca="1"/>
        <v>41569</v>
      </c>
      <c r="H1263" s="17" vm="3308">
        <f ca="1"/>
        <v>40.28</v>
      </c>
      <c r="I1263" s="17" vm="3385">
        <f ca="1"/>
        <v>175.41</v>
      </c>
      <c r="K1263" s="17">
        <f t="shared" ca="1" si="39"/>
        <v>-1.7321297877531117E-2</v>
      </c>
      <c r="L1263" s="17">
        <f t="shared" ca="1" si="38"/>
        <v>5.7912844036696054E-3</v>
      </c>
    </row>
    <row r="1264" spans="7:12" x14ac:dyDescent="0.2">
      <c r="G1264" s="17" vm="3386">
        <f ca="1"/>
        <v>41570</v>
      </c>
      <c r="H1264" s="17" vm="3231">
        <f ca="1"/>
        <v>39.729999999999997</v>
      </c>
      <c r="I1264" s="17" vm="3387">
        <f ca="1"/>
        <v>174.57</v>
      </c>
      <c r="K1264" s="17">
        <f t="shared" ca="1" si="39"/>
        <v>-1.3654419066534418E-2</v>
      </c>
      <c r="L1264" s="17">
        <f t="shared" ca="1" si="38"/>
        <v>-4.7887805712331089E-3</v>
      </c>
    </row>
    <row r="1265" spans="7:12" x14ac:dyDescent="0.2">
      <c r="G1265" s="17" vm="3388">
        <f ca="1"/>
        <v>41571</v>
      </c>
      <c r="H1265" s="17" vm="3389">
        <f ca="1"/>
        <v>39.880000000000003</v>
      </c>
      <c r="I1265" s="17" vm="3390">
        <f ca="1"/>
        <v>175.15</v>
      </c>
      <c r="K1265" s="17">
        <f t="shared" ca="1" si="39"/>
        <v>3.7754845205135723E-3</v>
      </c>
      <c r="L1265" s="17">
        <f t="shared" ca="1" si="38"/>
        <v>3.3224494472132715E-3</v>
      </c>
    </row>
    <row r="1266" spans="7:12" x14ac:dyDescent="0.2">
      <c r="G1266" s="17" vm="3391">
        <f ca="1"/>
        <v>41572</v>
      </c>
      <c r="H1266" s="17" vm="3392">
        <f ca="1"/>
        <v>40.229999999999997</v>
      </c>
      <c r="I1266" s="17" vm="3393">
        <f ca="1"/>
        <v>175.95</v>
      </c>
      <c r="K1266" s="17">
        <f t="shared" ca="1" si="39"/>
        <v>8.7763289869606798E-3</v>
      </c>
      <c r="L1266" s="17">
        <f t="shared" ca="1" si="38"/>
        <v>4.5675135598057803E-3</v>
      </c>
    </row>
    <row r="1267" spans="7:12" x14ac:dyDescent="0.2">
      <c r="G1267" s="17" vm="3394">
        <f ca="1"/>
        <v>41575</v>
      </c>
      <c r="H1267" s="17" vm="3395">
        <f ca="1"/>
        <v>41.01</v>
      </c>
      <c r="I1267" s="17" vm="3396">
        <f ca="1"/>
        <v>176.23</v>
      </c>
      <c r="K1267" s="17">
        <f t="shared" ca="1" si="39"/>
        <v>1.9388516032811332E-2</v>
      </c>
      <c r="L1267" s="17">
        <f t="shared" ca="1" si="38"/>
        <v>1.591361182154083E-3</v>
      </c>
    </row>
    <row r="1268" spans="7:12" x14ac:dyDescent="0.2">
      <c r="G1268" s="17" vm="3397">
        <f ca="1"/>
        <v>41576</v>
      </c>
      <c r="H1268" s="17" vm="3398">
        <f ca="1"/>
        <v>41.76</v>
      </c>
      <c r="I1268" s="17" vm="3399">
        <f ca="1"/>
        <v>177.17</v>
      </c>
      <c r="K1268" s="17">
        <f t="shared" ca="1" si="39"/>
        <v>1.8288222384784225E-2</v>
      </c>
      <c r="L1268" s="17">
        <f t="shared" ca="1" si="38"/>
        <v>5.3339386029620517E-3</v>
      </c>
    </row>
    <row r="1269" spans="7:12" x14ac:dyDescent="0.2">
      <c r="G1269" s="17" vm="3400">
        <f ca="1"/>
        <v>41577</v>
      </c>
      <c r="H1269" s="17" vm="3401">
        <f ca="1"/>
        <v>41.72</v>
      </c>
      <c r="I1269" s="17" vm="3402">
        <f ca="1"/>
        <v>176.29</v>
      </c>
      <c r="K1269" s="17">
        <f t="shared" ca="1" si="39"/>
        <v>-9.5785440613027628E-4</v>
      </c>
      <c r="L1269" s="17">
        <f t="shared" ca="1" si="38"/>
        <v>-4.9669808658350245E-3</v>
      </c>
    </row>
    <row r="1270" spans="7:12" x14ac:dyDescent="0.2">
      <c r="G1270" s="17" vm="3403">
        <f ca="1"/>
        <v>41578</v>
      </c>
      <c r="H1270" s="17" vm="3404">
        <f ca="1"/>
        <v>42.085000000000001</v>
      </c>
      <c r="I1270" s="17" vm="3405">
        <f ca="1"/>
        <v>175.79</v>
      </c>
      <c r="K1270" s="17">
        <f t="shared" ca="1" si="39"/>
        <v>8.7488015340364544E-3</v>
      </c>
      <c r="L1270" s="17">
        <f t="shared" ca="1" si="38"/>
        <v>-2.836235747915361E-3</v>
      </c>
    </row>
    <row r="1271" spans="7:12" x14ac:dyDescent="0.2">
      <c r="G1271" s="17" vm="3406">
        <f ca="1"/>
        <v>41579</v>
      </c>
      <c r="H1271" s="17" vm="3407">
        <f ca="1"/>
        <v>42.03</v>
      </c>
      <c r="I1271" s="17" vm="3408">
        <f ca="1"/>
        <v>176.21</v>
      </c>
      <c r="K1271" s="17">
        <f t="shared" ca="1" si="39"/>
        <v>-1.3068789354876431E-3</v>
      </c>
      <c r="L1271" s="17">
        <f t="shared" ca="1" si="38"/>
        <v>2.3892144035497775E-3</v>
      </c>
    </row>
    <row r="1272" spans="7:12" x14ac:dyDescent="0.2">
      <c r="G1272" s="17" vm="3409">
        <f ca="1"/>
        <v>41582</v>
      </c>
      <c r="H1272" s="17" vm="3410">
        <f ca="1"/>
        <v>41.99</v>
      </c>
      <c r="I1272" s="17" vm="3411">
        <f ca="1"/>
        <v>176.83</v>
      </c>
      <c r="K1272" s="17">
        <f t="shared" ca="1" si="39"/>
        <v>-9.5170116583387365E-4</v>
      </c>
      <c r="L1272" s="17">
        <f t="shared" ca="1" si="38"/>
        <v>3.5185290278645365E-3</v>
      </c>
    </row>
    <row r="1273" spans="7:12" x14ac:dyDescent="0.2">
      <c r="G1273" s="17" vm="3412">
        <f ca="1"/>
        <v>41583</v>
      </c>
      <c r="H1273" s="17" vm="3413">
        <f ca="1"/>
        <v>41.9</v>
      </c>
      <c r="I1273" s="17" vm="3414">
        <f ca="1"/>
        <v>176.27</v>
      </c>
      <c r="K1273" s="17">
        <f t="shared" ca="1" si="39"/>
        <v>-2.1433674684449011E-3</v>
      </c>
      <c r="L1273" s="17">
        <f t="shared" ca="1" si="38"/>
        <v>-3.1668834473788099E-3</v>
      </c>
    </row>
    <row r="1274" spans="7:12" x14ac:dyDescent="0.2">
      <c r="G1274" s="17" vm="3415">
        <f ca="1"/>
        <v>41584</v>
      </c>
      <c r="H1274" s="17" vm="3416">
        <f ca="1"/>
        <v>42.14</v>
      </c>
      <c r="I1274" s="17" vm="3399">
        <f ca="1"/>
        <v>177.17</v>
      </c>
      <c r="K1274" s="17">
        <f t="shared" ca="1" si="39"/>
        <v>5.7279236276850387E-3</v>
      </c>
      <c r="L1274" s="17">
        <f t="shared" ca="1" si="38"/>
        <v>5.1058035967548321E-3</v>
      </c>
    </row>
    <row r="1275" spans="7:12" x14ac:dyDescent="0.2">
      <c r="G1275" s="17" vm="3417">
        <f ca="1"/>
        <v>41585</v>
      </c>
      <c r="H1275" s="17" vm="3418">
        <f ca="1"/>
        <v>41.65</v>
      </c>
      <c r="I1275" s="17" vm="3419">
        <f ca="1"/>
        <v>174.93</v>
      </c>
      <c r="K1275" s="17">
        <f t="shared" ca="1" si="39"/>
        <v>-1.1627906976744207E-2</v>
      </c>
      <c r="L1275" s="17">
        <f t="shared" ca="1" si="38"/>
        <v>-1.2643224022125588E-2</v>
      </c>
    </row>
    <row r="1276" spans="7:12" x14ac:dyDescent="0.2">
      <c r="G1276" s="17" vm="3420">
        <f ca="1"/>
        <v>41586</v>
      </c>
      <c r="H1276" s="17" vm="3421">
        <f ca="1"/>
        <v>41.98</v>
      </c>
      <c r="I1276" s="17" vm="3422">
        <f ca="1"/>
        <v>177.29</v>
      </c>
      <c r="K1276" s="17">
        <f t="shared" ca="1" si="39"/>
        <v>7.9231692677070864E-3</v>
      </c>
      <c r="L1276" s="17">
        <f t="shared" ca="1" si="38"/>
        <v>1.3491110730006195E-2</v>
      </c>
    </row>
    <row r="1277" spans="7:12" x14ac:dyDescent="0.2">
      <c r="G1277" s="17" vm="3423">
        <f ca="1"/>
        <v>41589</v>
      </c>
      <c r="H1277" s="17" vm="3424">
        <f ca="1"/>
        <v>41.79</v>
      </c>
      <c r="I1277" s="17" vm="3425">
        <f ca="1"/>
        <v>177.32</v>
      </c>
      <c r="K1277" s="17">
        <f t="shared" ca="1" si="39"/>
        <v>-4.525964745116684E-3</v>
      </c>
      <c r="L1277" s="17">
        <f t="shared" ca="1" si="38"/>
        <v>1.6921428168537034E-4</v>
      </c>
    </row>
    <row r="1278" spans="7:12" x14ac:dyDescent="0.2">
      <c r="G1278" s="17" vm="3426">
        <f ca="1"/>
        <v>41590</v>
      </c>
      <c r="H1278" s="17" vm="3427">
        <f ca="1"/>
        <v>41.85</v>
      </c>
      <c r="I1278" s="17" vm="3428">
        <f ca="1"/>
        <v>176.96</v>
      </c>
      <c r="K1278" s="17">
        <f t="shared" ca="1" si="39"/>
        <v>1.4357501794688421E-3</v>
      </c>
      <c r="L1278" s="17">
        <f t="shared" ca="1" si="38"/>
        <v>-2.030227836679388E-3</v>
      </c>
    </row>
    <row r="1279" spans="7:12" x14ac:dyDescent="0.2">
      <c r="G1279" s="17" vm="3429">
        <f ca="1"/>
        <v>41591</v>
      </c>
      <c r="H1279" s="17" vm="3430">
        <f ca="1"/>
        <v>42.39</v>
      </c>
      <c r="I1279" s="17" vm="3431">
        <f ca="1"/>
        <v>178.38</v>
      </c>
      <c r="K1279" s="17">
        <f t="shared" ca="1" si="39"/>
        <v>1.2903225806451646E-2</v>
      </c>
      <c r="L1279" s="17">
        <f t="shared" ca="1" si="38"/>
        <v>8.0244122965640319E-3</v>
      </c>
    </row>
    <row r="1280" spans="7:12" x14ac:dyDescent="0.2">
      <c r="G1280" s="17" vm="3432">
        <f ca="1"/>
        <v>41592</v>
      </c>
      <c r="H1280" s="17" vm="3433">
        <f ca="1"/>
        <v>42.63</v>
      </c>
      <c r="I1280" s="17" vm="3434">
        <f ca="1"/>
        <v>179.27</v>
      </c>
      <c r="K1280" s="17">
        <f t="shared" ca="1" si="39"/>
        <v>5.6617126680822416E-3</v>
      </c>
      <c r="L1280" s="17">
        <f t="shared" ca="1" si="38"/>
        <v>4.9893485816796534E-3</v>
      </c>
    </row>
    <row r="1281" spans="7:12" x14ac:dyDescent="0.2">
      <c r="G1281" s="17" vm="3435">
        <f ca="1"/>
        <v>41593</v>
      </c>
      <c r="H1281" s="17" vm="3436">
        <f ca="1"/>
        <v>42.55</v>
      </c>
      <c r="I1281" s="17" vm="3437">
        <f ca="1"/>
        <v>180.05</v>
      </c>
      <c r="K1281" s="17">
        <f t="shared" ca="1" si="39"/>
        <v>-1.8766127140512623E-3</v>
      </c>
      <c r="L1281" s="17">
        <f t="shared" ca="1" si="38"/>
        <v>4.35097897026826E-3</v>
      </c>
    </row>
    <row r="1282" spans="7:12" x14ac:dyDescent="0.2">
      <c r="G1282" s="17" vm="3438">
        <f ca="1"/>
        <v>41596</v>
      </c>
      <c r="H1282" s="17" vm="3439">
        <f ca="1"/>
        <v>42.44</v>
      </c>
      <c r="I1282" s="17" vm="3440">
        <f ca="1"/>
        <v>179.42</v>
      </c>
      <c r="K1282" s="17">
        <f t="shared" ca="1" si="39"/>
        <v>-2.5851938895417037E-3</v>
      </c>
      <c r="L1282" s="17">
        <f t="shared" ca="1" si="38"/>
        <v>-3.4990280477646962E-3</v>
      </c>
    </row>
    <row r="1283" spans="7:12" x14ac:dyDescent="0.2">
      <c r="G1283" s="17" vm="3441">
        <f ca="1"/>
        <v>41597</v>
      </c>
      <c r="H1283" s="17" vm="3442">
        <f ca="1"/>
        <v>42.15</v>
      </c>
      <c r="I1283" s="17" vm="3443">
        <f ca="1"/>
        <v>179.03</v>
      </c>
      <c r="K1283" s="17">
        <f t="shared" ca="1" si="39"/>
        <v>-6.8331762488218484E-3</v>
      </c>
      <c r="L1283" s="17">
        <f t="shared" ca="1" si="38"/>
        <v>-2.1736707167538949E-3</v>
      </c>
    </row>
    <row r="1284" spans="7:12" x14ac:dyDescent="0.2">
      <c r="G1284" s="17" vm="3444">
        <f ca="1"/>
        <v>41598</v>
      </c>
      <c r="H1284" s="17" vm="3445">
        <f ca="1"/>
        <v>41.93</v>
      </c>
      <c r="I1284" s="17" vm="3446">
        <f ca="1"/>
        <v>178.47</v>
      </c>
      <c r="K1284" s="17">
        <f t="shared" ca="1" si="39"/>
        <v>-5.2194543297745533E-3</v>
      </c>
      <c r="L1284" s="17">
        <f t="shared" ca="1" si="38"/>
        <v>-3.1279673797687257E-3</v>
      </c>
    </row>
    <row r="1285" spans="7:12" x14ac:dyDescent="0.2">
      <c r="G1285" s="17" vm="3447">
        <f ca="1"/>
        <v>41599</v>
      </c>
      <c r="H1285" s="17" vm="3439">
        <f ca="1"/>
        <v>42.44</v>
      </c>
      <c r="I1285" s="17" vm="3448">
        <f ca="1"/>
        <v>179.91</v>
      </c>
      <c r="K1285" s="17">
        <f t="shared" ca="1" si="39"/>
        <v>1.2163129024564734E-2</v>
      </c>
      <c r="L1285" s="17">
        <f t="shared" ca="1" si="38"/>
        <v>8.0685829551185861E-3</v>
      </c>
    </row>
    <row r="1286" spans="7:12" x14ac:dyDescent="0.2">
      <c r="G1286" s="17" vm="3449">
        <f ca="1"/>
        <v>41600</v>
      </c>
      <c r="H1286" s="17" vm="3450">
        <f ca="1"/>
        <v>42.64</v>
      </c>
      <c r="I1286" s="17" vm="3451">
        <f ca="1"/>
        <v>180.81</v>
      </c>
      <c r="K1286" s="17">
        <f t="shared" ca="1" si="39"/>
        <v>4.7125353440151674E-3</v>
      </c>
      <c r="L1286" s="17">
        <f t="shared" ca="1" si="38"/>
        <v>5.0025012506254019E-3</v>
      </c>
    </row>
    <row r="1287" spans="7:12" x14ac:dyDescent="0.2">
      <c r="G1287" s="17" vm="3452">
        <f ca="1"/>
        <v>41603</v>
      </c>
      <c r="H1287" s="17" vm="3436">
        <f ca="1"/>
        <v>42.55</v>
      </c>
      <c r="I1287" s="17" vm="3453">
        <f ca="1"/>
        <v>180.63</v>
      </c>
      <c r="K1287" s="17">
        <f t="shared" ca="1" si="39"/>
        <v>-2.1106941838650028E-3</v>
      </c>
      <c r="L1287" s="17">
        <f t="shared" ref="L1287:L1350" ca="1" si="40">+I1287/I1286-1</f>
        <v>-9.9552015928328075E-4</v>
      </c>
    </row>
    <row r="1288" spans="7:12" x14ac:dyDescent="0.2">
      <c r="G1288" s="17" vm="3454">
        <f ca="1"/>
        <v>41604</v>
      </c>
      <c r="H1288" s="17" vm="3455">
        <f ca="1"/>
        <v>42.7</v>
      </c>
      <c r="I1288" s="17" vm="3456">
        <f ca="1"/>
        <v>180.68</v>
      </c>
      <c r="K1288" s="17">
        <f t="shared" ref="K1288:K1351" ca="1" si="41">+H1288/H1287-1</f>
        <v>3.5252643948298079E-3</v>
      </c>
      <c r="L1288" s="17">
        <f t="shared" ca="1" si="40"/>
        <v>2.7680894646531229E-4</v>
      </c>
    </row>
    <row r="1289" spans="7:12" x14ac:dyDescent="0.2">
      <c r="G1289" s="17" vm="3457">
        <f ca="1"/>
        <v>41605</v>
      </c>
      <c r="H1289" s="17" vm="3458">
        <f ca="1"/>
        <v>42.52</v>
      </c>
      <c r="I1289" s="17" vm="3459">
        <f ca="1"/>
        <v>181.12</v>
      </c>
      <c r="K1289" s="17">
        <f t="shared" ca="1" si="41"/>
        <v>-4.2154566744730948E-3</v>
      </c>
      <c r="L1289" s="17">
        <f t="shared" ca="1" si="40"/>
        <v>2.4352446313924414E-3</v>
      </c>
    </row>
    <row r="1290" spans="7:12" x14ac:dyDescent="0.2">
      <c r="G1290" s="17" vm="3460">
        <f ca="1"/>
        <v>41607</v>
      </c>
      <c r="H1290" s="17" vm="3461">
        <f ca="1"/>
        <v>43</v>
      </c>
      <c r="I1290" s="17" vm="3462">
        <f ca="1"/>
        <v>181</v>
      </c>
      <c r="K1290" s="17">
        <f t="shared" ca="1" si="41"/>
        <v>1.1288805268109048E-2</v>
      </c>
      <c r="L1290" s="17">
        <f t="shared" ca="1" si="40"/>
        <v>-6.6254416961131213E-4</v>
      </c>
    </row>
    <row r="1291" spans="7:12" x14ac:dyDescent="0.2">
      <c r="G1291" s="17" vm="3463">
        <f ca="1"/>
        <v>41610</v>
      </c>
      <c r="H1291" s="17" vm="3464">
        <f ca="1"/>
        <v>42.81</v>
      </c>
      <c r="I1291" s="17" vm="3465">
        <f ca="1"/>
        <v>180.53</v>
      </c>
      <c r="K1291" s="17">
        <f t="shared" ca="1" si="41"/>
        <v>-4.4186046511627275E-3</v>
      </c>
      <c r="L1291" s="17">
        <f t="shared" ca="1" si="40"/>
        <v>-2.5966850828729182E-3</v>
      </c>
    </row>
    <row r="1292" spans="7:12" x14ac:dyDescent="0.2">
      <c r="G1292" s="17" vm="3466">
        <f ca="1"/>
        <v>41611</v>
      </c>
      <c r="H1292" s="17" vm="3467">
        <f ca="1"/>
        <v>42.84</v>
      </c>
      <c r="I1292" s="17" vm="3468">
        <f ca="1"/>
        <v>179.75</v>
      </c>
      <c r="K1292" s="17">
        <f t="shared" ca="1" si="41"/>
        <v>7.0077084793274125E-4</v>
      </c>
      <c r="L1292" s="17">
        <f t="shared" ca="1" si="40"/>
        <v>-4.3206115327092398E-3</v>
      </c>
    </row>
    <row r="1293" spans="7:12" x14ac:dyDescent="0.2">
      <c r="G1293" s="17" vm="3469">
        <f ca="1"/>
        <v>41612</v>
      </c>
      <c r="H1293" s="17" vm="3470">
        <f ca="1"/>
        <v>42.43</v>
      </c>
      <c r="I1293" s="17" vm="3471">
        <f ca="1"/>
        <v>179.73</v>
      </c>
      <c r="K1293" s="17">
        <f t="shared" ca="1" si="41"/>
        <v>-9.5704948646125887E-3</v>
      </c>
      <c r="L1293" s="17">
        <f t="shared" ca="1" si="40"/>
        <v>-1.1126564673158423E-4</v>
      </c>
    </row>
    <row r="1294" spans="7:12" x14ac:dyDescent="0.2">
      <c r="G1294" s="17" vm="3472">
        <f ca="1"/>
        <v>41613</v>
      </c>
      <c r="H1294" s="17" vm="3473">
        <f ca="1"/>
        <v>42.66</v>
      </c>
      <c r="I1294" s="17" vm="3474">
        <f ca="1"/>
        <v>178.94</v>
      </c>
      <c r="K1294" s="17">
        <f t="shared" ca="1" si="41"/>
        <v>5.4206929059625875E-3</v>
      </c>
      <c r="L1294" s="17">
        <f t="shared" ca="1" si="40"/>
        <v>-4.3954821120569809E-3</v>
      </c>
    </row>
    <row r="1295" spans="7:12" x14ac:dyDescent="0.2">
      <c r="G1295" s="17" vm="3475">
        <f ca="1"/>
        <v>41614</v>
      </c>
      <c r="H1295" s="17" vm="3476">
        <f ca="1"/>
        <v>43.49</v>
      </c>
      <c r="I1295" s="17" vm="3477">
        <f ca="1"/>
        <v>180.94</v>
      </c>
      <c r="K1295" s="17">
        <f t="shared" ca="1" si="41"/>
        <v>1.9456165025785399E-2</v>
      </c>
      <c r="L1295" s="17">
        <f t="shared" ca="1" si="40"/>
        <v>1.1176930814798203E-2</v>
      </c>
    </row>
    <row r="1296" spans="7:12" x14ac:dyDescent="0.2">
      <c r="G1296" s="17" vm="3478">
        <f ca="1"/>
        <v>41617</v>
      </c>
      <c r="H1296" s="17" vm="3479">
        <f ca="1"/>
        <v>43.58</v>
      </c>
      <c r="I1296" s="17" vm="3480">
        <f ca="1"/>
        <v>181.4</v>
      </c>
      <c r="K1296" s="17">
        <f t="shared" ca="1" si="41"/>
        <v>2.0694412508621696E-3</v>
      </c>
      <c r="L1296" s="17">
        <f t="shared" ca="1" si="40"/>
        <v>2.5422792085774137E-3</v>
      </c>
    </row>
    <row r="1297" spans="7:12" x14ac:dyDescent="0.2">
      <c r="G1297" s="17" vm="3481">
        <f ca="1"/>
        <v>41618</v>
      </c>
      <c r="H1297" s="17" vm="3482">
        <f ca="1"/>
        <v>43.41</v>
      </c>
      <c r="I1297" s="17" vm="3483">
        <f ca="1"/>
        <v>180.75</v>
      </c>
      <c r="K1297" s="17">
        <f t="shared" ca="1" si="41"/>
        <v>-3.9008719596145269E-3</v>
      </c>
      <c r="L1297" s="17">
        <f t="shared" ca="1" si="40"/>
        <v>-3.5832414553472747E-3</v>
      </c>
    </row>
    <row r="1298" spans="7:12" x14ac:dyDescent="0.2">
      <c r="G1298" s="17" vm="3484">
        <f ca="1"/>
        <v>41619</v>
      </c>
      <c r="H1298" s="17" vm="3464">
        <f ca="1"/>
        <v>42.81</v>
      </c>
      <c r="I1298" s="17" vm="3485">
        <f ca="1"/>
        <v>178.72</v>
      </c>
      <c r="K1298" s="17">
        <f t="shared" ca="1" si="41"/>
        <v>-1.3821700069108322E-2</v>
      </c>
      <c r="L1298" s="17">
        <f t="shared" ca="1" si="40"/>
        <v>-1.1230982019363789E-2</v>
      </c>
    </row>
    <row r="1299" spans="7:12" x14ac:dyDescent="0.2">
      <c r="G1299" s="17" vm="3486">
        <f ca="1"/>
        <v>41620</v>
      </c>
      <c r="H1299" s="17" vm="3487">
        <f ca="1"/>
        <v>42.42</v>
      </c>
      <c r="I1299" s="17" vm="3488">
        <f ca="1"/>
        <v>178.13</v>
      </c>
      <c r="K1299" s="17">
        <f t="shared" ca="1" si="41"/>
        <v>-9.1100210231254142E-3</v>
      </c>
      <c r="L1299" s="17">
        <f t="shared" ca="1" si="40"/>
        <v>-3.3012533572067682E-3</v>
      </c>
    </row>
    <row r="1300" spans="7:12" x14ac:dyDescent="0.2">
      <c r="G1300" s="17" vm="3489">
        <f ca="1"/>
        <v>41621</v>
      </c>
      <c r="H1300" s="17" vm="3490">
        <f ca="1"/>
        <v>41.95</v>
      </c>
      <c r="I1300" s="17" vm="3491">
        <f ca="1"/>
        <v>178.11</v>
      </c>
      <c r="K1300" s="17">
        <f t="shared" ca="1" si="41"/>
        <v>-1.1079679396511E-2</v>
      </c>
      <c r="L1300" s="17">
        <f t="shared" ca="1" si="40"/>
        <v>-1.1227755010378981E-4</v>
      </c>
    </row>
    <row r="1301" spans="7:12" x14ac:dyDescent="0.2">
      <c r="G1301" s="17" vm="3492">
        <f ca="1"/>
        <v>41624</v>
      </c>
      <c r="H1301" s="17" vm="3493">
        <f ca="1"/>
        <v>42.29</v>
      </c>
      <c r="I1301" s="17" vm="3494">
        <f ca="1"/>
        <v>179.21600000000001</v>
      </c>
      <c r="K1301" s="17">
        <f t="shared" ca="1" si="41"/>
        <v>8.1048867699642368E-3</v>
      </c>
      <c r="L1301" s="17">
        <f t="shared" ca="1" si="40"/>
        <v>6.2096457245521819E-3</v>
      </c>
    </row>
    <row r="1302" spans="7:12" x14ac:dyDescent="0.2">
      <c r="G1302" s="17" vm="3495">
        <f ca="1"/>
        <v>41625</v>
      </c>
      <c r="H1302" s="17" vm="3470">
        <f ca="1"/>
        <v>42.43</v>
      </c>
      <c r="I1302" s="17" vm="3496">
        <f ca="1"/>
        <v>178.65</v>
      </c>
      <c r="K1302" s="17">
        <f t="shared" ca="1" si="41"/>
        <v>3.3104752896666589E-3</v>
      </c>
      <c r="L1302" s="17">
        <f t="shared" ca="1" si="40"/>
        <v>-3.1582001606998977E-3</v>
      </c>
    </row>
    <row r="1303" spans="7:12" x14ac:dyDescent="0.2">
      <c r="G1303" s="17" vm="3497">
        <f ca="1"/>
        <v>41626</v>
      </c>
      <c r="H1303" s="17" vm="3498">
        <f ca="1"/>
        <v>43.1</v>
      </c>
      <c r="I1303" s="17" vm="3499">
        <f ca="1"/>
        <v>181.7</v>
      </c>
      <c r="K1303" s="17">
        <f t="shared" ca="1" si="41"/>
        <v>1.5790714117369875E-2</v>
      </c>
      <c r="L1303" s="17">
        <f t="shared" ca="1" si="40"/>
        <v>1.7072488105233541E-2</v>
      </c>
    </row>
    <row r="1304" spans="7:12" x14ac:dyDescent="0.2">
      <c r="G1304" s="17" vm="3500">
        <f ca="1"/>
        <v>41627</v>
      </c>
      <c r="H1304" s="17" vm="3501">
        <f ca="1"/>
        <v>42.46</v>
      </c>
      <c r="I1304" s="17" vm="3502">
        <f ca="1"/>
        <v>181.49</v>
      </c>
      <c r="K1304" s="17">
        <f t="shared" ca="1" si="41"/>
        <v>-1.4849187935034869E-2</v>
      </c>
      <c r="L1304" s="17">
        <f t="shared" ca="1" si="40"/>
        <v>-1.155751238304803E-3</v>
      </c>
    </row>
    <row r="1305" spans="7:12" x14ac:dyDescent="0.2">
      <c r="G1305" s="17" vm="3503">
        <f ca="1"/>
        <v>41628</v>
      </c>
      <c r="H1305" s="17" vm="3467">
        <f ca="1"/>
        <v>42.84</v>
      </c>
      <c r="I1305" s="17" vm="3504">
        <f ca="1"/>
        <v>181.56</v>
      </c>
      <c r="K1305" s="17">
        <f t="shared" ca="1" si="41"/>
        <v>8.9495996231747643E-3</v>
      </c>
      <c r="L1305" s="17">
        <f t="shared" ca="1" si="40"/>
        <v>3.856961816077753E-4</v>
      </c>
    </row>
    <row r="1306" spans="7:12" x14ac:dyDescent="0.2">
      <c r="G1306" s="17" vm="3505">
        <f ca="1"/>
        <v>41631</v>
      </c>
      <c r="H1306" s="17" vm="3506">
        <f ca="1"/>
        <v>43.36</v>
      </c>
      <c r="I1306" s="17" vm="3507">
        <f ca="1"/>
        <v>182.53</v>
      </c>
      <c r="K1306" s="17">
        <f t="shared" ca="1" si="41"/>
        <v>1.2138188608776801E-2</v>
      </c>
      <c r="L1306" s="17">
        <f t="shared" ca="1" si="40"/>
        <v>5.3425864727913996E-3</v>
      </c>
    </row>
    <row r="1307" spans="7:12" x14ac:dyDescent="0.2">
      <c r="G1307" s="17" vm="3508">
        <f ca="1"/>
        <v>41632</v>
      </c>
      <c r="H1307" s="17" vm="3509">
        <f ca="1"/>
        <v>43.43</v>
      </c>
      <c r="I1307" s="17" vm="3510">
        <f ca="1"/>
        <v>182.93</v>
      </c>
      <c r="K1307" s="17">
        <f t="shared" ca="1" si="41"/>
        <v>1.6143911439114866E-3</v>
      </c>
      <c r="L1307" s="17">
        <f t="shared" ca="1" si="40"/>
        <v>2.1914205883963866E-3</v>
      </c>
    </row>
    <row r="1308" spans="7:12" x14ac:dyDescent="0.2">
      <c r="G1308" s="17" vm="3511">
        <f ca="1"/>
        <v>41634</v>
      </c>
      <c r="H1308" s="17" vm="3512">
        <f ca="1"/>
        <v>43.59</v>
      </c>
      <c r="I1308" s="17" vm="3513">
        <f ca="1"/>
        <v>183.85499999999999</v>
      </c>
      <c r="K1308" s="17">
        <f t="shared" ca="1" si="41"/>
        <v>3.6840893391665297E-3</v>
      </c>
      <c r="L1308" s="17">
        <f t="shared" ca="1" si="40"/>
        <v>5.0565790192969029E-3</v>
      </c>
    </row>
    <row r="1309" spans="7:12" x14ac:dyDescent="0.2">
      <c r="G1309" s="17" vm="3514">
        <f ca="1"/>
        <v>41635</v>
      </c>
      <c r="H1309" s="17" vm="3515">
        <f ca="1"/>
        <v>43.67</v>
      </c>
      <c r="I1309" s="17" vm="3516">
        <f ca="1"/>
        <v>183.845</v>
      </c>
      <c r="K1309" s="17">
        <f t="shared" ca="1" si="41"/>
        <v>1.8352833218626685E-3</v>
      </c>
      <c r="L1309" s="17">
        <f t="shared" ca="1" si="40"/>
        <v>-5.4390688314143176E-5</v>
      </c>
    </row>
    <row r="1310" spans="7:12" x14ac:dyDescent="0.2">
      <c r="G1310" s="17" vm="3517">
        <f ca="1"/>
        <v>41638</v>
      </c>
      <c r="H1310" s="17" vm="3518">
        <f ca="1"/>
        <v>43.9</v>
      </c>
      <c r="I1310" s="17" vm="3519">
        <f ca="1"/>
        <v>183.82</v>
      </c>
      <c r="K1310" s="17">
        <f t="shared" ca="1" si="41"/>
        <v>5.2667735287381667E-3</v>
      </c>
      <c r="L1310" s="17">
        <f t="shared" ca="1" si="40"/>
        <v>-1.3598411705517677E-4</v>
      </c>
    </row>
    <row r="1311" spans="7:12" x14ac:dyDescent="0.2">
      <c r="G1311" s="17" vm="3520">
        <f ca="1"/>
        <v>41639</v>
      </c>
      <c r="H1311" s="17" vm="3521">
        <f ca="1"/>
        <v>43.91</v>
      </c>
      <c r="I1311" s="17" vm="3522">
        <f ca="1"/>
        <v>184.69</v>
      </c>
      <c r="K1311" s="17">
        <f t="shared" ca="1" si="41"/>
        <v>2.277904328018554E-4</v>
      </c>
      <c r="L1311" s="17">
        <f t="shared" ca="1" si="40"/>
        <v>4.7328908715047469E-3</v>
      </c>
    </row>
    <row r="1312" spans="7:12" x14ac:dyDescent="0.2">
      <c r="G1312" s="17" vm="3523">
        <f ca="1"/>
        <v>41641</v>
      </c>
      <c r="H1312" s="17" vm="3498">
        <f ca="1"/>
        <v>43.1</v>
      </c>
      <c r="I1312" s="17" vm="3524">
        <f ca="1"/>
        <v>182.92</v>
      </c>
      <c r="K1312" s="17">
        <f t="shared" ca="1" si="41"/>
        <v>-1.8446823047141736E-2</v>
      </c>
      <c r="L1312" s="17">
        <f t="shared" ca="1" si="40"/>
        <v>-9.5836266175755025E-3</v>
      </c>
    </row>
    <row r="1313" spans="7:12" x14ac:dyDescent="0.2">
      <c r="G1313" s="17" vm="3525">
        <f ca="1"/>
        <v>41642</v>
      </c>
      <c r="H1313" s="17" vm="3526">
        <f ca="1"/>
        <v>43.29</v>
      </c>
      <c r="I1313" s="17" vm="3527">
        <f ca="1"/>
        <v>182.88499999999999</v>
      </c>
      <c r="K1313" s="17">
        <f t="shared" ca="1" si="41"/>
        <v>4.4083526682134888E-3</v>
      </c>
      <c r="L1313" s="17">
        <f t="shared" ca="1" si="40"/>
        <v>-1.9134047671109933E-4</v>
      </c>
    </row>
    <row r="1314" spans="7:12" x14ac:dyDescent="0.2">
      <c r="G1314" s="17" vm="3528">
        <f ca="1"/>
        <v>41645</v>
      </c>
      <c r="H1314" s="17" vm="3529">
        <f ca="1"/>
        <v>42.93</v>
      </c>
      <c r="I1314" s="17" vm="3530">
        <f ca="1"/>
        <v>182.36</v>
      </c>
      <c r="K1314" s="17">
        <f t="shared" ca="1" si="41"/>
        <v>-8.3160083160083165E-3</v>
      </c>
      <c r="L1314" s="17">
        <f t="shared" ca="1" si="40"/>
        <v>-2.8706564234353138E-3</v>
      </c>
    </row>
    <row r="1315" spans="7:12" x14ac:dyDescent="0.2">
      <c r="G1315" s="17" vm="3531">
        <f ca="1"/>
        <v>41646</v>
      </c>
      <c r="H1315" s="17" vm="3455">
        <f ca="1"/>
        <v>42.7</v>
      </c>
      <c r="I1315" s="17" vm="3532">
        <f ca="1"/>
        <v>183.48</v>
      </c>
      <c r="K1315" s="17">
        <f t="shared" ca="1" si="41"/>
        <v>-5.3575588166782095E-3</v>
      </c>
      <c r="L1315" s="17">
        <f t="shared" ca="1" si="40"/>
        <v>6.1416977407324769E-3</v>
      </c>
    </row>
    <row r="1316" spans="7:12" x14ac:dyDescent="0.2">
      <c r="G1316" s="17" vm="3533">
        <f ca="1"/>
        <v>41647</v>
      </c>
      <c r="H1316" s="17" vm="3526">
        <f ca="1"/>
        <v>43.29</v>
      </c>
      <c r="I1316" s="17" vm="3534">
        <f ca="1"/>
        <v>183.52</v>
      </c>
      <c r="K1316" s="17">
        <f t="shared" ca="1" si="41"/>
        <v>1.3817330210772694E-2</v>
      </c>
      <c r="L1316" s="17">
        <f t="shared" ca="1" si="40"/>
        <v>2.1800741225219689E-4</v>
      </c>
    </row>
    <row r="1317" spans="7:12" x14ac:dyDescent="0.2">
      <c r="G1317" s="17" vm="3535">
        <f ca="1"/>
        <v>41648</v>
      </c>
      <c r="H1317" s="17" vm="3536">
        <f ca="1"/>
        <v>43.06</v>
      </c>
      <c r="I1317" s="17" vm="3537">
        <f ca="1"/>
        <v>183.64</v>
      </c>
      <c r="K1317" s="17">
        <f t="shared" ca="1" si="41"/>
        <v>-5.3130053130052701E-3</v>
      </c>
      <c r="L1317" s="17">
        <f t="shared" ca="1" si="40"/>
        <v>6.5387968613772607E-4</v>
      </c>
    </row>
    <row r="1318" spans="7:12" x14ac:dyDescent="0.2">
      <c r="G1318" s="17" vm="3538">
        <f ca="1"/>
        <v>41649</v>
      </c>
      <c r="H1318" s="17" vm="3539">
        <f ca="1"/>
        <v>43.11</v>
      </c>
      <c r="I1318" s="17" vm="3540">
        <f ca="1"/>
        <v>184.14</v>
      </c>
      <c r="K1318" s="17">
        <f t="shared" ca="1" si="41"/>
        <v>1.1611704598233352E-3</v>
      </c>
      <c r="L1318" s="17">
        <f t="shared" ca="1" si="40"/>
        <v>2.7227183620126549E-3</v>
      </c>
    </row>
    <row r="1319" spans="7:12" x14ac:dyDescent="0.2">
      <c r="G1319" s="17" vm="3541">
        <f ca="1"/>
        <v>41652</v>
      </c>
      <c r="H1319" s="17" vm="3542">
        <f ca="1"/>
        <v>42.24</v>
      </c>
      <c r="I1319" s="17" vm="3543">
        <f ca="1"/>
        <v>181.685</v>
      </c>
      <c r="K1319" s="17">
        <f t="shared" ca="1" si="41"/>
        <v>-2.0180932498260251E-2</v>
      </c>
      <c r="L1319" s="17">
        <f t="shared" ca="1" si="40"/>
        <v>-1.3332247203214909E-2</v>
      </c>
    </row>
    <row r="1320" spans="7:12" x14ac:dyDescent="0.2">
      <c r="G1320" s="17" vm="3544">
        <f ca="1"/>
        <v>41653</v>
      </c>
      <c r="H1320" s="17" vm="3545">
        <f ca="1"/>
        <v>43.34</v>
      </c>
      <c r="I1320" s="17" vm="3546">
        <f ca="1"/>
        <v>183.67</v>
      </c>
      <c r="K1320" s="17">
        <f t="shared" ca="1" si="41"/>
        <v>2.6041666666666741E-2</v>
      </c>
      <c r="L1320" s="17">
        <f t="shared" ca="1" si="40"/>
        <v>1.092550293089678E-2</v>
      </c>
    </row>
    <row r="1321" spans="7:12" x14ac:dyDescent="0.2">
      <c r="G1321" s="17" vm="3547">
        <f ca="1"/>
        <v>41654</v>
      </c>
      <c r="H1321" s="17" vm="3548">
        <f ca="1"/>
        <v>43.54</v>
      </c>
      <c r="I1321" s="17" vm="3549">
        <f ca="1"/>
        <v>184.66</v>
      </c>
      <c r="K1321" s="17">
        <f t="shared" ca="1" si="41"/>
        <v>4.6146746654360804E-3</v>
      </c>
      <c r="L1321" s="17">
        <f t="shared" ca="1" si="40"/>
        <v>5.3901018130342315E-3</v>
      </c>
    </row>
    <row r="1322" spans="7:12" x14ac:dyDescent="0.2">
      <c r="G1322" s="17" vm="3550">
        <f ca="1"/>
        <v>41655</v>
      </c>
      <c r="H1322" s="17" vm="3551">
        <f ca="1"/>
        <v>43.37</v>
      </c>
      <c r="I1322" s="17" vm="3552">
        <f ca="1"/>
        <v>184.42</v>
      </c>
      <c r="K1322" s="17">
        <f t="shared" ca="1" si="41"/>
        <v>-3.9044556729445068E-3</v>
      </c>
      <c r="L1322" s="17">
        <f t="shared" ca="1" si="40"/>
        <v>-1.2996859092386792E-3</v>
      </c>
    </row>
    <row r="1323" spans="7:12" x14ac:dyDescent="0.2">
      <c r="G1323" s="17" vm="3553">
        <f ca="1"/>
        <v>41656</v>
      </c>
      <c r="H1323" s="17" vm="3554">
        <f ca="1"/>
        <v>43.45</v>
      </c>
      <c r="I1323" s="17" vm="3555">
        <f ca="1"/>
        <v>183.63499999999999</v>
      </c>
      <c r="K1323" s="17">
        <f t="shared" ca="1" si="41"/>
        <v>1.8445930366615126E-3</v>
      </c>
      <c r="L1323" s="17">
        <f t="shared" ca="1" si="40"/>
        <v>-4.2565882225354956E-3</v>
      </c>
    </row>
    <row r="1324" spans="7:12" x14ac:dyDescent="0.2">
      <c r="G1324" s="17" vm="3556">
        <f ca="1"/>
        <v>41660</v>
      </c>
      <c r="H1324" s="17" vm="3557">
        <f ca="1"/>
        <v>43.85</v>
      </c>
      <c r="I1324" s="17" vm="3558">
        <f ca="1"/>
        <v>184.18</v>
      </c>
      <c r="K1324" s="17">
        <f t="shared" ca="1" si="41"/>
        <v>9.205983889528202E-3</v>
      </c>
      <c r="L1324" s="17">
        <f t="shared" ca="1" si="40"/>
        <v>2.9678438206224289E-3</v>
      </c>
    </row>
    <row r="1325" spans="7:12" x14ac:dyDescent="0.2">
      <c r="G1325" s="17" vm="3559">
        <f ca="1"/>
        <v>41661</v>
      </c>
      <c r="H1325" s="17" vm="3560">
        <f ca="1"/>
        <v>44.61</v>
      </c>
      <c r="I1325" s="17" vm="3561">
        <f ca="1"/>
        <v>184.3</v>
      </c>
      <c r="K1325" s="17">
        <f t="shared" ca="1" si="41"/>
        <v>1.7331812998859775E-2</v>
      </c>
      <c r="L1325" s="17">
        <f t="shared" ca="1" si="40"/>
        <v>6.5153654034100228E-4</v>
      </c>
    </row>
    <row r="1326" spans="7:12" x14ac:dyDescent="0.2">
      <c r="G1326" s="17" vm="3562">
        <f ca="1"/>
        <v>41662</v>
      </c>
      <c r="H1326" s="17" vm="3563">
        <f ca="1"/>
        <v>44.09</v>
      </c>
      <c r="I1326" s="17" vm="3564">
        <f ca="1"/>
        <v>182.79</v>
      </c>
      <c r="K1326" s="17">
        <f t="shared" ca="1" si="41"/>
        <v>-1.1656579242322218E-2</v>
      </c>
      <c r="L1326" s="17">
        <f t="shared" ca="1" si="40"/>
        <v>-8.1931633206728804E-3</v>
      </c>
    </row>
    <row r="1327" spans="7:12" x14ac:dyDescent="0.2">
      <c r="G1327" s="17" vm="3565">
        <f ca="1"/>
        <v>41663</v>
      </c>
      <c r="H1327" s="17" vm="3566">
        <f ca="1"/>
        <v>42.95</v>
      </c>
      <c r="I1327" s="17" vm="3567">
        <f ca="1"/>
        <v>178.89</v>
      </c>
      <c r="K1327" s="17">
        <f t="shared" ca="1" si="41"/>
        <v>-2.5856203220684937E-2</v>
      </c>
      <c r="L1327" s="17">
        <f t="shared" ca="1" si="40"/>
        <v>-2.1335959297554608E-2</v>
      </c>
    </row>
    <row r="1328" spans="7:12" x14ac:dyDescent="0.2">
      <c r="G1328" s="17" vm="3568">
        <f ca="1"/>
        <v>41666</v>
      </c>
      <c r="H1328" s="17" vm="3450">
        <f ca="1"/>
        <v>42.64</v>
      </c>
      <c r="I1328" s="17" vm="3569">
        <f ca="1"/>
        <v>178.01</v>
      </c>
      <c r="K1328" s="17">
        <f t="shared" ca="1" si="41"/>
        <v>-7.2176949941793467E-3</v>
      </c>
      <c r="L1328" s="17">
        <f t="shared" ca="1" si="40"/>
        <v>-4.9192241041980944E-3</v>
      </c>
    </row>
    <row r="1329" spans="7:12" x14ac:dyDescent="0.2">
      <c r="G1329" s="17" vm="3570">
        <f ca="1"/>
        <v>41667</v>
      </c>
      <c r="H1329" s="17" vm="3571">
        <f ca="1"/>
        <v>42.9</v>
      </c>
      <c r="I1329" s="17" vm="3572">
        <f ca="1"/>
        <v>179.07</v>
      </c>
      <c r="K1329" s="17">
        <f t="shared" ca="1" si="41"/>
        <v>6.0975609756097615E-3</v>
      </c>
      <c r="L1329" s="17">
        <f t="shared" ca="1" si="40"/>
        <v>5.9547216448514462E-3</v>
      </c>
    </row>
    <row r="1330" spans="7:12" x14ac:dyDescent="0.2">
      <c r="G1330" s="17" vm="3573">
        <f ca="1"/>
        <v>41668</v>
      </c>
      <c r="H1330" s="17" vm="3574">
        <f ca="1"/>
        <v>42.4</v>
      </c>
      <c r="I1330" s="17" vm="3575">
        <f ca="1"/>
        <v>177.35</v>
      </c>
      <c r="K1330" s="17">
        <f t="shared" ca="1" si="41"/>
        <v>-1.1655011655011704E-2</v>
      </c>
      <c r="L1330" s="17">
        <f t="shared" ca="1" si="40"/>
        <v>-9.6051823309319939E-3</v>
      </c>
    </row>
    <row r="1331" spans="7:12" x14ac:dyDescent="0.2">
      <c r="G1331" s="17" vm="3576">
        <f ca="1"/>
        <v>41669</v>
      </c>
      <c r="H1331" s="17" vm="3577">
        <f ca="1"/>
        <v>42.69</v>
      </c>
      <c r="I1331" s="17" vm="3578">
        <f ca="1"/>
        <v>179.23</v>
      </c>
      <c r="K1331" s="17">
        <f t="shared" ca="1" si="41"/>
        <v>6.8396226415095018E-3</v>
      </c>
      <c r="L1331" s="17">
        <f t="shared" ca="1" si="40"/>
        <v>1.0600507471102416E-2</v>
      </c>
    </row>
    <row r="1332" spans="7:12" x14ac:dyDescent="0.2">
      <c r="G1332" s="17" vm="3579">
        <f ca="1"/>
        <v>41670</v>
      </c>
      <c r="H1332" s="17" vm="3574">
        <f ca="1"/>
        <v>42.4</v>
      </c>
      <c r="I1332" s="17" vm="3580">
        <f ca="1"/>
        <v>178.18</v>
      </c>
      <c r="K1332" s="17">
        <f t="shared" ca="1" si="41"/>
        <v>-6.7931599906301265E-3</v>
      </c>
      <c r="L1332" s="17">
        <f t="shared" ca="1" si="40"/>
        <v>-5.8583942420352697E-3</v>
      </c>
    </row>
    <row r="1333" spans="7:12" x14ac:dyDescent="0.2">
      <c r="G1333" s="17" vm="3581">
        <f ca="1"/>
        <v>41673</v>
      </c>
      <c r="H1333" s="17" vm="3582">
        <f ca="1"/>
        <v>41.5</v>
      </c>
      <c r="I1333" s="17" vm="3583">
        <f ca="1"/>
        <v>174.17</v>
      </c>
      <c r="K1333" s="17">
        <f t="shared" ca="1" si="41"/>
        <v>-2.1226415094339535E-2</v>
      </c>
      <c r="L1333" s="17">
        <f t="shared" ca="1" si="40"/>
        <v>-2.250533168705815E-2</v>
      </c>
    </row>
    <row r="1334" spans="7:12" x14ac:dyDescent="0.2">
      <c r="G1334" s="17" vm="3584">
        <f ca="1"/>
        <v>41674</v>
      </c>
      <c r="H1334" s="17" vm="3585">
        <f ca="1"/>
        <v>40.89</v>
      </c>
      <c r="I1334" s="17" vm="3586">
        <f ca="1"/>
        <v>175.38499999999999</v>
      </c>
      <c r="K1334" s="17">
        <f t="shared" ca="1" si="41"/>
        <v>-1.4698795180722923E-2</v>
      </c>
      <c r="L1334" s="17">
        <f t="shared" ca="1" si="40"/>
        <v>6.9759430441522774E-3</v>
      </c>
    </row>
    <row r="1335" spans="7:12" x14ac:dyDescent="0.2">
      <c r="G1335" s="17" vm="3587">
        <f ca="1"/>
        <v>41675</v>
      </c>
      <c r="H1335" s="17" vm="3588">
        <f ca="1"/>
        <v>40.97</v>
      </c>
      <c r="I1335" s="17" vm="3589">
        <f ca="1"/>
        <v>175.17</v>
      </c>
      <c r="K1335" s="17">
        <f t="shared" ca="1" si="41"/>
        <v>1.9564685742234911E-3</v>
      </c>
      <c r="L1335" s="17">
        <f t="shared" ca="1" si="40"/>
        <v>-1.2258745046611619E-3</v>
      </c>
    </row>
    <row r="1336" spans="7:12" x14ac:dyDescent="0.2">
      <c r="G1336" s="17" vm="3590">
        <f ca="1"/>
        <v>41676</v>
      </c>
      <c r="H1336" s="17" vm="3591">
        <f ca="1"/>
        <v>41.23</v>
      </c>
      <c r="I1336" s="17" vm="3592">
        <f ca="1"/>
        <v>177.48</v>
      </c>
      <c r="K1336" s="17">
        <f t="shared" ca="1" si="41"/>
        <v>6.3461069074932652E-3</v>
      </c>
      <c r="L1336" s="17">
        <f t="shared" ca="1" si="40"/>
        <v>1.3187189587258175E-2</v>
      </c>
    </row>
    <row r="1337" spans="7:12" x14ac:dyDescent="0.2">
      <c r="G1337" s="17" vm="3593">
        <f ca="1"/>
        <v>41677</v>
      </c>
      <c r="H1337" s="17" vm="3490">
        <f ca="1"/>
        <v>41.95</v>
      </c>
      <c r="I1337" s="17" vm="3594">
        <f ca="1"/>
        <v>179.68</v>
      </c>
      <c r="K1337" s="17">
        <f t="shared" ca="1" si="41"/>
        <v>1.746301236963399E-2</v>
      </c>
      <c r="L1337" s="17">
        <f t="shared" ca="1" si="40"/>
        <v>1.2395762902862373E-2</v>
      </c>
    </row>
    <row r="1338" spans="7:12" x14ac:dyDescent="0.2">
      <c r="G1338" s="17" vm="3595">
        <f ca="1"/>
        <v>41680</v>
      </c>
      <c r="H1338" s="17" vm="3596">
        <f ca="1"/>
        <v>42.36</v>
      </c>
      <c r="I1338" s="17" vm="3597">
        <f ca="1"/>
        <v>180.01</v>
      </c>
      <c r="K1338" s="17">
        <f t="shared" ca="1" si="41"/>
        <v>9.7735399284861746E-3</v>
      </c>
      <c r="L1338" s="17">
        <f t="shared" ca="1" si="40"/>
        <v>1.8365983971504463E-3</v>
      </c>
    </row>
    <row r="1339" spans="7:12" x14ac:dyDescent="0.2">
      <c r="G1339" s="17" vm="3598">
        <f ca="1"/>
        <v>41681</v>
      </c>
      <c r="H1339" s="17" vm="3599">
        <f ca="1"/>
        <v>43.13</v>
      </c>
      <c r="I1339" s="17" vm="3600">
        <f ca="1"/>
        <v>181.98</v>
      </c>
      <c r="K1339" s="17">
        <f t="shared" ca="1" si="41"/>
        <v>1.8177525967894237E-2</v>
      </c>
      <c r="L1339" s="17">
        <f t="shared" ca="1" si="40"/>
        <v>1.0943836453530364E-2</v>
      </c>
    </row>
    <row r="1340" spans="7:12" x14ac:dyDescent="0.2">
      <c r="G1340" s="17" vm="3601">
        <f ca="1"/>
        <v>41682</v>
      </c>
      <c r="H1340" s="17" vm="3602">
        <f ca="1"/>
        <v>43.3</v>
      </c>
      <c r="I1340" s="17" vm="3603">
        <f ca="1"/>
        <v>182.07</v>
      </c>
      <c r="K1340" s="17">
        <f t="shared" ca="1" si="41"/>
        <v>3.9415719916531256E-3</v>
      </c>
      <c r="L1340" s="17">
        <f t="shared" ca="1" si="40"/>
        <v>4.9455984174096024E-4</v>
      </c>
    </row>
    <row r="1341" spans="7:12" x14ac:dyDescent="0.2">
      <c r="G1341" s="17" vm="3604">
        <f ca="1"/>
        <v>41683</v>
      </c>
      <c r="H1341" s="17" vm="3605">
        <f ca="1"/>
        <v>43.74</v>
      </c>
      <c r="I1341" s="17" vm="3606">
        <f ca="1"/>
        <v>183.01</v>
      </c>
      <c r="K1341" s="17">
        <f t="shared" ca="1" si="41"/>
        <v>1.0161662817552042E-2</v>
      </c>
      <c r="L1341" s="17">
        <f t="shared" ca="1" si="40"/>
        <v>5.1628494535069791E-3</v>
      </c>
    </row>
    <row r="1342" spans="7:12" x14ac:dyDescent="0.2">
      <c r="G1342" s="17" vm="3607">
        <f ca="1"/>
        <v>41684</v>
      </c>
      <c r="H1342" s="17" vm="3608">
        <f ca="1"/>
        <v>43.86</v>
      </c>
      <c r="I1342" s="17" vm="3609">
        <f ca="1"/>
        <v>184.02</v>
      </c>
      <c r="K1342" s="17">
        <f t="shared" ca="1" si="41"/>
        <v>2.7434842249656199E-3</v>
      </c>
      <c r="L1342" s="17">
        <f t="shared" ca="1" si="40"/>
        <v>5.5188241079724421E-3</v>
      </c>
    </row>
    <row r="1343" spans="7:12" x14ac:dyDescent="0.2">
      <c r="G1343" s="17" vm="3610">
        <f ca="1"/>
        <v>41688</v>
      </c>
      <c r="H1343" s="17" vm="3611">
        <f ca="1"/>
        <v>44.01</v>
      </c>
      <c r="I1343" s="17" vm="3612">
        <f ca="1"/>
        <v>184.24</v>
      </c>
      <c r="K1343" s="17">
        <f t="shared" ca="1" si="41"/>
        <v>3.4199726402188713E-3</v>
      </c>
      <c r="L1343" s="17">
        <f t="shared" ca="1" si="40"/>
        <v>1.1955222258450693E-3</v>
      </c>
    </row>
    <row r="1344" spans="7:12" x14ac:dyDescent="0.2">
      <c r="G1344" s="17" vm="3613">
        <f ca="1"/>
        <v>41689</v>
      </c>
      <c r="H1344" s="17" vm="3614">
        <f ca="1"/>
        <v>43.93</v>
      </c>
      <c r="I1344" s="17" vm="3615">
        <f ca="1"/>
        <v>183.02</v>
      </c>
      <c r="K1344" s="17">
        <f t="shared" ca="1" si="41"/>
        <v>-1.8177686889342404E-3</v>
      </c>
      <c r="L1344" s="17">
        <f t="shared" ca="1" si="40"/>
        <v>-6.6217976552322977E-3</v>
      </c>
    </row>
    <row r="1345" spans="7:12" x14ac:dyDescent="0.2">
      <c r="G1345" s="17" vm="3616">
        <f ca="1"/>
        <v>41690</v>
      </c>
      <c r="H1345" s="17" vm="3617">
        <f ca="1"/>
        <v>44.2</v>
      </c>
      <c r="I1345" s="17" vm="3618">
        <f ca="1"/>
        <v>184.1</v>
      </c>
      <c r="K1345" s="17">
        <f t="shared" ca="1" si="41"/>
        <v>6.146141588891485E-3</v>
      </c>
      <c r="L1345" s="17">
        <f t="shared" ca="1" si="40"/>
        <v>5.9009944268384462E-3</v>
      </c>
    </row>
    <row r="1346" spans="7:12" x14ac:dyDescent="0.2">
      <c r="G1346" s="17" vm="3619">
        <f ca="1"/>
        <v>41691</v>
      </c>
      <c r="H1346" s="17" vm="3620">
        <f ca="1"/>
        <v>44.15</v>
      </c>
      <c r="I1346" s="17" vm="3621">
        <f ca="1"/>
        <v>183.89</v>
      </c>
      <c r="K1346" s="17">
        <f t="shared" ca="1" si="41"/>
        <v>-1.1312217194571206E-3</v>
      </c>
      <c r="L1346" s="17">
        <f t="shared" ca="1" si="40"/>
        <v>-1.1406844106464087E-3</v>
      </c>
    </row>
    <row r="1347" spans="7:12" x14ac:dyDescent="0.2">
      <c r="G1347" s="17" vm="3622">
        <f ca="1"/>
        <v>41694</v>
      </c>
      <c r="H1347" s="17" vm="3623">
        <f ca="1"/>
        <v>44.45</v>
      </c>
      <c r="I1347" s="17" vm="3624">
        <f ca="1"/>
        <v>184.91</v>
      </c>
      <c r="K1347" s="17">
        <f t="shared" ca="1" si="41"/>
        <v>6.7950169875425903E-3</v>
      </c>
      <c r="L1347" s="17">
        <f t="shared" ca="1" si="40"/>
        <v>5.5467942791886937E-3</v>
      </c>
    </row>
    <row r="1348" spans="7:12" x14ac:dyDescent="0.2">
      <c r="G1348" s="17" vm="3625">
        <f ca="1"/>
        <v>41695</v>
      </c>
      <c r="H1348" s="17" vm="3626">
        <f ca="1"/>
        <v>44.47</v>
      </c>
      <c r="I1348" s="17" vm="3627">
        <f ca="1"/>
        <v>184.84</v>
      </c>
      <c r="K1348" s="17">
        <f t="shared" ca="1" si="41"/>
        <v>4.4994375703022449E-4</v>
      </c>
      <c r="L1348" s="17">
        <f t="shared" ca="1" si="40"/>
        <v>-3.7856254394030842E-4</v>
      </c>
    </row>
    <row r="1349" spans="7:12" x14ac:dyDescent="0.2">
      <c r="G1349" s="17" vm="3628">
        <f ca="1"/>
        <v>41696</v>
      </c>
      <c r="H1349" s="17" vm="3629">
        <f ca="1"/>
        <v>44.63</v>
      </c>
      <c r="I1349" s="17" vm="3630">
        <f ca="1"/>
        <v>184.85</v>
      </c>
      <c r="K1349" s="17">
        <f t="shared" ca="1" si="41"/>
        <v>3.5979311895659727E-3</v>
      </c>
      <c r="L1349" s="17">
        <f t="shared" ca="1" si="40"/>
        <v>5.4100843973170498E-5</v>
      </c>
    </row>
    <row r="1350" spans="7:12" x14ac:dyDescent="0.2">
      <c r="G1350" s="17" vm="3631">
        <f ca="1"/>
        <v>41697</v>
      </c>
      <c r="H1350" s="17" vm="3632">
        <f ca="1"/>
        <v>44.78</v>
      </c>
      <c r="I1350" s="17" vm="3633">
        <f ca="1"/>
        <v>185.82</v>
      </c>
      <c r="K1350" s="17">
        <f t="shared" ca="1" si="41"/>
        <v>3.3609679587720542E-3</v>
      </c>
      <c r="L1350" s="17">
        <f t="shared" ca="1" si="40"/>
        <v>5.2474979713281744E-3</v>
      </c>
    </row>
    <row r="1351" spans="7:12" x14ac:dyDescent="0.2">
      <c r="G1351" s="17" vm="3634">
        <f ca="1"/>
        <v>41698</v>
      </c>
      <c r="H1351" s="17" vm="3635">
        <f ca="1"/>
        <v>44.96</v>
      </c>
      <c r="I1351" s="17" vm="3636">
        <f ca="1"/>
        <v>186.29</v>
      </c>
      <c r="K1351" s="17">
        <f t="shared" ca="1" si="41"/>
        <v>4.0196516301920227E-3</v>
      </c>
      <c r="L1351" s="17">
        <f t="shared" ref="L1351:L1414" ca="1" si="42">+I1351/I1350-1</f>
        <v>2.5293294586159476E-3</v>
      </c>
    </row>
    <row r="1352" spans="7:12" x14ac:dyDescent="0.2">
      <c r="G1352" s="17" vm="3637">
        <f ca="1"/>
        <v>41701</v>
      </c>
      <c r="H1352" s="17" vm="3638">
        <f ca="1"/>
        <v>44.58</v>
      </c>
      <c r="I1352" s="17" vm="3639">
        <f ca="1"/>
        <v>184.98</v>
      </c>
      <c r="K1352" s="17">
        <f t="shared" ref="K1352:K1415" ca="1" si="43">+H1352/H1351-1</f>
        <v>-8.4519572953737354E-3</v>
      </c>
      <c r="L1352" s="17">
        <f t="shared" ca="1" si="42"/>
        <v>-7.0320468087390342E-3</v>
      </c>
    </row>
    <row r="1353" spans="7:12" x14ac:dyDescent="0.2">
      <c r="G1353" s="17" vm="3640">
        <f ca="1"/>
        <v>41702</v>
      </c>
      <c r="H1353" s="17" vm="3641">
        <f ca="1"/>
        <v>45.26</v>
      </c>
      <c r="I1353" s="17" vm="3642">
        <f ca="1"/>
        <v>187.58</v>
      </c>
      <c r="K1353" s="17">
        <f t="shared" ca="1" si="43"/>
        <v>1.5253476895468854E-2</v>
      </c>
      <c r="L1353" s="17">
        <f t="shared" ca="1" si="42"/>
        <v>1.4055573575521896E-2</v>
      </c>
    </row>
    <row r="1354" spans="7:12" x14ac:dyDescent="0.2">
      <c r="G1354" s="17" vm="3643">
        <f ca="1"/>
        <v>41703</v>
      </c>
      <c r="H1354" s="17" vm="3644">
        <f ca="1"/>
        <v>45.18</v>
      </c>
      <c r="I1354" s="17" vm="3645">
        <f ca="1"/>
        <v>187.75</v>
      </c>
      <c r="K1354" s="17">
        <f t="shared" ca="1" si="43"/>
        <v>-1.7675651789659241E-3</v>
      </c>
      <c r="L1354" s="17">
        <f t="shared" ca="1" si="42"/>
        <v>9.0627998720549385E-4</v>
      </c>
    </row>
    <row r="1355" spans="7:12" x14ac:dyDescent="0.2">
      <c r="G1355" s="17" vm="3646">
        <f ca="1"/>
        <v>41704</v>
      </c>
      <c r="H1355" s="17" vm="3647">
        <f ca="1"/>
        <v>45.68</v>
      </c>
      <c r="I1355" s="17" vm="3648">
        <f ca="1"/>
        <v>188.18</v>
      </c>
      <c r="K1355" s="17">
        <f t="shared" ca="1" si="43"/>
        <v>1.106684373616651E-2</v>
      </c>
      <c r="L1355" s="17">
        <f t="shared" ca="1" si="42"/>
        <v>2.2902796271637715E-3</v>
      </c>
    </row>
    <row r="1356" spans="7:12" x14ac:dyDescent="0.2">
      <c r="G1356" s="17" vm="3649">
        <f ca="1"/>
        <v>41705</v>
      </c>
      <c r="H1356" s="17" vm="3650">
        <f ca="1"/>
        <v>45.85</v>
      </c>
      <c r="I1356" s="17" vm="3651">
        <f ca="1"/>
        <v>188.26</v>
      </c>
      <c r="K1356" s="17">
        <f t="shared" ca="1" si="43"/>
        <v>3.7215411558668698E-3</v>
      </c>
      <c r="L1356" s="17">
        <f t="shared" ca="1" si="42"/>
        <v>4.2512488043344732E-4</v>
      </c>
    </row>
    <row r="1357" spans="7:12" x14ac:dyDescent="0.2">
      <c r="G1357" s="17" vm="3652">
        <f ca="1"/>
        <v>41708</v>
      </c>
      <c r="H1357" s="17" vm="3653">
        <f ca="1"/>
        <v>45.87</v>
      </c>
      <c r="I1357" s="17" vm="3654">
        <f ca="1"/>
        <v>188.16</v>
      </c>
      <c r="K1357" s="17">
        <f t="shared" ca="1" si="43"/>
        <v>4.3620501635754927E-4</v>
      </c>
      <c r="L1357" s="17">
        <f t="shared" ca="1" si="42"/>
        <v>-5.311802825879175E-4</v>
      </c>
    </row>
    <row r="1358" spans="7:12" x14ac:dyDescent="0.2">
      <c r="G1358" s="17" vm="3655">
        <f ca="1"/>
        <v>41709</v>
      </c>
      <c r="H1358" s="17" vm="3656">
        <f ca="1"/>
        <v>45.67</v>
      </c>
      <c r="I1358" s="17" vm="3657">
        <f ca="1"/>
        <v>187.23</v>
      </c>
      <c r="K1358" s="17">
        <f t="shared" ca="1" si="43"/>
        <v>-4.360148245040274E-3</v>
      </c>
      <c r="L1358" s="17">
        <f t="shared" ca="1" si="42"/>
        <v>-4.9426020408163129E-3</v>
      </c>
    </row>
    <row r="1359" spans="7:12" x14ac:dyDescent="0.2">
      <c r="G1359" s="17" vm="3658">
        <f ca="1"/>
        <v>41710</v>
      </c>
      <c r="H1359" s="17" vm="3659">
        <f ca="1"/>
        <v>46.43</v>
      </c>
      <c r="I1359" s="17" vm="3660">
        <f ca="1"/>
        <v>187.28</v>
      </c>
      <c r="K1359" s="17">
        <f t="shared" ca="1" si="43"/>
        <v>1.664112108605198E-2</v>
      </c>
      <c r="L1359" s="17">
        <f t="shared" ca="1" si="42"/>
        <v>2.6705122042414153E-4</v>
      </c>
    </row>
    <row r="1360" spans="7:12" x14ac:dyDescent="0.2">
      <c r="G1360" s="17" vm="3661">
        <f ca="1"/>
        <v>41711</v>
      </c>
      <c r="H1360" s="17" vm="3662">
        <f ca="1"/>
        <v>44.99</v>
      </c>
      <c r="I1360" s="17" vm="3663">
        <f ca="1"/>
        <v>185.18</v>
      </c>
      <c r="K1360" s="17">
        <f t="shared" ca="1" si="43"/>
        <v>-3.1014430325220665E-2</v>
      </c>
      <c r="L1360" s="17">
        <f t="shared" ca="1" si="42"/>
        <v>-1.1213156770610855E-2</v>
      </c>
    </row>
    <row r="1361" spans="7:12" x14ac:dyDescent="0.2">
      <c r="G1361" s="17" vm="3664">
        <f ca="1"/>
        <v>41712</v>
      </c>
      <c r="H1361" s="17" vm="3665">
        <f ca="1"/>
        <v>44.31</v>
      </c>
      <c r="I1361" s="17" vm="3549">
        <f ca="1"/>
        <v>184.66</v>
      </c>
      <c r="K1361" s="17">
        <f t="shared" ca="1" si="43"/>
        <v>-1.5114469882196002E-2</v>
      </c>
      <c r="L1361" s="17">
        <f t="shared" ca="1" si="42"/>
        <v>-2.8080786262015822E-3</v>
      </c>
    </row>
    <row r="1362" spans="7:12" x14ac:dyDescent="0.2">
      <c r="G1362" s="17" vm="3666">
        <f ca="1"/>
        <v>41715</v>
      </c>
      <c r="H1362" s="17" vm="3667">
        <f ca="1"/>
        <v>45.27</v>
      </c>
      <c r="I1362" s="17" vm="3668">
        <f ca="1"/>
        <v>186.33</v>
      </c>
      <c r="K1362" s="17">
        <f t="shared" ca="1" si="43"/>
        <v>2.1665538253216043E-2</v>
      </c>
      <c r="L1362" s="17">
        <f t="shared" ca="1" si="42"/>
        <v>9.0436477851187913E-3</v>
      </c>
    </row>
    <row r="1363" spans="7:12" x14ac:dyDescent="0.2">
      <c r="G1363" s="17" vm="3669">
        <f ca="1"/>
        <v>41716</v>
      </c>
      <c r="H1363" s="17" vm="3670">
        <f ca="1"/>
        <v>45.4</v>
      </c>
      <c r="I1363" s="17" vm="3671">
        <f ca="1"/>
        <v>187.66</v>
      </c>
      <c r="K1363" s="17">
        <f t="shared" ca="1" si="43"/>
        <v>2.8716589352770772E-3</v>
      </c>
      <c r="L1363" s="17">
        <f t="shared" ca="1" si="42"/>
        <v>7.1378736650029584E-3</v>
      </c>
    </row>
    <row r="1364" spans="7:12" x14ac:dyDescent="0.2">
      <c r="G1364" s="17" vm="3672">
        <f ca="1"/>
        <v>41717</v>
      </c>
      <c r="H1364" s="17" vm="3673">
        <f ca="1"/>
        <v>45.52</v>
      </c>
      <c r="I1364" s="17" vm="3674">
        <f ca="1"/>
        <v>186.66</v>
      </c>
      <c r="K1364" s="17">
        <f t="shared" ca="1" si="43"/>
        <v>2.6431718061674658E-3</v>
      </c>
      <c r="L1364" s="17">
        <f t="shared" ca="1" si="42"/>
        <v>-5.3287861025258509E-3</v>
      </c>
    </row>
    <row r="1365" spans="7:12" x14ac:dyDescent="0.2">
      <c r="G1365" s="17" vm="3675">
        <f ca="1"/>
        <v>41718</v>
      </c>
      <c r="H1365" s="17" vm="3676">
        <f ca="1"/>
        <v>46.95</v>
      </c>
      <c r="I1365" s="17" vm="3677">
        <f ca="1"/>
        <v>187.74700000000001</v>
      </c>
      <c r="K1365" s="17">
        <f t="shared" ca="1" si="43"/>
        <v>3.1414762741652114E-2</v>
      </c>
      <c r="L1365" s="17">
        <f t="shared" ca="1" si="42"/>
        <v>5.8234222650810352E-3</v>
      </c>
    </row>
    <row r="1366" spans="7:12" x14ac:dyDescent="0.2">
      <c r="G1366" s="17" vm="3678">
        <f ca="1"/>
        <v>41719</v>
      </c>
      <c r="H1366" s="17" vm="3679">
        <f ca="1"/>
        <v>47.15</v>
      </c>
      <c r="I1366" s="17" vm="3680">
        <f ca="1"/>
        <v>186.2</v>
      </c>
      <c r="K1366" s="17">
        <f t="shared" ca="1" si="43"/>
        <v>4.2598509052182987E-3</v>
      </c>
      <c r="L1366" s="17">
        <f t="shared" ca="1" si="42"/>
        <v>-8.23981208754343E-3</v>
      </c>
    </row>
    <row r="1367" spans="7:12" x14ac:dyDescent="0.2">
      <c r="G1367" s="17" vm="3681">
        <f ca="1"/>
        <v>41722</v>
      </c>
      <c r="H1367" s="17" vm="3682">
        <f ca="1"/>
        <v>46.57</v>
      </c>
      <c r="I1367" s="17" vm="3683">
        <f ca="1"/>
        <v>185.43</v>
      </c>
      <c r="K1367" s="17">
        <f t="shared" ca="1" si="43"/>
        <v>-1.2301166489925741E-2</v>
      </c>
      <c r="L1367" s="17">
        <f t="shared" ca="1" si="42"/>
        <v>-4.1353383458645476E-3</v>
      </c>
    </row>
    <row r="1368" spans="7:12" x14ac:dyDescent="0.2">
      <c r="G1368" s="17" vm="3684">
        <f ca="1"/>
        <v>41723</v>
      </c>
      <c r="H1368" s="17" vm="3685">
        <f ca="1"/>
        <v>46.69</v>
      </c>
      <c r="I1368" s="17" vm="3686">
        <f ca="1"/>
        <v>186.31</v>
      </c>
      <c r="K1368" s="17">
        <f t="shared" ca="1" si="43"/>
        <v>2.5767661584710222E-3</v>
      </c>
      <c r="L1368" s="17">
        <f t="shared" ca="1" si="42"/>
        <v>4.745726150029661E-3</v>
      </c>
    </row>
    <row r="1369" spans="7:12" x14ac:dyDescent="0.2">
      <c r="G1369" s="17" vm="3687">
        <f ca="1"/>
        <v>41724</v>
      </c>
      <c r="H1369" s="17" vm="3688">
        <f ca="1"/>
        <v>46.39</v>
      </c>
      <c r="I1369" s="17" vm="3689">
        <f ca="1"/>
        <v>184.97</v>
      </c>
      <c r="K1369" s="17">
        <f t="shared" ca="1" si="43"/>
        <v>-6.4253587491968078E-3</v>
      </c>
      <c r="L1369" s="17">
        <f t="shared" ca="1" si="42"/>
        <v>-7.1923138854597113E-3</v>
      </c>
    </row>
    <row r="1370" spans="7:12" x14ac:dyDescent="0.2">
      <c r="G1370" s="17" vm="3690">
        <f ca="1"/>
        <v>41725</v>
      </c>
      <c r="H1370" s="17" vm="3691">
        <f ca="1"/>
        <v>46.08</v>
      </c>
      <c r="I1370" s="17" vm="3692">
        <f ca="1"/>
        <v>184.58</v>
      </c>
      <c r="K1370" s="17">
        <f t="shared" ca="1" si="43"/>
        <v>-6.6824746712653704E-3</v>
      </c>
      <c r="L1370" s="17">
        <f t="shared" ca="1" si="42"/>
        <v>-2.1084500189219035E-3</v>
      </c>
    </row>
    <row r="1371" spans="7:12" x14ac:dyDescent="0.2">
      <c r="G1371" s="17" vm="3693">
        <f ca="1"/>
        <v>41726</v>
      </c>
      <c r="H1371" s="17" vm="3694">
        <f ca="1"/>
        <v>46.64</v>
      </c>
      <c r="I1371" s="17" vm="3695">
        <f ca="1"/>
        <v>185.49</v>
      </c>
      <c r="K1371" s="17">
        <f t="shared" ca="1" si="43"/>
        <v>1.2152777777777901E-2</v>
      </c>
      <c r="L1371" s="17">
        <f t="shared" ca="1" si="42"/>
        <v>4.9301116047242299E-3</v>
      </c>
    </row>
    <row r="1372" spans="7:12" x14ac:dyDescent="0.2">
      <c r="G1372" s="17" vm="3696">
        <f ca="1"/>
        <v>41729</v>
      </c>
      <c r="H1372" s="17" vm="3697">
        <f ca="1"/>
        <v>47.16</v>
      </c>
      <c r="I1372" s="17" vm="3698">
        <f ca="1"/>
        <v>187.01</v>
      </c>
      <c r="K1372" s="17">
        <f t="shared" ca="1" si="43"/>
        <v>1.1149228130360012E-2</v>
      </c>
      <c r="L1372" s="17">
        <f t="shared" ca="1" si="42"/>
        <v>8.1945118335218226E-3</v>
      </c>
    </row>
    <row r="1373" spans="7:12" x14ac:dyDescent="0.2">
      <c r="G1373" s="17" vm="3699">
        <f ca="1"/>
        <v>41730</v>
      </c>
      <c r="H1373" s="17" vm="3700">
        <f ca="1"/>
        <v>47.53</v>
      </c>
      <c r="I1373" s="17" vm="3701">
        <f ca="1"/>
        <v>188.25</v>
      </c>
      <c r="K1373" s="17">
        <f t="shared" ca="1" si="43"/>
        <v>7.8456318914335021E-3</v>
      </c>
      <c r="L1373" s="17">
        <f t="shared" ca="1" si="42"/>
        <v>6.6306614619540127E-3</v>
      </c>
    </row>
    <row r="1374" spans="7:12" x14ac:dyDescent="0.2">
      <c r="G1374" s="17" vm="3702">
        <f ca="1"/>
        <v>41731</v>
      </c>
      <c r="H1374" s="17" vm="3703">
        <f ca="1"/>
        <v>47.62</v>
      </c>
      <c r="I1374" s="17" vm="3704">
        <f ca="1"/>
        <v>188.88</v>
      </c>
      <c r="K1374" s="17">
        <f t="shared" ca="1" si="43"/>
        <v>1.8935409215232735E-3</v>
      </c>
      <c r="L1374" s="17">
        <f t="shared" ca="1" si="42"/>
        <v>3.3466135458166679E-3</v>
      </c>
    </row>
    <row r="1375" spans="7:12" x14ac:dyDescent="0.2">
      <c r="G1375" s="17" vm="3705">
        <f ca="1"/>
        <v>41732</v>
      </c>
      <c r="H1375" s="17" vm="3706">
        <f ca="1"/>
        <v>47.69</v>
      </c>
      <c r="I1375" s="17" vm="3707">
        <f ca="1"/>
        <v>188.63</v>
      </c>
      <c r="K1375" s="17">
        <f t="shared" ca="1" si="43"/>
        <v>1.4699706005880664E-3</v>
      </c>
      <c r="L1375" s="17">
        <f t="shared" ca="1" si="42"/>
        <v>-1.3235916984328799E-3</v>
      </c>
    </row>
    <row r="1376" spans="7:12" x14ac:dyDescent="0.2">
      <c r="G1376" s="17" vm="3708">
        <f ca="1"/>
        <v>41733</v>
      </c>
      <c r="H1376" s="17" vm="3709">
        <f ca="1"/>
        <v>46.34</v>
      </c>
      <c r="I1376" s="17" vm="3710">
        <f ca="1"/>
        <v>186.4</v>
      </c>
      <c r="K1376" s="17">
        <f t="shared" ca="1" si="43"/>
        <v>-2.8307821346194029E-2</v>
      </c>
      <c r="L1376" s="17">
        <f t="shared" ca="1" si="42"/>
        <v>-1.1822085564332285E-2</v>
      </c>
    </row>
    <row r="1377" spans="7:12" x14ac:dyDescent="0.2">
      <c r="G1377" s="17" vm="3711">
        <f ca="1"/>
        <v>41736</v>
      </c>
      <c r="H1377" s="17" vm="3712">
        <f ca="1"/>
        <v>46.25</v>
      </c>
      <c r="I1377" s="17" vm="3713">
        <f ca="1"/>
        <v>184.34</v>
      </c>
      <c r="K1377" s="17">
        <f t="shared" ca="1" si="43"/>
        <v>-1.9421665947346733E-3</v>
      </c>
      <c r="L1377" s="17">
        <f t="shared" ca="1" si="42"/>
        <v>-1.1051502145922765E-2</v>
      </c>
    </row>
    <row r="1378" spans="7:12" x14ac:dyDescent="0.2">
      <c r="G1378" s="17" vm="3714">
        <f ca="1"/>
        <v>41737</v>
      </c>
      <c r="H1378" s="17" vm="3715">
        <f ca="1"/>
        <v>46.77</v>
      </c>
      <c r="I1378" s="17" vm="3716">
        <f ca="1"/>
        <v>185.1</v>
      </c>
      <c r="K1378" s="17">
        <f t="shared" ca="1" si="43"/>
        <v>1.1243243243243217E-2</v>
      </c>
      <c r="L1378" s="17">
        <f t="shared" ca="1" si="42"/>
        <v>4.1228165346640644E-3</v>
      </c>
    </row>
    <row r="1379" spans="7:12" x14ac:dyDescent="0.2">
      <c r="G1379" s="17" vm="3717">
        <f ca="1"/>
        <v>41738</v>
      </c>
      <c r="H1379" s="17" vm="3718">
        <f ca="1"/>
        <v>47.24</v>
      </c>
      <c r="I1379" s="17" vm="3719">
        <f ca="1"/>
        <v>187.09</v>
      </c>
      <c r="K1379" s="17">
        <f t="shared" ca="1" si="43"/>
        <v>1.0049176822749528E-2</v>
      </c>
      <c r="L1379" s="17">
        <f t="shared" ca="1" si="42"/>
        <v>1.0750945434900183E-2</v>
      </c>
    </row>
    <row r="1380" spans="7:12" x14ac:dyDescent="0.2">
      <c r="G1380" s="17" vm="3720">
        <f ca="1"/>
        <v>41739</v>
      </c>
      <c r="H1380" s="17" vm="3721">
        <f ca="1"/>
        <v>45.53</v>
      </c>
      <c r="I1380" s="17" vm="3722">
        <f ca="1"/>
        <v>183.155</v>
      </c>
      <c r="K1380" s="17">
        <f t="shared" ca="1" si="43"/>
        <v>-3.6198137171888245E-2</v>
      </c>
      <c r="L1380" s="17">
        <f t="shared" ca="1" si="42"/>
        <v>-2.1032658078999455E-2</v>
      </c>
    </row>
    <row r="1381" spans="7:12" x14ac:dyDescent="0.2">
      <c r="G1381" s="17" vm="3723">
        <f ca="1"/>
        <v>41740</v>
      </c>
      <c r="H1381" s="17" vm="3724">
        <f ca="1"/>
        <v>44.98</v>
      </c>
      <c r="I1381" s="17" vm="3725">
        <f ca="1"/>
        <v>181.51</v>
      </c>
      <c r="K1381" s="17">
        <f t="shared" ca="1" si="43"/>
        <v>-1.2079947287502835E-2</v>
      </c>
      <c r="L1381" s="17">
        <f t="shared" ca="1" si="42"/>
        <v>-8.9814637875024195E-3</v>
      </c>
    </row>
    <row r="1382" spans="7:12" x14ac:dyDescent="0.2">
      <c r="G1382" s="17" vm="3726">
        <f ca="1"/>
        <v>41743</v>
      </c>
      <c r="H1382" s="17" vm="3727">
        <f ca="1"/>
        <v>45.32</v>
      </c>
      <c r="I1382" s="17" vm="3728">
        <f ca="1"/>
        <v>182.9401</v>
      </c>
      <c r="K1382" s="17">
        <f t="shared" ca="1" si="43"/>
        <v>7.5589150733659238E-3</v>
      </c>
      <c r="L1382" s="17">
        <f t="shared" ca="1" si="42"/>
        <v>7.8789047435403603E-3</v>
      </c>
    </row>
    <row r="1383" spans="7:12" x14ac:dyDescent="0.2">
      <c r="G1383" s="17" vm="3729">
        <f ca="1"/>
        <v>41744</v>
      </c>
      <c r="H1383" s="17" vm="3730">
        <f ca="1"/>
        <v>45.81</v>
      </c>
      <c r="I1383" s="17" vm="3731">
        <f ca="1"/>
        <v>184.2</v>
      </c>
      <c r="K1383" s="17">
        <f t="shared" ca="1" si="43"/>
        <v>1.0812003530450198E-2</v>
      </c>
      <c r="L1383" s="17">
        <f t="shared" ca="1" si="42"/>
        <v>6.8869537077982379E-3</v>
      </c>
    </row>
    <row r="1384" spans="7:12" x14ac:dyDescent="0.2">
      <c r="G1384" s="17" vm="3732">
        <f ca="1"/>
        <v>41745</v>
      </c>
      <c r="H1384" s="17" vm="3733">
        <f ca="1"/>
        <v>45.21</v>
      </c>
      <c r="I1384" s="17" vm="3734">
        <f ca="1"/>
        <v>186.125</v>
      </c>
      <c r="K1384" s="17">
        <f t="shared" ca="1" si="43"/>
        <v>-1.3097576948264633E-2</v>
      </c>
      <c r="L1384" s="17">
        <f t="shared" ca="1" si="42"/>
        <v>1.0450597176981713E-2</v>
      </c>
    </row>
    <row r="1385" spans="7:12" x14ac:dyDescent="0.2">
      <c r="G1385" s="17" vm="3735">
        <f ca="1"/>
        <v>41746</v>
      </c>
      <c r="H1385" s="17" vm="3736">
        <f ca="1"/>
        <v>45.83</v>
      </c>
      <c r="I1385" s="17" vm="3737">
        <f ca="1"/>
        <v>186.39</v>
      </c>
      <c r="K1385" s="17">
        <f t="shared" ca="1" si="43"/>
        <v>1.3713780137137643E-2</v>
      </c>
      <c r="L1385" s="17">
        <f t="shared" ca="1" si="42"/>
        <v>1.4237743451981366E-3</v>
      </c>
    </row>
    <row r="1386" spans="7:12" x14ac:dyDescent="0.2">
      <c r="G1386" s="17" vm="3738">
        <f ca="1"/>
        <v>41750</v>
      </c>
      <c r="H1386" s="17" vm="3739">
        <f ca="1"/>
        <v>46.11</v>
      </c>
      <c r="I1386" s="17" vm="3740">
        <f ca="1"/>
        <v>187.04</v>
      </c>
      <c r="K1386" s="17">
        <f t="shared" ca="1" si="43"/>
        <v>6.1095352389264335E-3</v>
      </c>
      <c r="L1386" s="17">
        <f t="shared" ca="1" si="42"/>
        <v>3.4873115510489772E-3</v>
      </c>
    </row>
    <row r="1387" spans="7:12" x14ac:dyDescent="0.2">
      <c r="G1387" s="17" vm="3741">
        <f ca="1"/>
        <v>41751</v>
      </c>
      <c r="H1387" s="17" vm="3742">
        <f ca="1"/>
        <v>46.59</v>
      </c>
      <c r="I1387" s="17" vm="3743">
        <f ca="1"/>
        <v>187.89</v>
      </c>
      <c r="K1387" s="17">
        <f t="shared" ca="1" si="43"/>
        <v>1.0409889394925376E-2</v>
      </c>
      <c r="L1387" s="17">
        <f t="shared" ca="1" si="42"/>
        <v>4.5444824636440284E-3</v>
      </c>
    </row>
    <row r="1388" spans="7:12" x14ac:dyDescent="0.2">
      <c r="G1388" s="17" vm="3744">
        <f ca="1"/>
        <v>41752</v>
      </c>
      <c r="H1388" s="17" vm="3745">
        <f ca="1"/>
        <v>46.46</v>
      </c>
      <c r="I1388" s="17" vm="3746">
        <f ca="1"/>
        <v>187.45</v>
      </c>
      <c r="K1388" s="17">
        <f t="shared" ca="1" si="43"/>
        <v>-2.7902983472848364E-3</v>
      </c>
      <c r="L1388" s="17">
        <f t="shared" ca="1" si="42"/>
        <v>-2.3417957315450266E-3</v>
      </c>
    </row>
    <row r="1389" spans="7:12" x14ac:dyDescent="0.2">
      <c r="G1389" s="17" vm="3747">
        <f ca="1"/>
        <v>41753</v>
      </c>
      <c r="H1389" s="17" vm="3748">
        <f ca="1"/>
        <v>48.47</v>
      </c>
      <c r="I1389" s="17" vm="3749">
        <f ca="1"/>
        <v>187.83</v>
      </c>
      <c r="K1389" s="17">
        <f t="shared" ca="1" si="43"/>
        <v>4.3263021954369263E-2</v>
      </c>
      <c r="L1389" s="17">
        <f t="shared" ca="1" si="42"/>
        <v>2.0272072552682818E-3</v>
      </c>
    </row>
    <row r="1390" spans="7:12" x14ac:dyDescent="0.2">
      <c r="G1390" s="17" vm="3750">
        <f ca="1"/>
        <v>41754</v>
      </c>
      <c r="H1390" s="17" vm="3709">
        <f ca="1"/>
        <v>46.34</v>
      </c>
      <c r="I1390" s="17" vm="3636">
        <f ca="1"/>
        <v>186.29</v>
      </c>
      <c r="K1390" s="17">
        <f t="shared" ca="1" si="43"/>
        <v>-4.3944708066845362E-2</v>
      </c>
      <c r="L1390" s="17">
        <f t="shared" ca="1" si="42"/>
        <v>-8.1989032635895187E-3</v>
      </c>
    </row>
    <row r="1391" spans="7:12" x14ac:dyDescent="0.2">
      <c r="G1391" s="17" vm="3751">
        <f ca="1"/>
        <v>41757</v>
      </c>
      <c r="H1391" s="17" vm="3752">
        <f ca="1"/>
        <v>45.45</v>
      </c>
      <c r="I1391" s="17" vm="3753">
        <f ca="1"/>
        <v>186.875</v>
      </c>
      <c r="K1391" s="17">
        <f t="shared" ca="1" si="43"/>
        <v>-1.9205869659041919E-2</v>
      </c>
      <c r="L1391" s="17">
        <f t="shared" ca="1" si="42"/>
        <v>3.1402651779484092E-3</v>
      </c>
    </row>
    <row r="1392" spans="7:12" x14ac:dyDescent="0.2">
      <c r="G1392" s="17" vm="3754">
        <f ca="1"/>
        <v>41758</v>
      </c>
      <c r="H1392" s="17" vm="3755">
        <f ca="1"/>
        <v>46.12</v>
      </c>
      <c r="I1392" s="17" vm="3645">
        <f ca="1"/>
        <v>187.75</v>
      </c>
      <c r="K1392" s="17">
        <f t="shared" ca="1" si="43"/>
        <v>1.4741474147414557E-2</v>
      </c>
      <c r="L1392" s="17">
        <f t="shared" ca="1" si="42"/>
        <v>4.6822742474916801E-3</v>
      </c>
    </row>
    <row r="1393" spans="7:12" x14ac:dyDescent="0.2">
      <c r="G1393" s="17" vm="3756">
        <f ca="1"/>
        <v>41759</v>
      </c>
      <c r="H1393" s="17" vm="3752">
        <f ca="1"/>
        <v>45.45</v>
      </c>
      <c r="I1393" s="17" vm="3757">
        <f ca="1"/>
        <v>188.31</v>
      </c>
      <c r="K1393" s="17">
        <f t="shared" ca="1" si="43"/>
        <v>-1.4527320034692037E-2</v>
      </c>
      <c r="L1393" s="17">
        <f t="shared" ca="1" si="42"/>
        <v>2.982689747003997E-3</v>
      </c>
    </row>
    <row r="1394" spans="7:12" x14ac:dyDescent="0.2">
      <c r="G1394" s="17" vm="3758">
        <f ca="1"/>
        <v>41760</v>
      </c>
      <c r="H1394" s="17" vm="3759">
        <f ca="1"/>
        <v>45.23</v>
      </c>
      <c r="I1394" s="17" vm="3760">
        <f ca="1"/>
        <v>188.32499999999999</v>
      </c>
      <c r="K1394" s="17">
        <f t="shared" ca="1" si="43"/>
        <v>-4.8404840484049805E-3</v>
      </c>
      <c r="L1394" s="17">
        <f t="shared" ca="1" si="42"/>
        <v>7.9655886569884871E-5</v>
      </c>
    </row>
    <row r="1395" spans="7:12" x14ac:dyDescent="0.2">
      <c r="G1395" s="17" vm="3761">
        <f ca="1"/>
        <v>41761</v>
      </c>
      <c r="H1395" s="17" vm="3762">
        <f ca="1"/>
        <v>45.78</v>
      </c>
      <c r="I1395" s="17" vm="3763">
        <f ca="1"/>
        <v>188.06</v>
      </c>
      <c r="K1395" s="17">
        <f t="shared" ca="1" si="43"/>
        <v>1.2160070749502649E-2</v>
      </c>
      <c r="L1395" s="17">
        <f t="shared" ca="1" si="42"/>
        <v>-1.4071419089339843E-3</v>
      </c>
    </row>
    <row r="1396" spans="7:12" x14ac:dyDescent="0.2">
      <c r="G1396" s="17" vm="3764">
        <f ca="1"/>
        <v>41764</v>
      </c>
      <c r="H1396" s="17" vm="3765">
        <f ca="1"/>
        <v>45.72</v>
      </c>
      <c r="I1396" s="17" vm="3766">
        <f ca="1"/>
        <v>188.42</v>
      </c>
      <c r="K1396" s="17">
        <f t="shared" ca="1" si="43"/>
        <v>-1.3106159895150959E-3</v>
      </c>
      <c r="L1396" s="17">
        <f t="shared" ca="1" si="42"/>
        <v>1.9142826757416742E-3</v>
      </c>
    </row>
    <row r="1397" spans="7:12" x14ac:dyDescent="0.2">
      <c r="G1397" s="17" vm="3767">
        <f ca="1"/>
        <v>41765</v>
      </c>
      <c r="H1397" s="17" vm="3768">
        <f ca="1"/>
        <v>45.38</v>
      </c>
      <c r="I1397" s="17" vm="3769">
        <f ca="1"/>
        <v>186.78</v>
      </c>
      <c r="K1397" s="17">
        <f t="shared" ca="1" si="43"/>
        <v>-7.4365704286963874E-3</v>
      </c>
      <c r="L1397" s="17">
        <f t="shared" ca="1" si="42"/>
        <v>-8.7039592399956733E-3</v>
      </c>
    </row>
    <row r="1398" spans="7:12" x14ac:dyDescent="0.2">
      <c r="G1398" s="17" vm="3770">
        <f ca="1"/>
        <v>41766</v>
      </c>
      <c r="H1398" s="17" vm="3771">
        <f ca="1"/>
        <v>45.58</v>
      </c>
      <c r="I1398" s="17" vm="3772">
        <f ca="1"/>
        <v>187.88</v>
      </c>
      <c r="K1398" s="17">
        <f t="shared" ca="1" si="43"/>
        <v>4.4072278536799736E-3</v>
      </c>
      <c r="L1398" s="17">
        <f t="shared" ca="1" si="42"/>
        <v>5.8892815076561078E-3</v>
      </c>
    </row>
    <row r="1399" spans="7:12" x14ac:dyDescent="0.2">
      <c r="G1399" s="17" vm="3773">
        <f ca="1"/>
        <v>41767</v>
      </c>
      <c r="H1399" s="17" vm="3739">
        <f ca="1"/>
        <v>46.11</v>
      </c>
      <c r="I1399" s="17" vm="3774">
        <f ca="1"/>
        <v>187.67500000000001</v>
      </c>
      <c r="K1399" s="17">
        <f t="shared" ca="1" si="43"/>
        <v>1.1627906976744207E-2</v>
      </c>
      <c r="L1399" s="17">
        <f t="shared" ca="1" si="42"/>
        <v>-1.0911219927612903E-3</v>
      </c>
    </row>
    <row r="1400" spans="7:12" x14ac:dyDescent="0.2">
      <c r="G1400" s="17" vm="3775">
        <f ca="1"/>
        <v>41768</v>
      </c>
      <c r="H1400" s="17" vm="3776">
        <f ca="1"/>
        <v>45.84</v>
      </c>
      <c r="I1400" s="17" vm="3777">
        <f ca="1"/>
        <v>187.96</v>
      </c>
      <c r="K1400" s="17">
        <f t="shared" ca="1" si="43"/>
        <v>-5.855562784645274E-3</v>
      </c>
      <c r="L1400" s="17">
        <f t="shared" ca="1" si="42"/>
        <v>1.5185826561876503E-3</v>
      </c>
    </row>
    <row r="1401" spans="7:12" x14ac:dyDescent="0.2">
      <c r="G1401" s="17" vm="3778">
        <f ca="1"/>
        <v>41771</v>
      </c>
      <c r="H1401" s="17" vm="3676">
        <f ca="1"/>
        <v>46.95</v>
      </c>
      <c r="I1401" s="17" vm="3779">
        <f ca="1"/>
        <v>189.785</v>
      </c>
      <c r="K1401" s="17">
        <f t="shared" ca="1" si="43"/>
        <v>2.4214659685863893E-2</v>
      </c>
      <c r="L1401" s="17">
        <f t="shared" ca="1" si="42"/>
        <v>9.7095126622686045E-3</v>
      </c>
    </row>
    <row r="1402" spans="7:12" x14ac:dyDescent="0.2">
      <c r="G1402" s="17" vm="3780">
        <f ca="1"/>
        <v>41772</v>
      </c>
      <c r="H1402" s="17" vm="3781">
        <f ca="1"/>
        <v>46.14</v>
      </c>
      <c r="I1402" s="17" vm="3782">
        <f ca="1"/>
        <v>189.96</v>
      </c>
      <c r="K1402" s="17">
        <f t="shared" ca="1" si="43"/>
        <v>-1.7252396166134276E-2</v>
      </c>
      <c r="L1402" s="17">
        <f t="shared" ca="1" si="42"/>
        <v>9.2209605606341505E-4</v>
      </c>
    </row>
    <row r="1403" spans="7:12" x14ac:dyDescent="0.2">
      <c r="G1403" s="17" vm="3783">
        <f ca="1"/>
        <v>41773</v>
      </c>
      <c r="H1403" s="17" vm="3784">
        <f ca="1"/>
        <v>45.61</v>
      </c>
      <c r="I1403" s="17" vm="3785">
        <f ca="1"/>
        <v>189.06</v>
      </c>
      <c r="K1403" s="17">
        <f t="shared" ca="1" si="43"/>
        <v>-1.1486779367143485E-2</v>
      </c>
      <c r="L1403" s="17">
        <f t="shared" ca="1" si="42"/>
        <v>-4.7378395451674882E-3</v>
      </c>
    </row>
    <row r="1404" spans="7:12" x14ac:dyDescent="0.2">
      <c r="G1404" s="17" vm="3786">
        <f ca="1"/>
        <v>41774</v>
      </c>
      <c r="H1404" s="17" vm="3787">
        <f ca="1"/>
        <v>44.89</v>
      </c>
      <c r="I1404" s="17" vm="3788">
        <f ca="1"/>
        <v>187.4</v>
      </c>
      <c r="K1404" s="17">
        <f t="shared" ca="1" si="43"/>
        <v>-1.5786011839508896E-2</v>
      </c>
      <c r="L1404" s="17">
        <f t="shared" ca="1" si="42"/>
        <v>-8.7802813921505907E-3</v>
      </c>
    </row>
    <row r="1405" spans="7:12" x14ac:dyDescent="0.2">
      <c r="G1405" s="17" vm="3789">
        <f ca="1"/>
        <v>41775</v>
      </c>
      <c r="H1405" s="17" vm="3662">
        <f ca="1"/>
        <v>44.99</v>
      </c>
      <c r="I1405" s="17" vm="3790">
        <f ca="1"/>
        <v>188.05</v>
      </c>
      <c r="K1405" s="17">
        <f t="shared" ca="1" si="43"/>
        <v>2.2276676319894495E-3</v>
      </c>
      <c r="L1405" s="17">
        <f t="shared" ca="1" si="42"/>
        <v>3.4685165421557418E-3</v>
      </c>
    </row>
    <row r="1406" spans="7:12" x14ac:dyDescent="0.2">
      <c r="G1406" s="17" vm="3791">
        <f ca="1"/>
        <v>41778</v>
      </c>
      <c r="H1406" s="17" vm="3792">
        <f ca="1"/>
        <v>45.6</v>
      </c>
      <c r="I1406" s="17" vm="3793">
        <f ca="1"/>
        <v>188.74</v>
      </c>
      <c r="K1406" s="17">
        <f t="shared" ca="1" si="43"/>
        <v>1.3558568570793517E-2</v>
      </c>
      <c r="L1406" s="17">
        <f t="shared" ca="1" si="42"/>
        <v>3.6692369050783658E-3</v>
      </c>
    </row>
    <row r="1407" spans="7:12" x14ac:dyDescent="0.2">
      <c r="G1407" s="17" vm="3794">
        <f ca="1"/>
        <v>41779</v>
      </c>
      <c r="H1407" s="17" vm="3795">
        <f ca="1"/>
        <v>45.71</v>
      </c>
      <c r="I1407" s="17" vm="3796">
        <f ca="1"/>
        <v>187.55</v>
      </c>
      <c r="K1407" s="17">
        <f t="shared" ca="1" si="43"/>
        <v>2.4122807017543657E-3</v>
      </c>
      <c r="L1407" s="17">
        <f t="shared" ca="1" si="42"/>
        <v>-6.3049697997245024E-3</v>
      </c>
    </row>
    <row r="1408" spans="7:12" x14ac:dyDescent="0.2">
      <c r="G1408" s="17" vm="3797">
        <f ca="1"/>
        <v>41780</v>
      </c>
      <c r="H1408" s="17" vm="3798">
        <f ca="1"/>
        <v>45.65</v>
      </c>
      <c r="I1408" s="17" vm="3799">
        <f ca="1"/>
        <v>189.13</v>
      </c>
      <c r="K1408" s="17">
        <f t="shared" ca="1" si="43"/>
        <v>-1.3126230584117327E-3</v>
      </c>
      <c r="L1408" s="17">
        <f t="shared" ca="1" si="42"/>
        <v>8.4244201546253006E-3</v>
      </c>
    </row>
    <row r="1409" spans="7:12" x14ac:dyDescent="0.2">
      <c r="G1409" s="17" vm="3800">
        <f ca="1"/>
        <v>41781</v>
      </c>
      <c r="H1409" s="17" vm="3781">
        <f ca="1"/>
        <v>46.14</v>
      </c>
      <c r="I1409" s="17" vm="3801">
        <f ca="1"/>
        <v>189.59</v>
      </c>
      <c r="K1409" s="17">
        <f t="shared" ca="1" si="43"/>
        <v>1.0733844468784337E-2</v>
      </c>
      <c r="L1409" s="17">
        <f t="shared" ca="1" si="42"/>
        <v>2.4321894992862525E-3</v>
      </c>
    </row>
    <row r="1410" spans="7:12" x14ac:dyDescent="0.2">
      <c r="G1410" s="17" vm="3802">
        <f ca="1"/>
        <v>41782</v>
      </c>
      <c r="H1410" s="17" vm="3712">
        <f ca="1"/>
        <v>46.25</v>
      </c>
      <c r="I1410" s="17" vm="3803">
        <f ca="1"/>
        <v>190.35</v>
      </c>
      <c r="K1410" s="17">
        <f t="shared" ca="1" si="43"/>
        <v>2.3840485478976436E-3</v>
      </c>
      <c r="L1410" s="17">
        <f t="shared" ca="1" si="42"/>
        <v>4.0086502452660877E-3</v>
      </c>
    </row>
    <row r="1411" spans="7:12" x14ac:dyDescent="0.2">
      <c r="G1411" s="17" vm="3804">
        <f ca="1"/>
        <v>41786</v>
      </c>
      <c r="H1411" s="17" vm="3805">
        <f ca="1"/>
        <v>46.35</v>
      </c>
      <c r="I1411" s="17" vm="3806">
        <f ca="1"/>
        <v>191.52</v>
      </c>
      <c r="K1411" s="17">
        <f t="shared" ca="1" si="43"/>
        <v>2.1621621621621401E-3</v>
      </c>
      <c r="L1411" s="17">
        <f t="shared" ca="1" si="42"/>
        <v>6.1465721040190324E-3</v>
      </c>
    </row>
    <row r="1412" spans="7:12" x14ac:dyDescent="0.2">
      <c r="G1412" s="17" vm="3807">
        <f ca="1"/>
        <v>41787</v>
      </c>
      <c r="H1412" s="17" vm="3745">
        <f ca="1"/>
        <v>46.46</v>
      </c>
      <c r="I1412" s="17" vm="3808">
        <f ca="1"/>
        <v>191.38</v>
      </c>
      <c r="K1412" s="17">
        <f t="shared" ca="1" si="43"/>
        <v>2.373247033441217E-3</v>
      </c>
      <c r="L1412" s="17">
        <f t="shared" ca="1" si="42"/>
        <v>-7.3099415204691542E-4</v>
      </c>
    </row>
    <row r="1413" spans="7:12" x14ac:dyDescent="0.2">
      <c r="G1413" s="17" vm="3809">
        <f ca="1"/>
        <v>41788</v>
      </c>
      <c r="H1413" s="17" vm="3810">
        <f ca="1"/>
        <v>46.66</v>
      </c>
      <c r="I1413" s="17" vm="3811">
        <f ca="1"/>
        <v>192.37</v>
      </c>
      <c r="K1413" s="17">
        <f t="shared" ca="1" si="43"/>
        <v>4.3047783039171783E-3</v>
      </c>
      <c r="L1413" s="17">
        <f t="shared" ca="1" si="42"/>
        <v>5.1729543316960669E-3</v>
      </c>
    </row>
    <row r="1414" spans="7:12" x14ac:dyDescent="0.2">
      <c r="G1414" s="17" vm="3812">
        <f ca="1"/>
        <v>41789</v>
      </c>
      <c r="H1414" s="17" vm="3813">
        <f ca="1"/>
        <v>46.98</v>
      </c>
      <c r="I1414" s="17" vm="3814">
        <f ca="1"/>
        <v>192.68</v>
      </c>
      <c r="K1414" s="17">
        <f t="shared" ca="1" si="43"/>
        <v>6.8581225889412512E-3</v>
      </c>
      <c r="L1414" s="17">
        <f t="shared" ca="1" si="42"/>
        <v>1.6114778811664454E-3</v>
      </c>
    </row>
    <row r="1415" spans="7:12" x14ac:dyDescent="0.2">
      <c r="G1415" s="17" vm="3815">
        <f ca="1"/>
        <v>41792</v>
      </c>
      <c r="H1415" s="17" vm="3816">
        <f ca="1"/>
        <v>46.99</v>
      </c>
      <c r="I1415" s="17" vm="3817">
        <f ca="1"/>
        <v>192.89500000000001</v>
      </c>
      <c r="K1415" s="17">
        <f t="shared" ca="1" si="43"/>
        <v>2.1285653469571564E-4</v>
      </c>
      <c r="L1415" s="17">
        <f t="shared" ref="L1415:L1478" ca="1" si="44">+I1415/I1414-1</f>
        <v>1.1158397342745374E-3</v>
      </c>
    </row>
    <row r="1416" spans="7:12" x14ac:dyDescent="0.2">
      <c r="G1416" s="17" vm="3818">
        <f ca="1"/>
        <v>41793</v>
      </c>
      <c r="H1416" s="17" vm="3816">
        <f ca="1"/>
        <v>46.99</v>
      </c>
      <c r="I1416" s="17" vm="3819">
        <f ca="1"/>
        <v>192.8</v>
      </c>
      <c r="K1416" s="17">
        <f t="shared" ref="K1416:K1479" ca="1" si="45">+H1416/H1415-1</f>
        <v>0</v>
      </c>
      <c r="L1416" s="17">
        <f t="shared" ca="1" si="44"/>
        <v>-4.9249591746802768E-4</v>
      </c>
    </row>
    <row r="1417" spans="7:12" x14ac:dyDescent="0.2">
      <c r="G1417" s="17" vm="3820">
        <f ca="1"/>
        <v>41794</v>
      </c>
      <c r="H1417" s="17" vm="3821">
        <f ca="1"/>
        <v>46.85</v>
      </c>
      <c r="I1417" s="17" vm="3822">
        <f ca="1"/>
        <v>193.19</v>
      </c>
      <c r="K1417" s="17">
        <f t="shared" ca="1" si="45"/>
        <v>-2.9793573100659332E-3</v>
      </c>
      <c r="L1417" s="17">
        <f t="shared" ca="1" si="44"/>
        <v>2.0228215767634783E-3</v>
      </c>
    </row>
    <row r="1418" spans="7:12" x14ac:dyDescent="0.2">
      <c r="G1418" s="17" vm="3823">
        <f ca="1"/>
        <v>41795</v>
      </c>
      <c r="H1418" s="17" vm="3824">
        <f ca="1"/>
        <v>47.4</v>
      </c>
      <c r="I1418" s="17" vm="3825">
        <f ca="1"/>
        <v>194.45</v>
      </c>
      <c r="K1418" s="17">
        <f t="shared" ca="1" si="45"/>
        <v>1.1739594450373536E-2</v>
      </c>
      <c r="L1418" s="17">
        <f t="shared" ca="1" si="44"/>
        <v>6.5220767120450773E-3</v>
      </c>
    </row>
    <row r="1419" spans="7:12" x14ac:dyDescent="0.2">
      <c r="G1419" s="17" vm="3826">
        <f ca="1"/>
        <v>41796</v>
      </c>
      <c r="H1419" s="17" vm="3827">
        <f ca="1"/>
        <v>47.5</v>
      </c>
      <c r="I1419" s="17" vm="3828">
        <f ca="1"/>
        <v>195.375</v>
      </c>
      <c r="K1419" s="17">
        <f t="shared" ca="1" si="45"/>
        <v>2.1097046413502962E-3</v>
      </c>
      <c r="L1419" s="17">
        <f t="shared" ca="1" si="44"/>
        <v>4.7570069426587924E-3</v>
      </c>
    </row>
    <row r="1420" spans="7:12" x14ac:dyDescent="0.2">
      <c r="G1420" s="17" vm="3829">
        <f ca="1"/>
        <v>41799</v>
      </c>
      <c r="H1420" s="17" vm="3830">
        <f ca="1"/>
        <v>47.88</v>
      </c>
      <c r="I1420" s="17" vm="3831">
        <f ca="1"/>
        <v>195.58</v>
      </c>
      <c r="K1420" s="17">
        <f t="shared" ca="1" si="45"/>
        <v>8.0000000000000071E-3</v>
      </c>
      <c r="L1420" s="17">
        <f t="shared" ca="1" si="44"/>
        <v>1.0492642354447135E-3</v>
      </c>
    </row>
    <row r="1421" spans="7:12" x14ac:dyDescent="0.2">
      <c r="G1421" s="17" vm="3832">
        <f ca="1"/>
        <v>41800</v>
      </c>
      <c r="H1421" s="17" vm="3833">
        <f ca="1"/>
        <v>47.97</v>
      </c>
      <c r="I1421" s="17" vm="3834">
        <f ca="1"/>
        <v>195.6</v>
      </c>
      <c r="K1421" s="17">
        <f t="shared" ca="1" si="45"/>
        <v>1.879699248120259E-3</v>
      </c>
      <c r="L1421" s="17">
        <f t="shared" ca="1" si="44"/>
        <v>1.0225994477952582E-4</v>
      </c>
    </row>
    <row r="1422" spans="7:12" x14ac:dyDescent="0.2">
      <c r="G1422" s="17" vm="3835">
        <f ca="1"/>
        <v>41801</v>
      </c>
      <c r="H1422" s="17" vm="3836">
        <f ca="1"/>
        <v>48.09</v>
      </c>
      <c r="I1422" s="17" vm="3837">
        <f ca="1"/>
        <v>194.92</v>
      </c>
      <c r="K1422" s="17">
        <f t="shared" ca="1" si="45"/>
        <v>2.5015634771732298E-3</v>
      </c>
      <c r="L1422" s="17">
        <f t="shared" ca="1" si="44"/>
        <v>-3.476482617586929E-3</v>
      </c>
    </row>
    <row r="1423" spans="7:12" x14ac:dyDescent="0.2">
      <c r="G1423" s="17" vm="3838">
        <f ca="1"/>
        <v>41802</v>
      </c>
      <c r="H1423" s="17" vm="3839">
        <f ca="1"/>
        <v>48.14</v>
      </c>
      <c r="I1423" s="17" vm="3840">
        <f ca="1"/>
        <v>193.54</v>
      </c>
      <c r="K1423" s="17">
        <f t="shared" ca="1" si="45"/>
        <v>1.0397171969223074E-3</v>
      </c>
      <c r="L1423" s="17">
        <f t="shared" ca="1" si="44"/>
        <v>-7.0798276215883194E-3</v>
      </c>
    </row>
    <row r="1424" spans="7:12" x14ac:dyDescent="0.2">
      <c r="G1424" s="17" vm="3841">
        <f ca="1"/>
        <v>41803</v>
      </c>
      <c r="H1424" s="17" vm="3842">
        <f ca="1"/>
        <v>48.33</v>
      </c>
      <c r="I1424" s="17" vm="3843">
        <f ca="1"/>
        <v>194.13</v>
      </c>
      <c r="K1424" s="17">
        <f t="shared" ca="1" si="45"/>
        <v>3.9468217698379604E-3</v>
      </c>
      <c r="L1424" s="17">
        <f t="shared" ca="1" si="44"/>
        <v>3.0484654335021233E-3</v>
      </c>
    </row>
    <row r="1425" spans="7:12" x14ac:dyDescent="0.2">
      <c r="G1425" s="17" vm="3844">
        <f ca="1"/>
        <v>41806</v>
      </c>
      <c r="H1425" s="17" vm="3845">
        <f ca="1"/>
        <v>48.13</v>
      </c>
      <c r="I1425" s="17" vm="3846">
        <f ca="1"/>
        <v>194.29</v>
      </c>
      <c r="K1425" s="17">
        <f t="shared" ca="1" si="45"/>
        <v>-4.1382164287191436E-3</v>
      </c>
      <c r="L1425" s="17">
        <f t="shared" ca="1" si="44"/>
        <v>8.2418997578947994E-4</v>
      </c>
    </row>
    <row r="1426" spans="7:12" x14ac:dyDescent="0.2">
      <c r="G1426" s="17" vm="3847">
        <f ca="1"/>
        <v>41807</v>
      </c>
      <c r="H1426" s="17" vm="3848">
        <f ca="1"/>
        <v>48.26</v>
      </c>
      <c r="I1426" s="17" vm="3849">
        <f ca="1"/>
        <v>194.83</v>
      </c>
      <c r="K1426" s="17">
        <f t="shared" ca="1" si="45"/>
        <v>2.7010180760440594E-3</v>
      </c>
      <c r="L1426" s="17">
        <f t="shared" ca="1" si="44"/>
        <v>2.7793504555047033E-3</v>
      </c>
    </row>
    <row r="1427" spans="7:12" x14ac:dyDescent="0.2">
      <c r="G1427" s="17" vm="3850">
        <f ca="1"/>
        <v>41808</v>
      </c>
      <c r="H1427" s="17" vm="3851">
        <f ca="1"/>
        <v>47.87</v>
      </c>
      <c r="I1427" s="17" vm="3852">
        <f ca="1"/>
        <v>196.255</v>
      </c>
      <c r="K1427" s="17">
        <f t="shared" ca="1" si="45"/>
        <v>-8.0812266887692052E-3</v>
      </c>
      <c r="L1427" s="17">
        <f t="shared" ca="1" si="44"/>
        <v>7.314068675255303E-3</v>
      </c>
    </row>
    <row r="1428" spans="7:12" x14ac:dyDescent="0.2">
      <c r="G1428" s="17" vm="3853">
        <f ca="1"/>
        <v>41809</v>
      </c>
      <c r="H1428" s="17" vm="3854">
        <f ca="1"/>
        <v>47.91</v>
      </c>
      <c r="I1428" s="17" vm="3855">
        <f ca="1"/>
        <v>196.48</v>
      </c>
      <c r="K1428" s="17">
        <f t="shared" ca="1" si="45"/>
        <v>8.3559640693553483E-4</v>
      </c>
      <c r="L1428" s="17">
        <f t="shared" ca="1" si="44"/>
        <v>1.1464676059207424E-3</v>
      </c>
    </row>
    <row r="1429" spans="7:12" x14ac:dyDescent="0.2">
      <c r="G1429" s="17" vm="3856">
        <f ca="1"/>
        <v>41810</v>
      </c>
      <c r="H1429" s="17" vm="3857">
        <f ca="1"/>
        <v>47.94</v>
      </c>
      <c r="I1429" s="17" vm="3858">
        <f ca="1"/>
        <v>195.94</v>
      </c>
      <c r="K1429" s="17">
        <f t="shared" ca="1" si="45"/>
        <v>6.2617407639331546E-4</v>
      </c>
      <c r="L1429" s="17">
        <f t="shared" ca="1" si="44"/>
        <v>-2.7483713355048733E-3</v>
      </c>
    </row>
    <row r="1430" spans="7:12" x14ac:dyDescent="0.2">
      <c r="G1430" s="17" vm="3859">
        <f ca="1"/>
        <v>41813</v>
      </c>
      <c r="H1430" s="17" vm="3860">
        <f ca="1"/>
        <v>48.08</v>
      </c>
      <c r="I1430" s="17" vm="3861">
        <f ca="1"/>
        <v>195.88</v>
      </c>
      <c r="K1430" s="17">
        <f t="shared" ca="1" si="45"/>
        <v>2.9203170629954478E-3</v>
      </c>
      <c r="L1430" s="17">
        <f t="shared" ca="1" si="44"/>
        <v>-3.0621618862913813E-4</v>
      </c>
    </row>
    <row r="1431" spans="7:12" x14ac:dyDescent="0.2">
      <c r="G1431" s="17" vm="3862">
        <f ca="1"/>
        <v>41814</v>
      </c>
      <c r="H1431" s="17" vm="3863">
        <f ca="1"/>
        <v>47.71</v>
      </c>
      <c r="I1431" s="17" vm="3864">
        <f ca="1"/>
        <v>194.7</v>
      </c>
      <c r="K1431" s="17">
        <f t="shared" ca="1" si="45"/>
        <v>-7.6955074875207918E-3</v>
      </c>
      <c r="L1431" s="17">
        <f t="shared" ca="1" si="44"/>
        <v>-6.0240963855422436E-3</v>
      </c>
    </row>
    <row r="1432" spans="7:12" x14ac:dyDescent="0.2">
      <c r="G1432" s="17" vm="3865">
        <f ca="1"/>
        <v>41815</v>
      </c>
      <c r="H1432" s="17" vm="3866">
        <f ca="1"/>
        <v>48.04</v>
      </c>
      <c r="I1432" s="17" vm="3831">
        <f ca="1"/>
        <v>195.58</v>
      </c>
      <c r="K1432" s="17">
        <f t="shared" ca="1" si="45"/>
        <v>6.9167889331376298E-3</v>
      </c>
      <c r="L1432" s="17">
        <f t="shared" ca="1" si="44"/>
        <v>4.5197740112996598E-3</v>
      </c>
    </row>
    <row r="1433" spans="7:12" x14ac:dyDescent="0.2">
      <c r="G1433" s="17" vm="3867">
        <f ca="1"/>
        <v>41816</v>
      </c>
      <c r="H1433" s="17" vm="3868">
        <f ca="1"/>
        <v>47.79</v>
      </c>
      <c r="I1433" s="17" vm="3869">
        <f ca="1"/>
        <v>195.44</v>
      </c>
      <c r="K1433" s="17">
        <f t="shared" ca="1" si="45"/>
        <v>-5.2039966694421569E-3</v>
      </c>
      <c r="L1433" s="17">
        <f t="shared" ca="1" si="44"/>
        <v>-7.1581961345745793E-4</v>
      </c>
    </row>
    <row r="1434" spans="7:12" x14ac:dyDescent="0.2">
      <c r="G1434" s="17" vm="3870">
        <f ca="1"/>
        <v>41817</v>
      </c>
      <c r="H1434" s="17" vm="3871">
        <f ca="1"/>
        <v>47.76</v>
      </c>
      <c r="I1434" s="17" vm="3872">
        <f ca="1"/>
        <v>195.82</v>
      </c>
      <c r="K1434" s="17">
        <f t="shared" ca="1" si="45"/>
        <v>-6.2774639045826142E-4</v>
      </c>
      <c r="L1434" s="17">
        <f t="shared" ca="1" si="44"/>
        <v>1.9443307408923971E-3</v>
      </c>
    </row>
    <row r="1435" spans="7:12" x14ac:dyDescent="0.2">
      <c r="G1435" s="17" vm="3873">
        <f ca="1"/>
        <v>41820</v>
      </c>
      <c r="H1435" s="17" vm="3868">
        <f ca="1"/>
        <v>47.79</v>
      </c>
      <c r="I1435" s="17" vm="3874">
        <f ca="1"/>
        <v>195.72</v>
      </c>
      <c r="K1435" s="17">
        <f t="shared" ca="1" si="45"/>
        <v>6.2814070351757678E-4</v>
      </c>
      <c r="L1435" s="17">
        <f t="shared" ca="1" si="44"/>
        <v>-5.1067306710239624E-4</v>
      </c>
    </row>
    <row r="1436" spans="7:12" x14ac:dyDescent="0.2">
      <c r="G1436" s="17" vm="3875">
        <f ca="1"/>
        <v>41821</v>
      </c>
      <c r="H1436" s="17" vm="3876">
        <f ca="1"/>
        <v>48.49</v>
      </c>
      <c r="I1436" s="17" vm="3877">
        <f ca="1"/>
        <v>197.03</v>
      </c>
      <c r="K1436" s="17">
        <f t="shared" ca="1" si="45"/>
        <v>1.4647415777359285E-2</v>
      </c>
      <c r="L1436" s="17">
        <f t="shared" ca="1" si="44"/>
        <v>6.6932352340078882E-3</v>
      </c>
    </row>
    <row r="1437" spans="7:12" x14ac:dyDescent="0.2">
      <c r="G1437" s="17" vm="3878">
        <f ca="1"/>
        <v>41822</v>
      </c>
      <c r="H1437" s="17" vm="3879">
        <f ca="1"/>
        <v>48.51</v>
      </c>
      <c r="I1437" s="17" vm="3880">
        <f ca="1"/>
        <v>197.23</v>
      </c>
      <c r="K1437" s="17">
        <f t="shared" ca="1" si="45"/>
        <v>4.1245617653107303E-4</v>
      </c>
      <c r="L1437" s="17">
        <f t="shared" ca="1" si="44"/>
        <v>1.0150738466223608E-3</v>
      </c>
    </row>
    <row r="1438" spans="7:12" x14ac:dyDescent="0.2">
      <c r="G1438" s="17" vm="3881">
        <f ca="1"/>
        <v>41823</v>
      </c>
      <c r="H1438" s="17" vm="3882">
        <f ca="1"/>
        <v>48.95</v>
      </c>
      <c r="I1438" s="17" vm="3883">
        <f ca="1"/>
        <v>198.2</v>
      </c>
      <c r="K1438" s="17">
        <f t="shared" ca="1" si="45"/>
        <v>9.070294784580657E-3</v>
      </c>
      <c r="L1438" s="17">
        <f t="shared" ca="1" si="44"/>
        <v>4.9181159052882339E-3</v>
      </c>
    </row>
    <row r="1439" spans="7:12" x14ac:dyDescent="0.2">
      <c r="G1439" s="17" vm="3884">
        <f ca="1"/>
        <v>41827</v>
      </c>
      <c r="H1439" s="17" vm="3885">
        <f ca="1"/>
        <v>48.92</v>
      </c>
      <c r="I1439" s="17" vm="3886">
        <f ca="1"/>
        <v>197.51</v>
      </c>
      <c r="K1439" s="17">
        <f t="shared" ca="1" si="45"/>
        <v>-6.1287027579159936E-4</v>
      </c>
      <c r="L1439" s="17">
        <f t="shared" ca="1" si="44"/>
        <v>-3.4813319878910232E-3</v>
      </c>
    </row>
    <row r="1440" spans="7:12" x14ac:dyDescent="0.2">
      <c r="G1440" s="17" vm="3887">
        <f ca="1"/>
        <v>41828</v>
      </c>
      <c r="H1440" s="17" vm="3888">
        <f ca="1"/>
        <v>48.85</v>
      </c>
      <c r="I1440" s="17" vm="3889">
        <f ca="1"/>
        <v>196.24</v>
      </c>
      <c r="K1440" s="17">
        <f t="shared" ca="1" si="45"/>
        <v>-1.4309076042517965E-3</v>
      </c>
      <c r="L1440" s="17">
        <f t="shared" ca="1" si="44"/>
        <v>-6.4300541744720663E-3</v>
      </c>
    </row>
    <row r="1441" spans="7:12" x14ac:dyDescent="0.2">
      <c r="G1441" s="17" vm="3890">
        <f ca="1"/>
        <v>41829</v>
      </c>
      <c r="H1441" s="17" vm="3891">
        <f ca="1"/>
        <v>49.28</v>
      </c>
      <c r="I1441" s="17" vm="3892">
        <f ca="1"/>
        <v>197.12</v>
      </c>
      <c r="K1441" s="17">
        <f t="shared" ca="1" si="45"/>
        <v>8.8024564994881871E-3</v>
      </c>
      <c r="L1441" s="17">
        <f t="shared" ca="1" si="44"/>
        <v>4.484304932735439E-3</v>
      </c>
    </row>
    <row r="1442" spans="7:12" x14ac:dyDescent="0.2">
      <c r="G1442" s="17" vm="3893">
        <f ca="1"/>
        <v>41830</v>
      </c>
      <c r="H1442" s="17" vm="3894">
        <f ca="1"/>
        <v>48.994999999999997</v>
      </c>
      <c r="I1442" s="17" vm="3895">
        <f ca="1"/>
        <v>196.34</v>
      </c>
      <c r="K1442" s="17">
        <f t="shared" ca="1" si="45"/>
        <v>-5.7832792207792583E-3</v>
      </c>
      <c r="L1442" s="17">
        <f t="shared" ca="1" si="44"/>
        <v>-3.9569805194805685E-3</v>
      </c>
    </row>
    <row r="1443" spans="7:12" x14ac:dyDescent="0.2">
      <c r="G1443" s="17" vm="3896">
        <f ca="1"/>
        <v>41831</v>
      </c>
      <c r="H1443" s="17" vm="3897">
        <f ca="1"/>
        <v>49.29</v>
      </c>
      <c r="I1443" s="17" vm="3898">
        <f ca="1"/>
        <v>196.61</v>
      </c>
      <c r="K1443" s="17">
        <f t="shared" ca="1" si="45"/>
        <v>6.0210225533217088E-3</v>
      </c>
      <c r="L1443" s="17">
        <f t="shared" ca="1" si="44"/>
        <v>1.3751655291840414E-3</v>
      </c>
    </row>
    <row r="1444" spans="7:12" x14ac:dyDescent="0.2">
      <c r="G1444" s="17" vm="3899">
        <f ca="1"/>
        <v>41834</v>
      </c>
      <c r="H1444" s="17" vm="3885">
        <f ca="1"/>
        <v>48.92</v>
      </c>
      <c r="I1444" s="17" vm="3900">
        <f ca="1"/>
        <v>197.6</v>
      </c>
      <c r="K1444" s="17">
        <f t="shared" ca="1" si="45"/>
        <v>-7.5065936295394264E-3</v>
      </c>
      <c r="L1444" s="17">
        <f t="shared" ca="1" si="44"/>
        <v>5.0353491684043128E-3</v>
      </c>
    </row>
    <row r="1445" spans="7:12" x14ac:dyDescent="0.2">
      <c r="G1445" s="17" vm="3901">
        <f ca="1"/>
        <v>41835</v>
      </c>
      <c r="H1445" s="17" vm="3902">
        <f ca="1"/>
        <v>48.66</v>
      </c>
      <c r="I1445" s="17" vm="3880">
        <f ca="1"/>
        <v>197.23</v>
      </c>
      <c r="K1445" s="17">
        <f t="shared" ca="1" si="45"/>
        <v>-5.3147996729354663E-3</v>
      </c>
      <c r="L1445" s="17">
        <f t="shared" ca="1" si="44"/>
        <v>-1.8724696356275938E-3</v>
      </c>
    </row>
    <row r="1446" spans="7:12" x14ac:dyDescent="0.2">
      <c r="G1446" s="17" vm="3903">
        <f ca="1"/>
        <v>41836</v>
      </c>
      <c r="H1446" s="17" vm="3904">
        <f ca="1"/>
        <v>49.05</v>
      </c>
      <c r="I1446" s="17" vm="3905">
        <f ca="1"/>
        <v>197.96</v>
      </c>
      <c r="K1446" s="17">
        <f t="shared" ca="1" si="45"/>
        <v>8.0147965474721694E-3</v>
      </c>
      <c r="L1446" s="17">
        <f t="shared" ca="1" si="44"/>
        <v>3.7012624854231291E-3</v>
      </c>
    </row>
    <row r="1447" spans="7:12" x14ac:dyDescent="0.2">
      <c r="G1447" s="17" vm="3906">
        <f ca="1"/>
        <v>41837</v>
      </c>
      <c r="H1447" s="17" vm="3907">
        <f ca="1"/>
        <v>48.15</v>
      </c>
      <c r="I1447" s="17" vm="3908">
        <f ca="1"/>
        <v>195.71</v>
      </c>
      <c r="K1447" s="17">
        <f t="shared" ca="1" si="45"/>
        <v>-1.834862385321101E-2</v>
      </c>
      <c r="L1447" s="17">
        <f t="shared" ca="1" si="44"/>
        <v>-1.1365932511618548E-2</v>
      </c>
    </row>
    <row r="1448" spans="7:12" x14ac:dyDescent="0.2">
      <c r="G1448" s="17" vm="3909">
        <f ca="1"/>
        <v>41838</v>
      </c>
      <c r="H1448" s="17" vm="3910">
        <f ca="1"/>
        <v>48.82</v>
      </c>
      <c r="I1448" s="17" vm="3911">
        <f ca="1"/>
        <v>197.7099</v>
      </c>
      <c r="K1448" s="17">
        <f t="shared" ca="1" si="45"/>
        <v>1.3914849428868115E-2</v>
      </c>
      <c r="L1448" s="17">
        <f t="shared" ca="1" si="44"/>
        <v>1.0218690920239082E-2</v>
      </c>
    </row>
    <row r="1449" spans="7:12" x14ac:dyDescent="0.2">
      <c r="G1449" s="17" vm="3912">
        <f ca="1"/>
        <v>41841</v>
      </c>
      <c r="H1449" s="17" vm="3913">
        <f ca="1"/>
        <v>49.17</v>
      </c>
      <c r="I1449" s="17" vm="3914">
        <f ca="1"/>
        <v>197.34</v>
      </c>
      <c r="K1449" s="17">
        <f t="shared" ca="1" si="45"/>
        <v>7.1691929537074373E-3</v>
      </c>
      <c r="L1449" s="17">
        <f t="shared" ca="1" si="44"/>
        <v>-1.8709230038556068E-3</v>
      </c>
    </row>
    <row r="1450" spans="7:12" x14ac:dyDescent="0.2">
      <c r="G1450" s="17" vm="3915">
        <f ca="1"/>
        <v>41842</v>
      </c>
      <c r="H1450" s="17" vm="3916">
        <f ca="1"/>
        <v>49.12</v>
      </c>
      <c r="I1450" s="17" vm="3883">
        <f ca="1"/>
        <v>198.2</v>
      </c>
      <c r="K1450" s="17">
        <f t="shared" ca="1" si="45"/>
        <v>-1.0168802115111397E-3</v>
      </c>
      <c r="L1450" s="17">
        <f t="shared" ca="1" si="44"/>
        <v>4.3579608796999736E-3</v>
      </c>
    </row>
    <row r="1451" spans="7:12" x14ac:dyDescent="0.2">
      <c r="G1451" s="17" vm="3917">
        <f ca="1"/>
        <v>41843</v>
      </c>
      <c r="H1451" s="17" vm="3918">
        <f ca="1"/>
        <v>48.195</v>
      </c>
      <c r="I1451" s="17" vm="3919">
        <f ca="1"/>
        <v>198.64</v>
      </c>
      <c r="K1451" s="17">
        <f t="shared" ca="1" si="45"/>
        <v>-1.8831433224755667E-2</v>
      </c>
      <c r="L1451" s="17">
        <f t="shared" ca="1" si="44"/>
        <v>2.219979818365303E-3</v>
      </c>
    </row>
    <row r="1452" spans="7:12" x14ac:dyDescent="0.2">
      <c r="G1452" s="17" vm="3920">
        <f ca="1"/>
        <v>41844</v>
      </c>
      <c r="H1452" s="17" vm="3921">
        <f ca="1"/>
        <v>47.86</v>
      </c>
      <c r="I1452" s="17" vm="3922">
        <f ca="1"/>
        <v>198.65</v>
      </c>
      <c r="K1452" s="17">
        <f t="shared" ca="1" si="45"/>
        <v>-6.9509285195560322E-3</v>
      </c>
      <c r="L1452" s="17">
        <f t="shared" ca="1" si="44"/>
        <v>5.034232782930026E-5</v>
      </c>
    </row>
    <row r="1453" spans="7:12" x14ac:dyDescent="0.2">
      <c r="G1453" s="17" vm="3923">
        <f ca="1"/>
        <v>41845</v>
      </c>
      <c r="H1453" s="17" vm="3924">
        <f ca="1"/>
        <v>46.82</v>
      </c>
      <c r="I1453" s="17" vm="3925">
        <f ca="1"/>
        <v>197.72</v>
      </c>
      <c r="K1453" s="17">
        <f t="shared" ca="1" si="45"/>
        <v>-2.173004596740491E-2</v>
      </c>
      <c r="L1453" s="17">
        <f t="shared" ca="1" si="44"/>
        <v>-4.6816008054367808E-3</v>
      </c>
    </row>
    <row r="1454" spans="7:12" x14ac:dyDescent="0.2">
      <c r="G1454" s="17" vm="3926">
        <f ca="1"/>
        <v>41848</v>
      </c>
      <c r="H1454" s="17" vm="3927">
        <f ca="1"/>
        <v>47.35</v>
      </c>
      <c r="I1454" s="17" vm="3928">
        <f ca="1"/>
        <v>197.8</v>
      </c>
      <c r="K1454" s="17">
        <f t="shared" ca="1" si="45"/>
        <v>1.1319948739854757E-2</v>
      </c>
      <c r="L1454" s="17">
        <f t="shared" ca="1" si="44"/>
        <v>4.0461258345136919E-4</v>
      </c>
    </row>
    <row r="1455" spans="7:12" x14ac:dyDescent="0.2">
      <c r="G1455" s="17" vm="3929">
        <f ca="1"/>
        <v>41849</v>
      </c>
      <c r="H1455" s="17" vm="3715">
        <f ca="1"/>
        <v>46.77</v>
      </c>
      <c r="I1455" s="17" vm="3930">
        <f ca="1"/>
        <v>196.95</v>
      </c>
      <c r="K1455" s="17">
        <f t="shared" ca="1" si="45"/>
        <v>-1.2249208025343128E-2</v>
      </c>
      <c r="L1455" s="17">
        <f t="shared" ca="1" si="44"/>
        <v>-4.2972699696663952E-3</v>
      </c>
    </row>
    <row r="1456" spans="7:12" x14ac:dyDescent="0.2">
      <c r="G1456" s="17" vm="3931">
        <f ca="1"/>
        <v>41850</v>
      </c>
      <c r="H1456" s="17" vm="3932">
        <f ca="1"/>
        <v>47.23</v>
      </c>
      <c r="I1456" s="17" vm="3933">
        <f ca="1"/>
        <v>196.98</v>
      </c>
      <c r="K1456" s="17">
        <f t="shared" ca="1" si="45"/>
        <v>9.835364549924952E-3</v>
      </c>
      <c r="L1456" s="17">
        <f t="shared" ca="1" si="44"/>
        <v>1.5232292460010122E-4</v>
      </c>
    </row>
    <row r="1457" spans="7:12" x14ac:dyDescent="0.2">
      <c r="G1457" s="17" vm="3934">
        <f ca="1"/>
        <v>41851</v>
      </c>
      <c r="H1457" s="17" vm="3712">
        <f ca="1"/>
        <v>46.25</v>
      </c>
      <c r="I1457" s="17" vm="3935">
        <f ca="1"/>
        <v>193.09</v>
      </c>
      <c r="K1457" s="17">
        <f t="shared" ca="1" si="45"/>
        <v>-2.0749523607876297E-2</v>
      </c>
      <c r="L1457" s="17">
        <f t="shared" ca="1" si="44"/>
        <v>-1.9748197786577215E-2</v>
      </c>
    </row>
    <row r="1458" spans="7:12" x14ac:dyDescent="0.2">
      <c r="G1458" s="17" vm="3936">
        <f ca="1"/>
        <v>41852</v>
      </c>
      <c r="H1458" s="17" vm="3937">
        <f ca="1"/>
        <v>46.24</v>
      </c>
      <c r="I1458" s="17" vm="3938">
        <f ca="1"/>
        <v>192.5</v>
      </c>
      <c r="K1458" s="17">
        <f t="shared" ca="1" si="45"/>
        <v>-2.1621621621614739E-4</v>
      </c>
      <c r="L1458" s="17">
        <f t="shared" ca="1" si="44"/>
        <v>-3.0555699414780424E-3</v>
      </c>
    </row>
    <row r="1459" spans="7:12" x14ac:dyDescent="0.2">
      <c r="G1459" s="17" vm="3939">
        <f ca="1"/>
        <v>41855</v>
      </c>
      <c r="H1459" s="17" vm="3688">
        <f ca="1"/>
        <v>46.39</v>
      </c>
      <c r="I1459" s="17" vm="3940">
        <f ca="1"/>
        <v>193.89</v>
      </c>
      <c r="K1459" s="17">
        <f t="shared" ca="1" si="45"/>
        <v>3.2439446366780977E-3</v>
      </c>
      <c r="L1459" s="17">
        <f t="shared" ca="1" si="44"/>
        <v>7.2207792207792387E-3</v>
      </c>
    </row>
    <row r="1460" spans="7:12" x14ac:dyDescent="0.2">
      <c r="G1460" s="17" vm="3941">
        <f ca="1"/>
        <v>41856</v>
      </c>
      <c r="H1460" s="17" vm="3942">
        <f ca="1"/>
        <v>45.99</v>
      </c>
      <c r="I1460" s="17" vm="3943">
        <f ca="1"/>
        <v>192.01</v>
      </c>
      <c r="K1460" s="17">
        <f t="shared" ca="1" si="45"/>
        <v>-8.622547962923055E-3</v>
      </c>
      <c r="L1460" s="17">
        <f t="shared" ca="1" si="44"/>
        <v>-9.6962195059053791E-3</v>
      </c>
    </row>
    <row r="1461" spans="7:12" x14ac:dyDescent="0.2">
      <c r="G1461" s="17" vm="3944">
        <f ca="1"/>
        <v>41857</v>
      </c>
      <c r="H1461" s="17" vm="3945">
        <f ca="1"/>
        <v>46.17</v>
      </c>
      <c r="I1461" s="17" vm="3946">
        <f ca="1"/>
        <v>192.07</v>
      </c>
      <c r="K1461" s="17">
        <f t="shared" ca="1" si="45"/>
        <v>3.9138943248531177E-3</v>
      </c>
      <c r="L1461" s="17">
        <f t="shared" ca="1" si="44"/>
        <v>3.1248372480607856E-4</v>
      </c>
    </row>
    <row r="1462" spans="7:12" x14ac:dyDescent="0.2">
      <c r="G1462" s="17" vm="3947">
        <f ca="1"/>
        <v>41858</v>
      </c>
      <c r="H1462" s="17" vm="3656">
        <f ca="1"/>
        <v>45.67</v>
      </c>
      <c r="I1462" s="17" vm="3948">
        <f ca="1"/>
        <v>191.03</v>
      </c>
      <c r="K1462" s="17">
        <f t="shared" ca="1" si="45"/>
        <v>-1.0829542993285646E-2</v>
      </c>
      <c r="L1462" s="17">
        <f t="shared" ca="1" si="44"/>
        <v>-5.4146925600041529E-3</v>
      </c>
    </row>
    <row r="1463" spans="7:12" x14ac:dyDescent="0.2">
      <c r="G1463" s="17" vm="3949">
        <f ca="1"/>
        <v>41859</v>
      </c>
      <c r="H1463" s="17" vm="3950">
        <f ca="1"/>
        <v>46.33</v>
      </c>
      <c r="I1463" s="17" vm="3951">
        <f ca="1"/>
        <v>193.24</v>
      </c>
      <c r="K1463" s="17">
        <f t="shared" ca="1" si="45"/>
        <v>1.4451499890518971E-2</v>
      </c>
      <c r="L1463" s="17">
        <f t="shared" ca="1" si="44"/>
        <v>1.1568863529288542E-2</v>
      </c>
    </row>
    <row r="1464" spans="7:12" x14ac:dyDescent="0.2">
      <c r="G1464" s="17" vm="3952">
        <f ca="1"/>
        <v>41862</v>
      </c>
      <c r="H1464" s="17" vm="3953">
        <f ca="1"/>
        <v>46.5</v>
      </c>
      <c r="I1464" s="17" vm="3954">
        <f ca="1"/>
        <v>193.79499999999999</v>
      </c>
      <c r="K1464" s="17">
        <f t="shared" ca="1" si="45"/>
        <v>3.6693287286855281E-3</v>
      </c>
      <c r="L1464" s="17">
        <f t="shared" ca="1" si="44"/>
        <v>2.8720761747049739E-3</v>
      </c>
    </row>
    <row r="1465" spans="7:12" x14ac:dyDescent="0.2">
      <c r="G1465" s="17" vm="3955">
        <f ca="1"/>
        <v>41863</v>
      </c>
      <c r="H1465" s="17" vm="3956">
        <f ca="1"/>
        <v>46.664999999999999</v>
      </c>
      <c r="I1465" s="17" vm="3957">
        <f ca="1"/>
        <v>193.53</v>
      </c>
      <c r="K1465" s="17">
        <f t="shared" ca="1" si="45"/>
        <v>3.5483870967740749E-3</v>
      </c>
      <c r="L1465" s="17">
        <f t="shared" ca="1" si="44"/>
        <v>-1.3674243401531339E-3</v>
      </c>
    </row>
    <row r="1466" spans="7:12" x14ac:dyDescent="0.2">
      <c r="G1466" s="17" vm="3958">
        <f ca="1"/>
        <v>41864</v>
      </c>
      <c r="H1466" s="17" vm="3959">
        <f ca="1"/>
        <v>47.08</v>
      </c>
      <c r="I1466" s="17" vm="3960">
        <f ca="1"/>
        <v>194.84</v>
      </c>
      <c r="K1466" s="17">
        <f t="shared" ca="1" si="45"/>
        <v>8.8931747562412955E-3</v>
      </c>
      <c r="L1466" s="17">
        <f t="shared" ca="1" si="44"/>
        <v>6.7689763860900865E-3</v>
      </c>
    </row>
    <row r="1467" spans="7:12" x14ac:dyDescent="0.2">
      <c r="G1467" s="17" vm="3961">
        <f ca="1"/>
        <v>41865</v>
      </c>
      <c r="H1467" s="17" vm="3962">
        <f ca="1"/>
        <v>47.26</v>
      </c>
      <c r="I1467" s="17" vm="3963">
        <f ca="1"/>
        <v>195.76</v>
      </c>
      <c r="K1467" s="17">
        <f t="shared" ca="1" si="45"/>
        <v>3.8232795242141293E-3</v>
      </c>
      <c r="L1467" s="17">
        <f t="shared" ca="1" si="44"/>
        <v>4.721823034284478E-3</v>
      </c>
    </row>
    <row r="1468" spans="7:12" x14ac:dyDescent="0.2">
      <c r="G1468" s="17" vm="3964">
        <f ca="1"/>
        <v>41866</v>
      </c>
      <c r="H1468" s="17" vm="3965">
        <f ca="1"/>
        <v>47.56</v>
      </c>
      <c r="I1468" s="17" vm="3874">
        <f ca="1"/>
        <v>195.72</v>
      </c>
      <c r="K1468" s="17">
        <f t="shared" ca="1" si="45"/>
        <v>6.347862886161737E-3</v>
      </c>
      <c r="L1468" s="17">
        <f t="shared" ca="1" si="44"/>
        <v>-2.043318348998735E-4</v>
      </c>
    </row>
    <row r="1469" spans="7:12" x14ac:dyDescent="0.2">
      <c r="G1469" s="17" vm="3966">
        <f ca="1"/>
        <v>41869</v>
      </c>
      <c r="H1469" s="17" vm="3965">
        <f ca="1"/>
        <v>47.56</v>
      </c>
      <c r="I1469" s="17" vm="3967">
        <f ca="1"/>
        <v>197.36</v>
      </c>
      <c r="K1469" s="17">
        <f t="shared" ca="1" si="45"/>
        <v>0</v>
      </c>
      <c r="L1469" s="17">
        <f t="shared" ca="1" si="44"/>
        <v>8.3793173921931086E-3</v>
      </c>
    </row>
    <row r="1470" spans="7:12" x14ac:dyDescent="0.2">
      <c r="G1470" s="17" vm="3968">
        <f ca="1"/>
        <v>41870</v>
      </c>
      <c r="H1470" s="17" vm="3706">
        <f ca="1"/>
        <v>47.69</v>
      </c>
      <c r="I1470" s="17" vm="3969">
        <f ca="1"/>
        <v>198.39</v>
      </c>
      <c r="K1470" s="17">
        <f t="shared" ca="1" si="45"/>
        <v>2.7333894028593875E-3</v>
      </c>
      <c r="L1470" s="17">
        <f t="shared" ca="1" si="44"/>
        <v>5.2188893392783875E-3</v>
      </c>
    </row>
    <row r="1471" spans="7:12" x14ac:dyDescent="0.2">
      <c r="G1471" s="17" vm="3970">
        <f ca="1"/>
        <v>41871</v>
      </c>
      <c r="H1471" s="17" vm="3830">
        <f ca="1"/>
        <v>47.88</v>
      </c>
      <c r="I1471" s="17" vm="3971">
        <f ca="1"/>
        <v>198.92</v>
      </c>
      <c r="K1471" s="17">
        <f t="shared" ca="1" si="45"/>
        <v>3.9840637450199168E-3</v>
      </c>
      <c r="L1471" s="17">
        <f t="shared" ca="1" si="44"/>
        <v>2.6715056202428755E-3</v>
      </c>
    </row>
    <row r="1472" spans="7:12" x14ac:dyDescent="0.2">
      <c r="G1472" s="17" vm="3972">
        <f ca="1"/>
        <v>41872</v>
      </c>
      <c r="H1472" s="17" vm="3973">
        <f ca="1"/>
        <v>48.17</v>
      </c>
      <c r="I1472" s="17" vm="3974">
        <f ca="1"/>
        <v>199.5</v>
      </c>
      <c r="K1472" s="17">
        <f t="shared" ca="1" si="45"/>
        <v>6.0568086883876493E-3</v>
      </c>
      <c r="L1472" s="17">
        <f t="shared" ca="1" si="44"/>
        <v>2.9157450231249715E-3</v>
      </c>
    </row>
    <row r="1473" spans="7:12" x14ac:dyDescent="0.2">
      <c r="G1473" s="17" vm="3975">
        <f ca="1"/>
        <v>41873</v>
      </c>
      <c r="H1473" s="17" vm="3976">
        <f ca="1"/>
        <v>48.02</v>
      </c>
      <c r="I1473" s="17" vm="3977">
        <f ca="1"/>
        <v>199.19</v>
      </c>
      <c r="K1473" s="17">
        <f t="shared" ca="1" si="45"/>
        <v>-3.1139713514635181E-3</v>
      </c>
      <c r="L1473" s="17">
        <f t="shared" ca="1" si="44"/>
        <v>-1.5538847117794186E-3</v>
      </c>
    </row>
    <row r="1474" spans="7:12" x14ac:dyDescent="0.2">
      <c r="G1474" s="17" vm="3978">
        <f ca="1"/>
        <v>41876</v>
      </c>
      <c r="H1474" s="17" vm="3979">
        <f ca="1"/>
        <v>47.37</v>
      </c>
      <c r="I1474" s="17" vm="3980">
        <f ca="1"/>
        <v>200.2</v>
      </c>
      <c r="K1474" s="17">
        <f t="shared" ca="1" si="45"/>
        <v>-1.3536026655560307E-2</v>
      </c>
      <c r="L1474" s="17">
        <f t="shared" ca="1" si="44"/>
        <v>5.0705356694613624E-3</v>
      </c>
    </row>
    <row r="1475" spans="7:12" x14ac:dyDescent="0.2">
      <c r="G1475" s="17" vm="3981">
        <f ca="1"/>
        <v>41877</v>
      </c>
      <c r="H1475" s="17" vm="3982">
        <f ca="1"/>
        <v>47.49</v>
      </c>
      <c r="I1475" s="17" vm="3983">
        <f ca="1"/>
        <v>200.33</v>
      </c>
      <c r="K1475" s="17">
        <f t="shared" ca="1" si="45"/>
        <v>2.5332488917038098E-3</v>
      </c>
      <c r="L1475" s="17">
        <f t="shared" ca="1" si="44"/>
        <v>6.4935064935078834E-4</v>
      </c>
    </row>
    <row r="1476" spans="7:12" x14ac:dyDescent="0.2">
      <c r="G1476" s="17" vm="3984">
        <f ca="1"/>
        <v>41878</v>
      </c>
      <c r="H1476" s="17" vm="3985">
        <f ca="1"/>
        <v>47.78</v>
      </c>
      <c r="I1476" s="17" vm="3986">
        <f ca="1"/>
        <v>200.25</v>
      </c>
      <c r="K1476" s="17">
        <f t="shared" ca="1" si="45"/>
        <v>6.1065487471045898E-3</v>
      </c>
      <c r="L1476" s="17">
        <f t="shared" ca="1" si="44"/>
        <v>-3.9934108720618422E-4</v>
      </c>
    </row>
    <row r="1477" spans="7:12" x14ac:dyDescent="0.2">
      <c r="G1477" s="17" vm="3987">
        <f ca="1"/>
        <v>41879</v>
      </c>
      <c r="H1477" s="17" vm="3976">
        <f ca="1"/>
        <v>48.02</v>
      </c>
      <c r="I1477" s="17" vm="3988">
        <f ca="1"/>
        <v>200.14</v>
      </c>
      <c r="K1477" s="17">
        <f t="shared" ca="1" si="45"/>
        <v>5.0230221850147139E-3</v>
      </c>
      <c r="L1477" s="17">
        <f t="shared" ca="1" si="44"/>
        <v>-5.4931335830221695E-4</v>
      </c>
    </row>
    <row r="1478" spans="7:12" x14ac:dyDescent="0.2">
      <c r="G1478" s="17" vm="3989">
        <f ca="1"/>
        <v>41880</v>
      </c>
      <c r="H1478" s="17" vm="3990">
        <f ca="1"/>
        <v>48.18</v>
      </c>
      <c r="I1478" s="17" vm="3991">
        <f ca="1"/>
        <v>200.71</v>
      </c>
      <c r="K1478" s="17">
        <f t="shared" ca="1" si="45"/>
        <v>3.3319450229070124E-3</v>
      </c>
      <c r="L1478" s="17">
        <f t="shared" ca="1" si="44"/>
        <v>2.8480063955231838E-3</v>
      </c>
    </row>
    <row r="1479" spans="7:12" x14ac:dyDescent="0.2">
      <c r="G1479" s="17" vm="3992">
        <f ca="1"/>
        <v>41884</v>
      </c>
      <c r="H1479" s="17" vm="3993">
        <f ca="1"/>
        <v>47.905000000000001</v>
      </c>
      <c r="I1479" s="17" vm="3994">
        <f ca="1"/>
        <v>200.61</v>
      </c>
      <c r="K1479" s="17">
        <f t="shared" ca="1" si="45"/>
        <v>-5.7077625570776114E-3</v>
      </c>
      <c r="L1479" s="17">
        <f t="shared" ref="L1479:L1542" ca="1" si="46">+I1479/I1478-1</f>
        <v>-4.982312789596488E-4</v>
      </c>
    </row>
    <row r="1480" spans="7:12" x14ac:dyDescent="0.2">
      <c r="G1480" s="17" vm="3995">
        <f ca="1"/>
        <v>41885</v>
      </c>
      <c r="H1480" s="17" vm="3996">
        <f ca="1"/>
        <v>48.35</v>
      </c>
      <c r="I1480" s="17" vm="3997">
        <f ca="1"/>
        <v>200.5</v>
      </c>
      <c r="K1480" s="17">
        <f t="shared" ref="K1480:K1543" ca="1" si="47">+H1480/H1479-1</f>
        <v>9.2892182444421767E-3</v>
      </c>
      <c r="L1480" s="17">
        <f t="shared" ca="1" si="46"/>
        <v>-5.4832760081757748E-4</v>
      </c>
    </row>
    <row r="1481" spans="7:12" x14ac:dyDescent="0.2">
      <c r="G1481" s="17" vm="3998">
        <f ca="1"/>
        <v>41886</v>
      </c>
      <c r="H1481" s="17" vm="3999">
        <f ca="1"/>
        <v>48.25</v>
      </c>
      <c r="I1481" s="17" vm="4000">
        <f ca="1"/>
        <v>200.21010000000001</v>
      </c>
      <c r="K1481" s="17">
        <f t="shared" ca="1" si="47"/>
        <v>-2.0682523267838704E-3</v>
      </c>
      <c r="L1481" s="17">
        <f t="shared" ca="1" si="46"/>
        <v>-1.4458852867830219E-3</v>
      </c>
    </row>
    <row r="1482" spans="7:12" x14ac:dyDescent="0.2">
      <c r="G1482" s="17" vm="4001">
        <f ca="1"/>
        <v>41887</v>
      </c>
      <c r="H1482" s="17" vm="4002">
        <f ca="1"/>
        <v>48.58</v>
      </c>
      <c r="I1482" s="17" vm="4003">
        <f ca="1"/>
        <v>201.11</v>
      </c>
      <c r="K1482" s="17">
        <f t="shared" ca="1" si="47"/>
        <v>6.8393782383420199E-3</v>
      </c>
      <c r="L1482" s="17">
        <f t="shared" ca="1" si="46"/>
        <v>4.4947782354636256E-3</v>
      </c>
    </row>
    <row r="1483" spans="7:12" x14ac:dyDescent="0.2">
      <c r="G1483" s="17" vm="4004">
        <f ca="1"/>
        <v>41890</v>
      </c>
      <c r="H1483" s="17" vm="3876">
        <f ca="1"/>
        <v>48.49</v>
      </c>
      <c r="I1483" s="17" vm="4005">
        <f ca="1"/>
        <v>200.59</v>
      </c>
      <c r="K1483" s="17">
        <f t="shared" ca="1" si="47"/>
        <v>-1.85261424454497E-3</v>
      </c>
      <c r="L1483" s="17">
        <f t="shared" ca="1" si="46"/>
        <v>-2.5856496444732757E-3</v>
      </c>
    </row>
    <row r="1484" spans="7:12" x14ac:dyDescent="0.2">
      <c r="G1484" s="17" vm="4006">
        <f ca="1"/>
        <v>41891</v>
      </c>
      <c r="H1484" s="17" vm="4007">
        <f ca="1"/>
        <v>48.28</v>
      </c>
      <c r="I1484" s="17" vm="4008">
        <f ca="1"/>
        <v>199.32</v>
      </c>
      <c r="K1484" s="17">
        <f t="shared" ca="1" si="47"/>
        <v>-4.3307898535780431E-3</v>
      </c>
      <c r="L1484" s="17">
        <f t="shared" ca="1" si="46"/>
        <v>-6.3313225983349097E-3</v>
      </c>
    </row>
    <row r="1485" spans="7:12" x14ac:dyDescent="0.2">
      <c r="G1485" s="17" vm="4009">
        <f ca="1"/>
        <v>41892</v>
      </c>
      <c r="H1485" s="17" vm="4010">
        <f ca="1"/>
        <v>47.99</v>
      </c>
      <c r="I1485" s="17" vm="4011">
        <f ca="1"/>
        <v>200.07</v>
      </c>
      <c r="K1485" s="17">
        <f t="shared" ca="1" si="47"/>
        <v>-6.0066280033139741E-3</v>
      </c>
      <c r="L1485" s="17">
        <f t="shared" ca="1" si="46"/>
        <v>3.7627934978927691E-3</v>
      </c>
    </row>
    <row r="1486" spans="7:12" x14ac:dyDescent="0.2">
      <c r="G1486" s="17" vm="4012">
        <f ca="1"/>
        <v>41893</v>
      </c>
      <c r="H1486" s="17" vm="3907">
        <f ca="1"/>
        <v>48.15</v>
      </c>
      <c r="I1486" s="17" vm="4013">
        <f ca="1"/>
        <v>200.3</v>
      </c>
      <c r="K1486" s="17">
        <f t="shared" ca="1" si="47"/>
        <v>3.3340279224838287E-3</v>
      </c>
      <c r="L1486" s="17">
        <f t="shared" ca="1" si="46"/>
        <v>1.1495976408257835E-3</v>
      </c>
    </row>
    <row r="1487" spans="7:12" x14ac:dyDescent="0.2">
      <c r="G1487" s="17" vm="4014">
        <f ca="1"/>
        <v>41894</v>
      </c>
      <c r="H1487" s="17" vm="4015">
        <f ca="1"/>
        <v>47.83</v>
      </c>
      <c r="I1487" s="17" vm="4016">
        <f ca="1"/>
        <v>199.13</v>
      </c>
      <c r="K1487" s="17">
        <f t="shared" ca="1" si="47"/>
        <v>-6.6458982346833118E-3</v>
      </c>
      <c r="L1487" s="17">
        <f t="shared" ca="1" si="46"/>
        <v>-5.8412381427859206E-3</v>
      </c>
    </row>
    <row r="1488" spans="7:12" x14ac:dyDescent="0.2">
      <c r="G1488" s="17" vm="4017">
        <f ca="1"/>
        <v>41897</v>
      </c>
      <c r="H1488" s="17" vm="4018">
        <f ca="1"/>
        <v>47.59</v>
      </c>
      <c r="I1488" s="17" vm="4019">
        <f ca="1"/>
        <v>198.98099999999999</v>
      </c>
      <c r="K1488" s="17">
        <f t="shared" ca="1" si="47"/>
        <v>-5.0177712732593083E-3</v>
      </c>
      <c r="L1488" s="17">
        <f t="shared" ca="1" si="46"/>
        <v>-7.4825490885355173E-4</v>
      </c>
    </row>
    <row r="1489" spans="7:12" x14ac:dyDescent="0.2">
      <c r="G1489" s="17" vm="4020">
        <f ca="1"/>
        <v>41898</v>
      </c>
      <c r="H1489" s="17" vm="4021">
        <f ca="1"/>
        <v>47.92</v>
      </c>
      <c r="I1489" s="17" vm="4022">
        <f ca="1"/>
        <v>200.48</v>
      </c>
      <c r="K1489" s="17">
        <f t="shared" ca="1" si="47"/>
        <v>6.9342298802268498E-3</v>
      </c>
      <c r="L1489" s="17">
        <f t="shared" ca="1" si="46"/>
        <v>7.5333825842667235E-3</v>
      </c>
    </row>
    <row r="1490" spans="7:12" x14ac:dyDescent="0.2">
      <c r="G1490" s="17" vm="4023">
        <f ca="1"/>
        <v>41899</v>
      </c>
      <c r="H1490" s="17" vm="4024">
        <f ca="1"/>
        <v>48.37</v>
      </c>
      <c r="I1490" s="17" vm="4025">
        <f ca="1"/>
        <v>200.75</v>
      </c>
      <c r="K1490" s="17">
        <f t="shared" ca="1" si="47"/>
        <v>9.3906510851418101E-3</v>
      </c>
      <c r="L1490" s="17">
        <f t="shared" ca="1" si="46"/>
        <v>1.3467677573824055E-3</v>
      </c>
    </row>
    <row r="1491" spans="7:12" x14ac:dyDescent="0.2">
      <c r="G1491" s="17" vm="4026">
        <f ca="1"/>
        <v>41900</v>
      </c>
      <c r="H1491" s="17" vm="4027">
        <f ca="1"/>
        <v>48.98</v>
      </c>
      <c r="I1491" s="17" vm="4028">
        <f ca="1"/>
        <v>201.82</v>
      </c>
      <c r="K1491" s="17">
        <f t="shared" ca="1" si="47"/>
        <v>1.2611122596650759E-2</v>
      </c>
      <c r="L1491" s="17">
        <f t="shared" ca="1" si="46"/>
        <v>5.3300124533000037E-3</v>
      </c>
    </row>
    <row r="1492" spans="7:12" x14ac:dyDescent="0.2">
      <c r="G1492" s="17" vm="4029">
        <f ca="1"/>
        <v>41901</v>
      </c>
      <c r="H1492" s="17" vm="4030">
        <f ca="1"/>
        <v>48.75</v>
      </c>
      <c r="I1492" s="17" vm="4031">
        <f ca="1"/>
        <v>200.7</v>
      </c>
      <c r="K1492" s="17">
        <f t="shared" ca="1" si="47"/>
        <v>-4.6957942017149534E-3</v>
      </c>
      <c r="L1492" s="17">
        <f t="shared" ca="1" si="46"/>
        <v>-5.549499554058146E-3</v>
      </c>
    </row>
    <row r="1493" spans="7:12" x14ac:dyDescent="0.2">
      <c r="G1493" s="17" vm="4032">
        <f ca="1"/>
        <v>41904</v>
      </c>
      <c r="H1493" s="17" vm="3902">
        <f ca="1"/>
        <v>48.66</v>
      </c>
      <c r="I1493" s="17" vm="4033">
        <f ca="1"/>
        <v>199.15</v>
      </c>
      <c r="K1493" s="17">
        <f t="shared" ca="1" si="47"/>
        <v>-1.8461538461539417E-3</v>
      </c>
      <c r="L1493" s="17">
        <f t="shared" ca="1" si="46"/>
        <v>-7.7229696063776387E-3</v>
      </c>
    </row>
    <row r="1494" spans="7:12" x14ac:dyDescent="0.2">
      <c r="G1494" s="17" vm="4034">
        <f ca="1"/>
        <v>41905</v>
      </c>
      <c r="H1494" s="17" vm="4035">
        <f ca="1"/>
        <v>48.655000000000001</v>
      </c>
      <c r="I1494" s="17" vm="4036">
        <f ca="1"/>
        <v>198.01</v>
      </c>
      <c r="K1494" s="17">
        <f t="shared" ca="1" si="47"/>
        <v>-1.0275380189062044E-4</v>
      </c>
      <c r="L1494" s="17">
        <f t="shared" ca="1" si="46"/>
        <v>-5.7243283956817104E-3</v>
      </c>
    </row>
    <row r="1495" spans="7:12" x14ac:dyDescent="0.2">
      <c r="G1495" s="17" vm="4037">
        <f ca="1"/>
        <v>41906</v>
      </c>
      <c r="H1495" s="17" vm="4038">
        <f ca="1"/>
        <v>48.81</v>
      </c>
      <c r="I1495" s="17" vm="4039">
        <f ca="1"/>
        <v>199.56</v>
      </c>
      <c r="K1495" s="17">
        <f t="shared" ca="1" si="47"/>
        <v>3.1856952009043926E-3</v>
      </c>
      <c r="L1495" s="17">
        <f t="shared" ca="1" si="46"/>
        <v>7.8278874804302845E-3</v>
      </c>
    </row>
    <row r="1496" spans="7:12" x14ac:dyDescent="0.2">
      <c r="G1496" s="17" vm="4040">
        <f ca="1"/>
        <v>41907</v>
      </c>
      <c r="H1496" s="17" vm="3839">
        <f ca="1"/>
        <v>48.14</v>
      </c>
      <c r="I1496" s="17" vm="3895">
        <f ca="1"/>
        <v>196.34</v>
      </c>
      <c r="K1496" s="17">
        <f t="shared" ca="1" si="47"/>
        <v>-1.37266953493137E-2</v>
      </c>
      <c r="L1496" s="17">
        <f t="shared" ca="1" si="46"/>
        <v>-1.613549809581083E-2</v>
      </c>
    </row>
    <row r="1497" spans="7:12" x14ac:dyDescent="0.2">
      <c r="G1497" s="17" vm="4041">
        <f ca="1"/>
        <v>41908</v>
      </c>
      <c r="H1497" s="17" vm="3842">
        <f ca="1"/>
        <v>48.33</v>
      </c>
      <c r="I1497" s="17" vm="4042">
        <f ca="1"/>
        <v>197.9</v>
      </c>
      <c r="K1497" s="17">
        <f t="shared" ca="1" si="47"/>
        <v>3.9468217698379604E-3</v>
      </c>
      <c r="L1497" s="17">
        <f t="shared" ca="1" si="46"/>
        <v>7.9454008352857208E-3</v>
      </c>
    </row>
    <row r="1498" spans="7:12" x14ac:dyDescent="0.2">
      <c r="G1498" s="17" vm="4043">
        <f ca="1"/>
        <v>41911</v>
      </c>
      <c r="H1498" s="17" vm="3848">
        <f ca="1"/>
        <v>48.26</v>
      </c>
      <c r="I1498" s="17" vm="4044">
        <f ca="1"/>
        <v>197.54</v>
      </c>
      <c r="K1498" s="17">
        <f t="shared" ca="1" si="47"/>
        <v>-1.4483757500517447E-3</v>
      </c>
      <c r="L1498" s="17">
        <f t="shared" ca="1" si="46"/>
        <v>-1.8191005558363393E-3</v>
      </c>
    </row>
    <row r="1499" spans="7:12" x14ac:dyDescent="0.2">
      <c r="G1499" s="17" vm="4045">
        <f ca="1"/>
        <v>41912</v>
      </c>
      <c r="H1499" s="17" vm="3706">
        <f ca="1"/>
        <v>47.69</v>
      </c>
      <c r="I1499" s="17" vm="4046">
        <f ca="1"/>
        <v>197.02</v>
      </c>
      <c r="K1499" s="17">
        <f t="shared" ca="1" si="47"/>
        <v>-1.1811023622047223E-2</v>
      </c>
      <c r="L1499" s="17">
        <f t="shared" ca="1" si="46"/>
        <v>-2.6323782525057293E-3</v>
      </c>
    </row>
    <row r="1500" spans="7:12" x14ac:dyDescent="0.2">
      <c r="G1500" s="17" vm="4047">
        <f ca="1"/>
        <v>41913</v>
      </c>
      <c r="H1500" s="17" vm="4048">
        <f ca="1"/>
        <v>46.88</v>
      </c>
      <c r="I1500" s="17" vm="4049">
        <f ca="1"/>
        <v>194.35</v>
      </c>
      <c r="K1500" s="17">
        <f t="shared" ca="1" si="47"/>
        <v>-1.6984692807716417E-2</v>
      </c>
      <c r="L1500" s="17">
        <f t="shared" ca="1" si="46"/>
        <v>-1.3551923662572407E-2</v>
      </c>
    </row>
    <row r="1501" spans="7:12" x14ac:dyDescent="0.2">
      <c r="G1501" s="17" vm="4050">
        <f ca="1"/>
        <v>41914</v>
      </c>
      <c r="H1501" s="17" vm="4051">
        <f ca="1"/>
        <v>46.84</v>
      </c>
      <c r="I1501" s="17" vm="4052">
        <f ca="1"/>
        <v>194.38</v>
      </c>
      <c r="K1501" s="17">
        <f t="shared" ca="1" si="47"/>
        <v>-8.5324232081906981E-4</v>
      </c>
      <c r="L1501" s="17">
        <f t="shared" ca="1" si="46"/>
        <v>1.5436068947782822E-4</v>
      </c>
    </row>
    <row r="1502" spans="7:12" x14ac:dyDescent="0.2">
      <c r="G1502" s="17" vm="4053">
        <f ca="1"/>
        <v>41915</v>
      </c>
      <c r="H1502" s="17" vm="3924">
        <f ca="1"/>
        <v>46.82</v>
      </c>
      <c r="I1502" s="17" vm="4054">
        <f ca="1"/>
        <v>196.52</v>
      </c>
      <c r="K1502" s="17">
        <f t="shared" ca="1" si="47"/>
        <v>-4.2698548249364698E-4</v>
      </c>
      <c r="L1502" s="17">
        <f t="shared" ca="1" si="46"/>
        <v>1.1009363103199998E-2</v>
      </c>
    </row>
    <row r="1503" spans="7:12" x14ac:dyDescent="0.2">
      <c r="G1503" s="17" vm="4055">
        <f ca="1"/>
        <v>41918</v>
      </c>
      <c r="H1503" s="17" vm="4056">
        <f ca="1"/>
        <v>46.625</v>
      </c>
      <c r="I1503" s="17" vm="4057">
        <f ca="1"/>
        <v>196.29</v>
      </c>
      <c r="K1503" s="17">
        <f t="shared" ca="1" si="47"/>
        <v>-4.1648868005126349E-3</v>
      </c>
      <c r="L1503" s="17">
        <f t="shared" ca="1" si="46"/>
        <v>-1.170364339507568E-3</v>
      </c>
    </row>
    <row r="1504" spans="7:12" x14ac:dyDescent="0.2">
      <c r="G1504" s="17" vm="4058">
        <f ca="1"/>
        <v>41919</v>
      </c>
      <c r="H1504" s="17" vm="4059">
        <f ca="1"/>
        <v>46.01</v>
      </c>
      <c r="I1504" s="17" vm="4060">
        <f ca="1"/>
        <v>193.26</v>
      </c>
      <c r="K1504" s="17">
        <f t="shared" ca="1" si="47"/>
        <v>-1.3190348525469187E-2</v>
      </c>
      <c r="L1504" s="17">
        <f t="shared" ca="1" si="46"/>
        <v>-1.5436344184624806E-2</v>
      </c>
    </row>
    <row r="1505" spans="7:12" x14ac:dyDescent="0.2">
      <c r="G1505" s="17" vm="4061">
        <f ca="1"/>
        <v>41920</v>
      </c>
      <c r="H1505" s="17" vm="4062">
        <f ca="1"/>
        <v>46.94</v>
      </c>
      <c r="I1505" s="17" vm="4063">
        <f ca="1"/>
        <v>196.64</v>
      </c>
      <c r="K1505" s="17">
        <f t="shared" ca="1" si="47"/>
        <v>2.0212997174527292E-2</v>
      </c>
      <c r="L1505" s="17">
        <f t="shared" ca="1" si="46"/>
        <v>1.7489392528200254E-2</v>
      </c>
    </row>
    <row r="1506" spans="7:12" x14ac:dyDescent="0.2">
      <c r="G1506" s="17" vm="4064">
        <f ca="1"/>
        <v>41921</v>
      </c>
      <c r="H1506" s="17" vm="4065">
        <f ca="1"/>
        <v>46.02</v>
      </c>
      <c r="I1506" s="17" vm="4066">
        <f ca="1"/>
        <v>192.74</v>
      </c>
      <c r="K1506" s="17">
        <f t="shared" ca="1" si="47"/>
        <v>-1.9599488708990087E-2</v>
      </c>
      <c r="L1506" s="17">
        <f t="shared" ca="1" si="46"/>
        <v>-1.9833197721724871E-2</v>
      </c>
    </row>
    <row r="1507" spans="7:12" x14ac:dyDescent="0.2">
      <c r="G1507" s="17" vm="4067">
        <f ca="1"/>
        <v>41922</v>
      </c>
      <c r="H1507" s="17" vm="4068">
        <f ca="1"/>
        <v>42.74</v>
      </c>
      <c r="I1507" s="17" vm="4069">
        <f ca="1"/>
        <v>190.54</v>
      </c>
      <c r="K1507" s="17">
        <f t="shared" ca="1" si="47"/>
        <v>-7.127335940895263E-2</v>
      </c>
      <c r="L1507" s="17">
        <f t="shared" ca="1" si="46"/>
        <v>-1.1414340562415748E-2</v>
      </c>
    </row>
    <row r="1508" spans="7:12" x14ac:dyDescent="0.2">
      <c r="G1508" s="17" vm="4070">
        <f ca="1"/>
        <v>41925</v>
      </c>
      <c r="H1508" s="17" vm="3445">
        <f ca="1"/>
        <v>41.93</v>
      </c>
      <c r="I1508" s="17" vm="4071">
        <f ca="1"/>
        <v>187.40989999999999</v>
      </c>
      <c r="K1508" s="17">
        <f t="shared" ca="1" si="47"/>
        <v>-1.8951801591015505E-2</v>
      </c>
      <c r="L1508" s="17">
        <f t="shared" ca="1" si="46"/>
        <v>-1.642752178020368E-2</v>
      </c>
    </row>
    <row r="1509" spans="7:12" x14ac:dyDescent="0.2">
      <c r="G1509" s="17" vm="4072">
        <f ca="1"/>
        <v>41926</v>
      </c>
      <c r="H1509" s="17" vm="4073">
        <f ca="1"/>
        <v>42.31</v>
      </c>
      <c r="I1509" s="17" vm="4074">
        <f ca="1"/>
        <v>187.7</v>
      </c>
      <c r="K1509" s="17">
        <f t="shared" ca="1" si="47"/>
        <v>9.062723586930721E-3</v>
      </c>
      <c r="L1509" s="17">
        <f t="shared" ca="1" si="46"/>
        <v>1.5479438386125643E-3</v>
      </c>
    </row>
    <row r="1510" spans="7:12" x14ac:dyDescent="0.2">
      <c r="G1510" s="17" vm="4075">
        <f ca="1"/>
        <v>41927</v>
      </c>
      <c r="H1510" s="17" vm="4076">
        <f ca="1"/>
        <v>42.76</v>
      </c>
      <c r="I1510" s="17" vm="4077">
        <f ca="1"/>
        <v>186.43</v>
      </c>
      <c r="K1510" s="17">
        <f t="shared" ca="1" si="47"/>
        <v>1.0635783502717988E-2</v>
      </c>
      <c r="L1510" s="17">
        <f t="shared" ca="1" si="46"/>
        <v>-6.7661161427808869E-3</v>
      </c>
    </row>
    <row r="1511" spans="7:12" x14ac:dyDescent="0.2">
      <c r="G1511" s="17" vm="4078">
        <f ca="1"/>
        <v>41928</v>
      </c>
      <c r="H1511" s="17" vm="3512">
        <f ca="1"/>
        <v>43.59</v>
      </c>
      <c r="I1511" s="17" vm="4079">
        <f ca="1"/>
        <v>186.27</v>
      </c>
      <c r="K1511" s="17">
        <f t="shared" ca="1" si="47"/>
        <v>1.9410664172123671E-2</v>
      </c>
      <c r="L1511" s="17">
        <f t="shared" ca="1" si="46"/>
        <v>-8.5823097141013438E-4</v>
      </c>
    </row>
    <row r="1512" spans="7:12" x14ac:dyDescent="0.2">
      <c r="G1512" s="17" vm="4080">
        <f ca="1"/>
        <v>41929</v>
      </c>
      <c r="H1512" s="17" vm="3515">
        <f ca="1"/>
        <v>43.67</v>
      </c>
      <c r="I1512" s="17" vm="4081">
        <f ca="1"/>
        <v>188.47</v>
      </c>
      <c r="K1512" s="17">
        <f t="shared" ca="1" si="47"/>
        <v>1.8352833218626685E-3</v>
      </c>
      <c r="L1512" s="17">
        <f t="shared" ca="1" si="46"/>
        <v>1.1810812261770387E-2</v>
      </c>
    </row>
    <row r="1513" spans="7:12" x14ac:dyDescent="0.2">
      <c r="G1513" s="17" vm="4082">
        <f ca="1"/>
        <v>41932</v>
      </c>
      <c r="H1513" s="17" vm="4083">
        <f ca="1"/>
        <v>44.41</v>
      </c>
      <c r="I1513" s="17" vm="4084">
        <f ca="1"/>
        <v>190.3</v>
      </c>
      <c r="K1513" s="17">
        <f t="shared" ca="1" si="47"/>
        <v>1.6945271353331792E-2</v>
      </c>
      <c r="L1513" s="17">
        <f t="shared" ca="1" si="46"/>
        <v>9.7097681328595087E-3</v>
      </c>
    </row>
    <row r="1514" spans="7:12" x14ac:dyDescent="0.2">
      <c r="G1514" s="17" vm="4085">
        <f ca="1"/>
        <v>41933</v>
      </c>
      <c r="H1514" s="17" vm="3715">
        <f ca="1"/>
        <v>46.77</v>
      </c>
      <c r="I1514" s="17" vm="4086">
        <f ca="1"/>
        <v>194.07</v>
      </c>
      <c r="K1514" s="17">
        <f t="shared" ca="1" si="47"/>
        <v>5.3141184417924148E-2</v>
      </c>
      <c r="L1514" s="17">
        <f t="shared" ca="1" si="46"/>
        <v>1.9810825013137023E-2</v>
      </c>
    </row>
    <row r="1515" spans="7:12" x14ac:dyDescent="0.2">
      <c r="G1515" s="17" vm="4087">
        <f ca="1"/>
        <v>41934</v>
      </c>
      <c r="H1515" s="17" vm="4088">
        <f ca="1"/>
        <v>46.62</v>
      </c>
      <c r="I1515" s="17" vm="4089">
        <f ca="1"/>
        <v>192.69</v>
      </c>
      <c r="K1515" s="17">
        <f t="shared" ca="1" si="47"/>
        <v>-3.207184092366977E-3</v>
      </c>
      <c r="L1515" s="17">
        <f t="shared" ca="1" si="46"/>
        <v>-7.1108362961818106E-3</v>
      </c>
    </row>
    <row r="1516" spans="7:12" x14ac:dyDescent="0.2">
      <c r="G1516" s="17" vm="4090">
        <f ca="1"/>
        <v>41935</v>
      </c>
      <c r="H1516" s="17" vm="4091">
        <f ca="1"/>
        <v>47</v>
      </c>
      <c r="I1516" s="17" vm="4092">
        <f ca="1"/>
        <v>194.93</v>
      </c>
      <c r="K1516" s="17">
        <f t="shared" ca="1" si="47"/>
        <v>8.15100815100811E-3</v>
      </c>
      <c r="L1516" s="17">
        <f t="shared" ca="1" si="46"/>
        <v>1.1624889719238141E-2</v>
      </c>
    </row>
    <row r="1517" spans="7:12" x14ac:dyDescent="0.2">
      <c r="G1517" s="17" vm="4093">
        <f ca="1"/>
        <v>41936</v>
      </c>
      <c r="H1517" s="17" vm="4094">
        <f ca="1"/>
        <v>47.57</v>
      </c>
      <c r="I1517" s="17" vm="4095">
        <f ca="1"/>
        <v>196.43</v>
      </c>
      <c r="K1517" s="17">
        <f t="shared" ca="1" si="47"/>
        <v>1.2127659574468153E-2</v>
      </c>
      <c r="L1517" s="17">
        <f t="shared" ca="1" si="46"/>
        <v>7.6950700251372517E-3</v>
      </c>
    </row>
    <row r="1518" spans="7:12" x14ac:dyDescent="0.2">
      <c r="G1518" s="17" vm="4096">
        <f ca="1"/>
        <v>41939</v>
      </c>
      <c r="H1518" s="17" vm="4097">
        <f ca="1"/>
        <v>47.95</v>
      </c>
      <c r="I1518" s="17" vm="4098">
        <f ca="1"/>
        <v>196.16</v>
      </c>
      <c r="K1518" s="17">
        <f t="shared" ca="1" si="47"/>
        <v>7.9882278747109847E-3</v>
      </c>
      <c r="L1518" s="17">
        <f t="shared" ca="1" si="46"/>
        <v>-1.3745354579239866E-3</v>
      </c>
    </row>
    <row r="1519" spans="7:12" x14ac:dyDescent="0.2">
      <c r="G1519" s="17" vm="4099">
        <f ca="1"/>
        <v>41940</v>
      </c>
      <c r="H1519" s="17" vm="4100">
        <f ca="1"/>
        <v>48.5</v>
      </c>
      <c r="I1519" s="17" vm="4101">
        <f ca="1"/>
        <v>198.41</v>
      </c>
      <c r="K1519" s="17">
        <f t="shared" ca="1" si="47"/>
        <v>1.1470281543274119E-2</v>
      </c>
      <c r="L1519" s="17">
        <f t="shared" ca="1" si="46"/>
        <v>1.1470228384991898E-2</v>
      </c>
    </row>
    <row r="1520" spans="7:12" x14ac:dyDescent="0.2">
      <c r="G1520" s="17" vm="4102">
        <f ca="1"/>
        <v>41941</v>
      </c>
      <c r="H1520" s="17" vm="3842">
        <f ca="1"/>
        <v>48.33</v>
      </c>
      <c r="I1520" s="17" vm="4103">
        <f ca="1"/>
        <v>198.11</v>
      </c>
      <c r="K1520" s="17">
        <f t="shared" ca="1" si="47"/>
        <v>-3.5051546391753341E-3</v>
      </c>
      <c r="L1520" s="17">
        <f t="shared" ca="1" si="46"/>
        <v>-1.5120205634795436E-3</v>
      </c>
    </row>
    <row r="1521" spans="7:12" x14ac:dyDescent="0.2">
      <c r="G1521" s="17" vm="4104">
        <f ca="1"/>
        <v>41942</v>
      </c>
      <c r="H1521" s="17" vm="3700">
        <f ca="1"/>
        <v>47.53</v>
      </c>
      <c r="I1521" s="17" vm="4105">
        <f ca="1"/>
        <v>199.38</v>
      </c>
      <c r="K1521" s="17">
        <f t="shared" ca="1" si="47"/>
        <v>-1.6552865714876797E-2</v>
      </c>
      <c r="L1521" s="17">
        <f t="shared" ca="1" si="46"/>
        <v>6.4105799808187314E-3</v>
      </c>
    </row>
    <row r="1522" spans="7:12" x14ac:dyDescent="0.2">
      <c r="G1522" s="17" vm="4106">
        <f ca="1"/>
        <v>41943</v>
      </c>
      <c r="H1522" s="17" vm="4107">
        <f ca="1"/>
        <v>49.66</v>
      </c>
      <c r="I1522" s="17" vm="4108">
        <f ca="1"/>
        <v>201.66</v>
      </c>
      <c r="K1522" s="17">
        <f t="shared" ca="1" si="47"/>
        <v>4.4813801809383547E-2</v>
      </c>
      <c r="L1522" s="17">
        <f t="shared" ca="1" si="46"/>
        <v>1.1435449894673599E-2</v>
      </c>
    </row>
    <row r="1523" spans="7:12" x14ac:dyDescent="0.2">
      <c r="G1523" s="17" vm="4109">
        <f ca="1"/>
        <v>41946</v>
      </c>
      <c r="H1523" s="17" vm="4110">
        <f ca="1"/>
        <v>50.08</v>
      </c>
      <c r="I1523" s="17" vm="4111">
        <f ca="1"/>
        <v>201.77</v>
      </c>
      <c r="K1523" s="17">
        <f t="shared" ca="1" si="47"/>
        <v>8.4575110753122296E-3</v>
      </c>
      <c r="L1523" s="17">
        <f t="shared" ca="1" si="46"/>
        <v>5.4547257760595436E-4</v>
      </c>
    </row>
    <row r="1524" spans="7:12" x14ac:dyDescent="0.2">
      <c r="G1524" s="17" vm="4112">
        <f ca="1"/>
        <v>41947</v>
      </c>
      <c r="H1524" s="17" vm="4113">
        <f ca="1"/>
        <v>50.4</v>
      </c>
      <c r="I1524" s="17" vm="4114">
        <f ca="1"/>
        <v>201.07</v>
      </c>
      <c r="K1524" s="17">
        <f t="shared" ca="1" si="47"/>
        <v>6.389776357827559E-3</v>
      </c>
      <c r="L1524" s="17">
        <f t="shared" ca="1" si="46"/>
        <v>-3.4692967239927652E-3</v>
      </c>
    </row>
    <row r="1525" spans="7:12" x14ac:dyDescent="0.2">
      <c r="G1525" s="17" vm="4115">
        <f ca="1"/>
        <v>41948</v>
      </c>
      <c r="H1525" s="17" vm="4116">
        <f ca="1"/>
        <v>51.13</v>
      </c>
      <c r="I1525" s="17" vm="4117">
        <f ca="1"/>
        <v>202.34</v>
      </c>
      <c r="K1525" s="17">
        <f t="shared" ca="1" si="47"/>
        <v>1.4484126984127155E-2</v>
      </c>
      <c r="L1525" s="17">
        <f t="shared" ca="1" si="46"/>
        <v>6.3162082856718094E-3</v>
      </c>
    </row>
    <row r="1526" spans="7:12" x14ac:dyDescent="0.2">
      <c r="G1526" s="17" vm="4118">
        <f ca="1"/>
        <v>41949</v>
      </c>
      <c r="H1526" s="17" vm="4119">
        <f ca="1"/>
        <v>50.905000000000001</v>
      </c>
      <c r="I1526" s="17" vm="4120">
        <f ca="1"/>
        <v>203.15</v>
      </c>
      <c r="K1526" s="17">
        <f t="shared" ca="1" si="47"/>
        <v>-4.4005476237043428E-3</v>
      </c>
      <c r="L1526" s="17">
        <f t="shared" ca="1" si="46"/>
        <v>4.003162992982201E-3</v>
      </c>
    </row>
    <row r="1527" spans="7:12" x14ac:dyDescent="0.2">
      <c r="G1527" s="17" vm="4121">
        <f ca="1"/>
        <v>41950</v>
      </c>
      <c r="H1527" s="17" vm="4122">
        <f ca="1"/>
        <v>50.9</v>
      </c>
      <c r="I1527" s="17" vm="4123">
        <f ca="1"/>
        <v>203.34</v>
      </c>
      <c r="K1527" s="17">
        <f t="shared" ca="1" si="47"/>
        <v>-9.8222178567919372E-5</v>
      </c>
      <c r="L1527" s="17">
        <f t="shared" ca="1" si="46"/>
        <v>9.3526950529154718E-4</v>
      </c>
    </row>
    <row r="1528" spans="7:12" x14ac:dyDescent="0.2">
      <c r="G1528" s="17" vm="4124">
        <f ca="1"/>
        <v>41953</v>
      </c>
      <c r="H1528" s="17" vm="4125">
        <f ca="1"/>
        <v>51.56</v>
      </c>
      <c r="I1528" s="17" vm="4126">
        <f ca="1"/>
        <v>203.98</v>
      </c>
      <c r="K1528" s="17">
        <f t="shared" ca="1" si="47"/>
        <v>1.29666011787819E-2</v>
      </c>
      <c r="L1528" s="17">
        <f t="shared" ca="1" si="46"/>
        <v>3.1474377889249006E-3</v>
      </c>
    </row>
    <row r="1529" spans="7:12" x14ac:dyDescent="0.2">
      <c r="G1529" s="17" vm="4127">
        <f ca="1"/>
        <v>41954</v>
      </c>
      <c r="H1529" s="17" vm="4128">
        <f ca="1"/>
        <v>51.314999999999998</v>
      </c>
      <c r="I1529" s="17" vm="4129">
        <f ca="1"/>
        <v>204.17500000000001</v>
      </c>
      <c r="K1529" s="17">
        <f t="shared" ca="1" si="47"/>
        <v>-4.7517455391777874E-3</v>
      </c>
      <c r="L1529" s="17">
        <f t="shared" ca="1" si="46"/>
        <v>9.5597607608599589E-4</v>
      </c>
    </row>
    <row r="1530" spans="7:12" x14ac:dyDescent="0.2">
      <c r="G1530" s="17" vm="4130">
        <f ca="1"/>
        <v>41955</v>
      </c>
      <c r="H1530" s="17" vm="4131">
        <f ca="1"/>
        <v>51.28</v>
      </c>
      <c r="I1530" s="17" vm="4132">
        <f ca="1"/>
        <v>203.96</v>
      </c>
      <c r="K1530" s="17">
        <f t="shared" ca="1" si="47"/>
        <v>-6.8206177530927281E-4</v>
      </c>
      <c r="L1530" s="17">
        <f t="shared" ca="1" si="46"/>
        <v>-1.0530182441532698E-3</v>
      </c>
    </row>
    <row r="1531" spans="7:12" x14ac:dyDescent="0.2">
      <c r="G1531" s="17" vm="4133">
        <f ca="1"/>
        <v>41956</v>
      </c>
      <c r="H1531" s="17" vm="4134">
        <f ca="1"/>
        <v>51.18</v>
      </c>
      <c r="I1531" s="17" vm="4135">
        <f ca="1"/>
        <v>204.19</v>
      </c>
      <c r="K1531" s="17">
        <f t="shared" ca="1" si="47"/>
        <v>-1.9500780031201925E-3</v>
      </c>
      <c r="L1531" s="17">
        <f t="shared" ca="1" si="46"/>
        <v>1.1276720925670336E-3</v>
      </c>
    </row>
    <row r="1532" spans="7:12" x14ac:dyDescent="0.2">
      <c r="G1532" s="17" vm="4136">
        <f ca="1"/>
        <v>41957</v>
      </c>
      <c r="H1532" s="17" vm="4137">
        <f ca="1"/>
        <v>51.63</v>
      </c>
      <c r="I1532" s="17" vm="4138">
        <f ca="1"/>
        <v>204.24</v>
      </c>
      <c r="K1532" s="17">
        <f t="shared" ca="1" si="47"/>
        <v>8.7924970691677373E-3</v>
      </c>
      <c r="L1532" s="17">
        <f t="shared" ca="1" si="46"/>
        <v>2.4486997404382649E-4</v>
      </c>
    </row>
    <row r="1533" spans="7:12" x14ac:dyDescent="0.2">
      <c r="G1533" s="17" vm="4139">
        <f ca="1"/>
        <v>41960</v>
      </c>
      <c r="H1533" s="17" vm="4140">
        <f ca="1"/>
        <v>51.55</v>
      </c>
      <c r="I1533" s="17" vm="4141">
        <f ca="1"/>
        <v>204.37</v>
      </c>
      <c r="K1533" s="17">
        <f t="shared" ca="1" si="47"/>
        <v>-1.5494867325199779E-3</v>
      </c>
      <c r="L1533" s="17">
        <f t="shared" ca="1" si="46"/>
        <v>6.3650607128873382E-4</v>
      </c>
    </row>
    <row r="1534" spans="7:12" x14ac:dyDescent="0.2">
      <c r="G1534" s="17" vm="4142">
        <f ca="1"/>
        <v>41961</v>
      </c>
      <c r="H1534" s="17" vm="4143">
        <f ca="1"/>
        <v>51.84</v>
      </c>
      <c r="I1534" s="17" vm="4144">
        <f ca="1"/>
        <v>205.55</v>
      </c>
      <c r="K1534" s="17">
        <f t="shared" ca="1" si="47"/>
        <v>5.6256062075656921E-3</v>
      </c>
      <c r="L1534" s="17">
        <f t="shared" ca="1" si="46"/>
        <v>5.7738415618731054E-3</v>
      </c>
    </row>
    <row r="1535" spans="7:12" x14ac:dyDescent="0.2">
      <c r="G1535" s="17" vm="4145">
        <f ca="1"/>
        <v>41962</v>
      </c>
      <c r="H1535" s="17" vm="4146">
        <f ca="1"/>
        <v>51.94</v>
      </c>
      <c r="I1535" s="17" vm="4147">
        <f ca="1"/>
        <v>205.22</v>
      </c>
      <c r="K1535" s="17">
        <f t="shared" ca="1" si="47"/>
        <v>1.9290123456789932E-3</v>
      </c>
      <c r="L1535" s="17">
        <f t="shared" ca="1" si="46"/>
        <v>-1.6054487959135111E-3</v>
      </c>
    </row>
    <row r="1536" spans="7:12" x14ac:dyDescent="0.2">
      <c r="G1536" s="17" vm="4148">
        <f ca="1"/>
        <v>41963</v>
      </c>
      <c r="H1536" s="17" vm="4149">
        <f ca="1"/>
        <v>52.23</v>
      </c>
      <c r="I1536" s="17" vm="4150">
        <f ca="1"/>
        <v>205.58</v>
      </c>
      <c r="K1536" s="17">
        <f t="shared" ca="1" si="47"/>
        <v>5.5833654216403961E-3</v>
      </c>
      <c r="L1536" s="17">
        <f t="shared" ca="1" si="46"/>
        <v>1.7542149887925795E-3</v>
      </c>
    </row>
    <row r="1537" spans="7:12" x14ac:dyDescent="0.2">
      <c r="G1537" s="17" vm="4151">
        <f ca="1"/>
        <v>41964</v>
      </c>
      <c r="H1537" s="17" vm="4152">
        <f ca="1"/>
        <v>52.56</v>
      </c>
      <c r="I1537" s="17" vm="4153">
        <f ca="1"/>
        <v>206.68</v>
      </c>
      <c r="K1537" s="17">
        <f t="shared" ca="1" si="47"/>
        <v>6.3182079264791913E-3</v>
      </c>
      <c r="L1537" s="17">
        <f t="shared" ca="1" si="46"/>
        <v>5.350715050102206E-3</v>
      </c>
    </row>
    <row r="1538" spans="7:12" x14ac:dyDescent="0.2">
      <c r="G1538" s="17" vm="4154">
        <f ca="1"/>
        <v>41967</v>
      </c>
      <c r="H1538" s="17" vm="4155">
        <f ca="1"/>
        <v>52.85</v>
      </c>
      <c r="I1538" s="17" vm="4156">
        <f ca="1"/>
        <v>207.26</v>
      </c>
      <c r="K1538" s="17">
        <f t="shared" ca="1" si="47"/>
        <v>5.517503805175128E-3</v>
      </c>
      <c r="L1538" s="17">
        <f t="shared" ca="1" si="46"/>
        <v>2.8062705631894946E-3</v>
      </c>
    </row>
    <row r="1539" spans="7:12" x14ac:dyDescent="0.2">
      <c r="G1539" s="17" vm="4157">
        <f ca="1"/>
        <v>41968</v>
      </c>
      <c r="H1539" s="17" vm="4158">
        <f ca="1"/>
        <v>52.44</v>
      </c>
      <c r="I1539" s="17" vm="4159">
        <f ca="1"/>
        <v>207.11</v>
      </c>
      <c r="K1539" s="17">
        <f t="shared" ca="1" si="47"/>
        <v>-7.7578051087985322E-3</v>
      </c>
      <c r="L1539" s="17">
        <f t="shared" ca="1" si="46"/>
        <v>-7.2372865000469577E-4</v>
      </c>
    </row>
    <row r="1540" spans="7:12" x14ac:dyDescent="0.2">
      <c r="G1540" s="17" vm="4160">
        <f ca="1"/>
        <v>41969</v>
      </c>
      <c r="H1540" s="17" vm="4161">
        <f ca="1"/>
        <v>54.33</v>
      </c>
      <c r="I1540" s="17" vm="4162">
        <f ca="1"/>
        <v>207.64</v>
      </c>
      <c r="K1540" s="17">
        <f t="shared" ca="1" si="47"/>
        <v>3.6041189931350193E-2</v>
      </c>
      <c r="L1540" s="17">
        <f t="shared" ca="1" si="46"/>
        <v>2.5590266042199161E-3</v>
      </c>
    </row>
    <row r="1541" spans="7:12" x14ac:dyDescent="0.2">
      <c r="G1541" s="17" vm="4163">
        <f ca="1"/>
        <v>41971</v>
      </c>
      <c r="H1541" s="17" vm="4164">
        <f ca="1"/>
        <v>54.42</v>
      </c>
      <c r="I1541" s="17" vm="4165">
        <f ca="1"/>
        <v>207.2</v>
      </c>
      <c r="K1541" s="17">
        <f t="shared" ca="1" si="47"/>
        <v>1.656543346217676E-3</v>
      </c>
      <c r="L1541" s="17">
        <f t="shared" ca="1" si="46"/>
        <v>-2.1190522057407124E-3</v>
      </c>
    </row>
    <row r="1542" spans="7:12" x14ac:dyDescent="0.2">
      <c r="G1542" s="17" vm="4166">
        <f ca="1"/>
        <v>41974</v>
      </c>
      <c r="H1542" s="17" vm="4167">
        <f ca="1"/>
        <v>54.25</v>
      </c>
      <c r="I1542" s="17" vm="4168">
        <f ca="1"/>
        <v>205.76</v>
      </c>
      <c r="K1542" s="17">
        <f t="shared" ca="1" si="47"/>
        <v>-3.1238515251745813E-3</v>
      </c>
      <c r="L1542" s="17">
        <f t="shared" ca="1" si="46"/>
        <v>-6.9498069498069581E-3</v>
      </c>
    </row>
    <row r="1543" spans="7:12" x14ac:dyDescent="0.2">
      <c r="G1543" s="17" vm="4169">
        <f ca="1"/>
        <v>41975</v>
      </c>
      <c r="H1543" s="17" vm="4170">
        <f ca="1"/>
        <v>54.56</v>
      </c>
      <c r="I1543" s="17" vm="4171">
        <f ca="1"/>
        <v>207.08500000000001</v>
      </c>
      <c r="K1543" s="17">
        <f t="shared" ca="1" si="47"/>
        <v>5.7142857142857828E-3</v>
      </c>
      <c r="L1543" s="17">
        <f t="shared" ref="L1543:L1606" ca="1" si="48">+I1543/I1542-1</f>
        <v>6.4395412130637819E-3</v>
      </c>
    </row>
    <row r="1544" spans="7:12" x14ac:dyDescent="0.2">
      <c r="G1544" s="17" vm="4172">
        <f ca="1"/>
        <v>41976</v>
      </c>
      <c r="H1544" s="17" vm="4173">
        <f ca="1"/>
        <v>55.62</v>
      </c>
      <c r="I1544" s="17" vm="4174">
        <f ca="1"/>
        <v>207.89</v>
      </c>
      <c r="K1544" s="17">
        <f t="shared" ref="K1544:K1607" ca="1" si="49">+H1544/H1543-1</f>
        <v>1.9428152492668493E-2</v>
      </c>
      <c r="L1544" s="17">
        <f t="shared" ca="1" si="48"/>
        <v>3.8872926576043465E-3</v>
      </c>
    </row>
    <row r="1545" spans="7:12" x14ac:dyDescent="0.2">
      <c r="G1545" s="17" vm="4175">
        <f ca="1"/>
        <v>41977</v>
      </c>
      <c r="H1545" s="17" vm="4176">
        <f ca="1"/>
        <v>55.41</v>
      </c>
      <c r="I1545" s="17" vm="4177">
        <f ca="1"/>
        <v>207.66</v>
      </c>
      <c r="K1545" s="17">
        <f t="shared" ca="1" si="49"/>
        <v>-3.7756202804746231E-3</v>
      </c>
      <c r="L1545" s="17">
        <f t="shared" ca="1" si="48"/>
        <v>-1.1063543219971272E-3</v>
      </c>
    </row>
    <row r="1546" spans="7:12" x14ac:dyDescent="0.2">
      <c r="G1546" s="17" vm="4178">
        <f ca="1"/>
        <v>41978</v>
      </c>
      <c r="H1546" s="17" vm="4179">
        <f ca="1"/>
        <v>55.58</v>
      </c>
      <c r="I1546" s="17" vm="4180">
        <f ca="1"/>
        <v>208</v>
      </c>
      <c r="K1546" s="17">
        <f t="shared" ca="1" si="49"/>
        <v>3.0680382602419343E-3</v>
      </c>
      <c r="L1546" s="17">
        <f t="shared" ca="1" si="48"/>
        <v>1.637291726861223E-3</v>
      </c>
    </row>
    <row r="1547" spans="7:12" x14ac:dyDescent="0.2">
      <c r="G1547" s="17" vm="4181">
        <f ca="1"/>
        <v>41981</v>
      </c>
      <c r="H1547" s="17" vm="4182">
        <f ca="1"/>
        <v>55.08</v>
      </c>
      <c r="I1547" s="17" vm="4183">
        <f ca="1"/>
        <v>206.61</v>
      </c>
      <c r="K1547" s="17">
        <f t="shared" ca="1" si="49"/>
        <v>-8.9960417416337091E-3</v>
      </c>
      <c r="L1547" s="17">
        <f t="shared" ca="1" si="48"/>
        <v>-6.6826923076922506E-3</v>
      </c>
    </row>
    <row r="1548" spans="7:12" x14ac:dyDescent="0.2">
      <c r="G1548" s="17" vm="4184">
        <f ca="1"/>
        <v>41982</v>
      </c>
      <c r="H1548" s="17" vm="4185">
        <f ca="1"/>
        <v>55.01</v>
      </c>
      <c r="I1548" s="17" vm="4186">
        <f ca="1"/>
        <v>206.47</v>
      </c>
      <c r="K1548" s="17">
        <f t="shared" ca="1" si="49"/>
        <v>-1.2708787218591588E-3</v>
      </c>
      <c r="L1548" s="17">
        <f t="shared" ca="1" si="48"/>
        <v>-6.7760514979919861E-4</v>
      </c>
    </row>
    <row r="1549" spans="7:12" x14ac:dyDescent="0.2">
      <c r="G1549" s="17" vm="4187">
        <f ca="1"/>
        <v>41983</v>
      </c>
      <c r="H1549" s="17" vm="4188">
        <f ca="1"/>
        <v>54.094999999999999</v>
      </c>
      <c r="I1549" s="17" vm="4189">
        <f ca="1"/>
        <v>203.1601</v>
      </c>
      <c r="K1549" s="17">
        <f t="shared" ca="1" si="49"/>
        <v>-1.6633339392837621E-2</v>
      </c>
      <c r="L1549" s="17">
        <f t="shared" ca="1" si="48"/>
        <v>-1.603090037293553E-2</v>
      </c>
    </row>
    <row r="1550" spans="7:12" x14ac:dyDescent="0.2">
      <c r="G1550" s="17" vm="4190">
        <f ca="1"/>
        <v>41984</v>
      </c>
      <c r="H1550" s="17" vm="4191">
        <f ca="1"/>
        <v>54.484999999999999</v>
      </c>
      <c r="I1550" s="17" vm="4135">
        <f ca="1"/>
        <v>204.19</v>
      </c>
      <c r="K1550" s="17">
        <f t="shared" ca="1" si="49"/>
        <v>7.2095387743784656E-3</v>
      </c>
      <c r="L1550" s="17">
        <f t="shared" ca="1" si="48"/>
        <v>5.0694009305960464E-3</v>
      </c>
    </row>
    <row r="1551" spans="7:12" x14ac:dyDescent="0.2">
      <c r="G1551" s="17" vm="4192">
        <f ca="1"/>
        <v>41985</v>
      </c>
      <c r="H1551" s="17" vm="4193">
        <f ca="1"/>
        <v>53.11</v>
      </c>
      <c r="I1551" s="17" vm="4194">
        <f ca="1"/>
        <v>200.89</v>
      </c>
      <c r="K1551" s="17">
        <f t="shared" ca="1" si="49"/>
        <v>-2.5236303569789897E-2</v>
      </c>
      <c r="L1551" s="17">
        <f t="shared" ca="1" si="48"/>
        <v>-1.6161418286889773E-2</v>
      </c>
    </row>
    <row r="1552" spans="7:12" x14ac:dyDescent="0.2">
      <c r="G1552" s="17" vm="4195">
        <f ca="1"/>
        <v>41988</v>
      </c>
      <c r="H1552" s="17" vm="4196">
        <f ca="1"/>
        <v>53.064999999999998</v>
      </c>
      <c r="I1552" s="17" vm="4197">
        <f ca="1"/>
        <v>199.51</v>
      </c>
      <c r="K1552" s="17">
        <f t="shared" ca="1" si="49"/>
        <v>-8.4729806062888713E-4</v>
      </c>
      <c r="L1552" s="17">
        <f t="shared" ca="1" si="48"/>
        <v>-6.8694310319079577E-3</v>
      </c>
    </row>
    <row r="1553" spans="7:12" x14ac:dyDescent="0.2">
      <c r="G1553" s="17" vm="4198">
        <f ca="1"/>
        <v>41989</v>
      </c>
      <c r="H1553" s="17" vm="4199">
        <f ca="1"/>
        <v>52.47</v>
      </c>
      <c r="I1553" s="17" vm="4200">
        <f ca="1"/>
        <v>197.91</v>
      </c>
      <c r="K1553" s="17">
        <f t="shared" ca="1" si="49"/>
        <v>-1.1212663714312621E-2</v>
      </c>
      <c r="L1553" s="17">
        <f t="shared" ca="1" si="48"/>
        <v>-8.0196481379378737E-3</v>
      </c>
    </row>
    <row r="1554" spans="7:12" x14ac:dyDescent="0.2">
      <c r="G1554" s="17" vm="4201">
        <f ca="1"/>
        <v>41990</v>
      </c>
      <c r="H1554" s="17" vm="4202">
        <f ca="1"/>
        <v>53.5</v>
      </c>
      <c r="I1554" s="17" vm="4203">
        <f ca="1"/>
        <v>201.79</v>
      </c>
      <c r="K1554" s="17">
        <f t="shared" ca="1" si="49"/>
        <v>1.963026491328379E-2</v>
      </c>
      <c r="L1554" s="17">
        <f t="shared" ca="1" si="48"/>
        <v>1.9604870900914451E-2</v>
      </c>
    </row>
    <row r="1555" spans="7:12" x14ac:dyDescent="0.2">
      <c r="G1555" s="17" vm="4204">
        <f ca="1"/>
        <v>41991</v>
      </c>
      <c r="H1555" s="17" vm="4205">
        <f ca="1"/>
        <v>54.47</v>
      </c>
      <c r="I1555" s="17" vm="4206">
        <f ca="1"/>
        <v>206.78</v>
      </c>
      <c r="K1555" s="17">
        <f t="shared" ca="1" si="49"/>
        <v>1.8130841121495322E-2</v>
      </c>
      <c r="L1555" s="17">
        <f t="shared" ca="1" si="48"/>
        <v>2.4728678328955978E-2</v>
      </c>
    </row>
    <row r="1556" spans="7:12" x14ac:dyDescent="0.2">
      <c r="G1556" s="17" vm="4207">
        <f ca="1"/>
        <v>41992</v>
      </c>
      <c r="H1556" s="17" vm="4208">
        <f ca="1"/>
        <v>54.23</v>
      </c>
      <c r="I1556" s="17" vm="4209">
        <f ca="1"/>
        <v>206.52</v>
      </c>
      <c r="K1556" s="17">
        <f t="shared" ca="1" si="49"/>
        <v>-4.4060950982192093E-3</v>
      </c>
      <c r="L1556" s="17">
        <f t="shared" ca="1" si="48"/>
        <v>-1.2573749879097873E-3</v>
      </c>
    </row>
    <row r="1557" spans="7:12" x14ac:dyDescent="0.2">
      <c r="G1557" s="17" vm="4210">
        <f ca="1"/>
        <v>41995</v>
      </c>
      <c r="H1557" s="17" vm="4211">
        <f ca="1"/>
        <v>54.82</v>
      </c>
      <c r="I1557" s="17" vm="4212">
        <f ca="1"/>
        <v>207.47</v>
      </c>
      <c r="K1557" s="17">
        <f t="shared" ca="1" si="49"/>
        <v>1.0879586944495756E-2</v>
      </c>
      <c r="L1557" s="17">
        <f t="shared" ca="1" si="48"/>
        <v>4.6000387371682994E-3</v>
      </c>
    </row>
    <row r="1558" spans="7:12" x14ac:dyDescent="0.2">
      <c r="G1558" s="17" vm="4213">
        <f ca="1"/>
        <v>41996</v>
      </c>
      <c r="H1558" s="17" vm="4214">
        <f ca="1"/>
        <v>54.78</v>
      </c>
      <c r="I1558" s="17" vm="4215">
        <f ca="1"/>
        <v>207.75</v>
      </c>
      <c r="K1558" s="17">
        <f t="shared" ca="1" si="49"/>
        <v>-7.2966070777091829E-4</v>
      </c>
      <c r="L1558" s="17">
        <f t="shared" ca="1" si="48"/>
        <v>1.3495927121993656E-3</v>
      </c>
    </row>
    <row r="1559" spans="7:12" x14ac:dyDescent="0.2">
      <c r="G1559" s="17" vm="4216">
        <f ca="1"/>
        <v>41997</v>
      </c>
      <c r="H1559" s="17" vm="4217">
        <f ca="1"/>
        <v>54.86</v>
      </c>
      <c r="I1559" s="17" vm="4218">
        <f ca="1"/>
        <v>207.77</v>
      </c>
      <c r="K1559" s="17">
        <f t="shared" ca="1" si="49"/>
        <v>1.4603870025555743E-3</v>
      </c>
      <c r="L1559" s="17">
        <f t="shared" ca="1" si="48"/>
        <v>9.6269554753281028E-5</v>
      </c>
    </row>
    <row r="1560" spans="7:12" x14ac:dyDescent="0.2">
      <c r="G1560" s="17" vm="4219">
        <f ca="1"/>
        <v>41999</v>
      </c>
      <c r="H1560" s="17" vm="4220">
        <f ca="1"/>
        <v>54.744999999999997</v>
      </c>
      <c r="I1560" s="17" vm="4221">
        <f ca="1"/>
        <v>208.44</v>
      </c>
      <c r="K1560" s="17">
        <f t="shared" ca="1" si="49"/>
        <v>-2.0962449872402589E-3</v>
      </c>
      <c r="L1560" s="17">
        <f t="shared" ca="1" si="48"/>
        <v>3.224719641911733E-3</v>
      </c>
    </row>
    <row r="1561" spans="7:12" x14ac:dyDescent="0.2">
      <c r="G1561" s="17" vm="4222">
        <f ca="1"/>
        <v>42002</v>
      </c>
      <c r="H1561" s="17" vm="4223">
        <f ca="1"/>
        <v>54.454999999999998</v>
      </c>
      <c r="I1561" s="17" vm="4224">
        <f ca="1"/>
        <v>208.72</v>
      </c>
      <c r="K1561" s="17">
        <f t="shared" ca="1" si="49"/>
        <v>-5.2972874235089895E-3</v>
      </c>
      <c r="L1561" s="17">
        <f t="shared" ca="1" si="48"/>
        <v>1.343312224141302E-3</v>
      </c>
    </row>
    <row r="1562" spans="7:12" x14ac:dyDescent="0.2">
      <c r="G1562" s="17" vm="4225">
        <f ca="1"/>
        <v>42003</v>
      </c>
      <c r="H1562" s="17" vm="4226">
        <f ca="1"/>
        <v>53.93</v>
      </c>
      <c r="I1562" s="17" vm="4227">
        <f ca="1"/>
        <v>207.6</v>
      </c>
      <c r="K1562" s="17">
        <f t="shared" ca="1" si="49"/>
        <v>-9.64098797171975E-3</v>
      </c>
      <c r="L1562" s="17">
        <f t="shared" ca="1" si="48"/>
        <v>-5.3660406285933604E-3</v>
      </c>
    </row>
    <row r="1563" spans="7:12" x14ac:dyDescent="0.2">
      <c r="G1563" s="17" vm="4228">
        <f ca="1"/>
        <v>42004</v>
      </c>
      <c r="H1563" s="17" vm="4229">
        <f ca="1"/>
        <v>53.465000000000003</v>
      </c>
      <c r="I1563" s="17" vm="4230">
        <f ca="1"/>
        <v>205.54</v>
      </c>
      <c r="K1563" s="17">
        <f t="shared" ca="1" si="49"/>
        <v>-8.622288151307167E-3</v>
      </c>
      <c r="L1563" s="17">
        <f t="shared" ca="1" si="48"/>
        <v>-9.9229287090558671E-3</v>
      </c>
    </row>
    <row r="1564" spans="7:12" x14ac:dyDescent="0.2">
      <c r="G1564" s="17" vm="4231">
        <f ca="1"/>
        <v>42006</v>
      </c>
      <c r="H1564" s="17" vm="4232">
        <f ca="1"/>
        <v>53.48</v>
      </c>
      <c r="I1564" s="17" vm="4233">
        <f ca="1"/>
        <v>205.43</v>
      </c>
      <c r="K1564" s="17">
        <f t="shared" ca="1" si="49"/>
        <v>2.8055737398280378E-4</v>
      </c>
      <c r="L1564" s="17">
        <f t="shared" ca="1" si="48"/>
        <v>-5.3517563491278786E-4</v>
      </c>
    </row>
    <row r="1565" spans="7:12" x14ac:dyDescent="0.2">
      <c r="G1565" s="17" vm="4234">
        <f ca="1"/>
        <v>42009</v>
      </c>
      <c r="H1565" s="17" vm="4235">
        <f ca="1"/>
        <v>52.645000000000003</v>
      </c>
      <c r="I1565" s="17" vm="4236">
        <f ca="1"/>
        <v>201.72</v>
      </c>
      <c r="K1565" s="17">
        <f t="shared" ca="1" si="49"/>
        <v>-1.5613313388182393E-2</v>
      </c>
      <c r="L1565" s="17">
        <f t="shared" ca="1" si="48"/>
        <v>-1.8059679696246889E-2</v>
      </c>
    </row>
    <row r="1566" spans="7:12" x14ac:dyDescent="0.2">
      <c r="G1566" s="17" vm="4237">
        <f ca="1"/>
        <v>42010</v>
      </c>
      <c r="H1566" s="17" vm="4238">
        <f ca="1"/>
        <v>51.78</v>
      </c>
      <c r="I1566" s="17" vm="4239">
        <f ca="1"/>
        <v>199.82</v>
      </c>
      <c r="K1566" s="17">
        <f t="shared" ca="1" si="49"/>
        <v>-1.6430810143413521E-2</v>
      </c>
      <c r="L1566" s="17">
        <f t="shared" ca="1" si="48"/>
        <v>-9.4189966289907057E-3</v>
      </c>
    </row>
    <row r="1567" spans="7:12" x14ac:dyDescent="0.2">
      <c r="G1567" s="17" vm="4240">
        <f ca="1"/>
        <v>42011</v>
      </c>
      <c r="H1567" s="17" vm="4241">
        <f ca="1"/>
        <v>52.71</v>
      </c>
      <c r="I1567" s="17" vm="4242">
        <f ca="1"/>
        <v>202.31</v>
      </c>
      <c r="K1567" s="17">
        <f t="shared" ca="1" si="49"/>
        <v>1.7960602549246918E-2</v>
      </c>
      <c r="L1567" s="17">
        <f t="shared" ca="1" si="48"/>
        <v>1.2461215093584332E-2</v>
      </c>
    </row>
    <row r="1568" spans="7:12" x14ac:dyDescent="0.2">
      <c r="G1568" s="17" vm="4243">
        <f ca="1"/>
        <v>42012</v>
      </c>
      <c r="H1568" s="17" vm="4244">
        <f ca="1"/>
        <v>53.57</v>
      </c>
      <c r="I1568" s="17" vm="4245">
        <f ca="1"/>
        <v>205.9</v>
      </c>
      <c r="K1568" s="17">
        <f t="shared" ca="1" si="49"/>
        <v>1.6315689622462548E-2</v>
      </c>
      <c r="L1568" s="17">
        <f t="shared" ca="1" si="48"/>
        <v>1.7745044733330051E-2</v>
      </c>
    </row>
    <row r="1569" spans="7:12" x14ac:dyDescent="0.2">
      <c r="G1569" s="17" vm="4246">
        <f ca="1"/>
        <v>42013</v>
      </c>
      <c r="H1569" s="17" vm="4247">
        <f ca="1"/>
        <v>53.6</v>
      </c>
      <c r="I1569" s="17" vm="4248">
        <f ca="1"/>
        <v>204.25</v>
      </c>
      <c r="K1569" s="17">
        <f t="shared" ca="1" si="49"/>
        <v>5.6001493373147859E-4</v>
      </c>
      <c r="L1569" s="17">
        <f t="shared" ca="1" si="48"/>
        <v>-8.0135988343856823E-3</v>
      </c>
    </row>
    <row r="1570" spans="7:12" x14ac:dyDescent="0.2">
      <c r="G1570" s="17" vm="4249">
        <f ca="1"/>
        <v>42016</v>
      </c>
      <c r="H1570" s="17" vm="4250">
        <f ca="1"/>
        <v>53.12</v>
      </c>
      <c r="I1570" s="17" vm="4251">
        <f ca="1"/>
        <v>202.65</v>
      </c>
      <c r="K1570" s="17">
        <f t="shared" ca="1" si="49"/>
        <v>-8.9552238805971074E-3</v>
      </c>
      <c r="L1570" s="17">
        <f t="shared" ca="1" si="48"/>
        <v>-7.8335373317013346E-3</v>
      </c>
    </row>
    <row r="1571" spans="7:12" x14ac:dyDescent="0.2">
      <c r="G1571" s="17" vm="4252">
        <f ca="1"/>
        <v>42017</v>
      </c>
      <c r="H1571" s="17" vm="4253">
        <f ca="1"/>
        <v>52.79</v>
      </c>
      <c r="I1571" s="17" vm="4254">
        <f ca="1"/>
        <v>202.08</v>
      </c>
      <c r="K1571" s="17">
        <f t="shared" ca="1" si="49"/>
        <v>-6.2123493975902999E-3</v>
      </c>
      <c r="L1571" s="17">
        <f t="shared" ca="1" si="48"/>
        <v>-2.8127313101405926E-3</v>
      </c>
    </row>
    <row r="1572" spans="7:12" x14ac:dyDescent="0.2">
      <c r="G1572" s="17" vm="4255">
        <f ca="1"/>
        <v>42018</v>
      </c>
      <c r="H1572" s="17" vm="4241">
        <f ca="1"/>
        <v>52.71</v>
      </c>
      <c r="I1572" s="17" vm="4256">
        <f ca="1"/>
        <v>200.86</v>
      </c>
      <c r="K1572" s="17">
        <f t="shared" ca="1" si="49"/>
        <v>-1.5154385300245599E-3</v>
      </c>
      <c r="L1572" s="17">
        <f t="shared" ca="1" si="48"/>
        <v>-6.0372129849564082E-3</v>
      </c>
    </row>
    <row r="1573" spans="7:12" x14ac:dyDescent="0.2">
      <c r="G1573" s="17" vm="4257">
        <f ca="1"/>
        <v>42019</v>
      </c>
      <c r="H1573" s="17" vm="4258">
        <f ca="1"/>
        <v>52.384999999999998</v>
      </c>
      <c r="I1573" s="17" vm="4259">
        <f ca="1"/>
        <v>199.01990000000001</v>
      </c>
      <c r="K1573" s="17">
        <f t="shared" ca="1" si="49"/>
        <v>-6.1658129387213156E-3</v>
      </c>
      <c r="L1573" s="17">
        <f t="shared" ca="1" si="48"/>
        <v>-9.1611072388728676E-3</v>
      </c>
    </row>
    <row r="1574" spans="7:12" x14ac:dyDescent="0.2">
      <c r="G1574" s="17" vm="4260">
        <f ca="1"/>
        <v>42020</v>
      </c>
      <c r="H1574" s="17" vm="4261">
        <f ca="1"/>
        <v>53.284999999999997</v>
      </c>
      <c r="I1574" s="17" vm="4262">
        <f ca="1"/>
        <v>201.63</v>
      </c>
      <c r="K1574" s="17">
        <f t="shared" ca="1" si="49"/>
        <v>1.7180490598453835E-2</v>
      </c>
      <c r="L1574" s="17">
        <f t="shared" ca="1" si="48"/>
        <v>1.3114768925117426E-2</v>
      </c>
    </row>
    <row r="1575" spans="7:12" x14ac:dyDescent="0.2">
      <c r="G1575" s="17" vm="4263">
        <f ca="1"/>
        <v>42024</v>
      </c>
      <c r="H1575" s="17" vm="4264">
        <f ca="1"/>
        <v>53.805</v>
      </c>
      <c r="I1575" s="17" vm="4265">
        <f ca="1"/>
        <v>202.05500000000001</v>
      </c>
      <c r="K1575" s="17">
        <f t="shared" ca="1" si="49"/>
        <v>9.7588439523319526E-3</v>
      </c>
      <c r="L1575" s="17">
        <f t="shared" ca="1" si="48"/>
        <v>2.1078212567575694E-3</v>
      </c>
    </row>
    <row r="1576" spans="7:12" x14ac:dyDescent="0.2">
      <c r="G1576" s="17" vm="4266">
        <f ca="1"/>
        <v>42025</v>
      </c>
      <c r="H1576" s="17" vm="4267">
        <f ca="1"/>
        <v>54.28</v>
      </c>
      <c r="I1576" s="17" vm="4268">
        <f ca="1"/>
        <v>203.08</v>
      </c>
      <c r="K1576" s="17">
        <f t="shared" ca="1" si="49"/>
        <v>8.8281758200909888E-3</v>
      </c>
      <c r="L1576" s="17">
        <f t="shared" ca="1" si="48"/>
        <v>5.0728761970750824E-3</v>
      </c>
    </row>
    <row r="1577" spans="7:12" x14ac:dyDescent="0.2">
      <c r="G1577" s="17" vm="4269">
        <f ca="1"/>
        <v>42026</v>
      </c>
      <c r="H1577" s="17" vm="4270">
        <f ca="1"/>
        <v>54.97</v>
      </c>
      <c r="I1577" s="17" vm="4271">
        <f ca="1"/>
        <v>206.1</v>
      </c>
      <c r="K1577" s="17">
        <f t="shared" ca="1" si="49"/>
        <v>1.2711864406779627E-2</v>
      </c>
      <c r="L1577" s="17">
        <f t="shared" ca="1" si="48"/>
        <v>1.487098680323018E-2</v>
      </c>
    </row>
    <row r="1578" spans="7:12" x14ac:dyDescent="0.2">
      <c r="G1578" s="17" vm="4272">
        <f ca="1"/>
        <v>42027</v>
      </c>
      <c r="H1578" s="17" vm="4273">
        <f ca="1"/>
        <v>55.06</v>
      </c>
      <c r="I1578" s="17" vm="4274">
        <f ca="1"/>
        <v>204.97</v>
      </c>
      <c r="K1578" s="17">
        <f t="shared" ca="1" si="49"/>
        <v>1.6372566854647719E-3</v>
      </c>
      <c r="L1578" s="17">
        <f t="shared" ca="1" si="48"/>
        <v>-5.4827753517709965E-3</v>
      </c>
    </row>
    <row r="1579" spans="7:12" x14ac:dyDescent="0.2">
      <c r="G1579" s="17" vm="4275">
        <f ca="1"/>
        <v>42030</v>
      </c>
      <c r="H1579" s="17" vm="4276">
        <f ca="1"/>
        <v>55.05</v>
      </c>
      <c r="I1579" s="17" vm="4277">
        <f ca="1"/>
        <v>205.45</v>
      </c>
      <c r="K1579" s="17">
        <f t="shared" ca="1" si="49"/>
        <v>-1.816200508537591E-4</v>
      </c>
      <c r="L1579" s="17">
        <f t="shared" ca="1" si="48"/>
        <v>2.3418061179685257E-3</v>
      </c>
    </row>
    <row r="1580" spans="7:12" x14ac:dyDescent="0.2">
      <c r="G1580" s="17" vm="4278">
        <f ca="1"/>
        <v>42031</v>
      </c>
      <c r="H1580" s="17" vm="4279">
        <f ca="1"/>
        <v>54.83</v>
      </c>
      <c r="I1580" s="17" vm="4280">
        <f ca="1"/>
        <v>202.74</v>
      </c>
      <c r="K1580" s="17">
        <f t="shared" ca="1" si="49"/>
        <v>-3.9963669391461787E-3</v>
      </c>
      <c r="L1580" s="17">
        <f t="shared" ca="1" si="48"/>
        <v>-1.3190557313214835E-2</v>
      </c>
    </row>
    <row r="1581" spans="7:12" x14ac:dyDescent="0.2">
      <c r="G1581" s="17" vm="4281">
        <f ca="1"/>
        <v>42032</v>
      </c>
      <c r="H1581" s="17" vm="4282">
        <f ca="1"/>
        <v>53.935000000000002</v>
      </c>
      <c r="I1581" s="17" vm="3988">
        <f ca="1"/>
        <v>200.14</v>
      </c>
      <c r="K1581" s="17">
        <f t="shared" ca="1" si="49"/>
        <v>-1.6323180740470455E-2</v>
      </c>
      <c r="L1581" s="17">
        <f t="shared" ca="1" si="48"/>
        <v>-1.2824306994179802E-2</v>
      </c>
    </row>
    <row r="1582" spans="7:12" x14ac:dyDescent="0.2">
      <c r="G1582" s="17" vm="4283">
        <f ca="1"/>
        <v>42033</v>
      </c>
      <c r="H1582" s="17" vm="4284">
        <f ca="1"/>
        <v>54.67</v>
      </c>
      <c r="I1582" s="17" vm="4285">
        <f ca="1"/>
        <v>201.99019999999999</v>
      </c>
      <c r="K1582" s="17">
        <f t="shared" ca="1" si="49"/>
        <v>1.3627514600908386E-2</v>
      </c>
      <c r="L1582" s="17">
        <f t="shared" ca="1" si="48"/>
        <v>9.2445288298190764E-3</v>
      </c>
    </row>
    <row r="1583" spans="7:12" x14ac:dyDescent="0.2">
      <c r="G1583" s="17" vm="4286">
        <f ca="1"/>
        <v>42034</v>
      </c>
      <c r="H1583" s="17" vm="4287">
        <f ca="1"/>
        <v>53.45</v>
      </c>
      <c r="I1583" s="17" vm="4288">
        <f ca="1"/>
        <v>199.45</v>
      </c>
      <c r="K1583" s="17">
        <f t="shared" ca="1" si="49"/>
        <v>-2.2315712456557502E-2</v>
      </c>
      <c r="L1583" s="17">
        <f t="shared" ca="1" si="48"/>
        <v>-1.2575857640618193E-2</v>
      </c>
    </row>
    <row r="1584" spans="7:12" x14ac:dyDescent="0.2">
      <c r="G1584" s="17" vm="4289">
        <f ca="1"/>
        <v>42037</v>
      </c>
      <c r="H1584" s="17" vm="4290">
        <f ca="1"/>
        <v>53.49</v>
      </c>
      <c r="I1584" s="17" vm="4291">
        <f ca="1"/>
        <v>201.92</v>
      </c>
      <c r="K1584" s="17">
        <f t="shared" ca="1" si="49"/>
        <v>7.4836295603364356E-4</v>
      </c>
      <c r="L1584" s="17">
        <f t="shared" ca="1" si="48"/>
        <v>1.2384056154424616E-2</v>
      </c>
    </row>
    <row r="1585" spans="7:12" x14ac:dyDescent="0.2">
      <c r="G1585" s="17" vm="4292">
        <f ca="1"/>
        <v>42038</v>
      </c>
      <c r="H1585" s="17" vm="4293">
        <f ca="1"/>
        <v>54.44</v>
      </c>
      <c r="I1585" s="17" vm="4294">
        <f ca="1"/>
        <v>204.84</v>
      </c>
      <c r="K1585" s="17">
        <f t="shared" ca="1" si="49"/>
        <v>1.7760329033464028E-2</v>
      </c>
      <c r="L1585" s="17">
        <f t="shared" ca="1" si="48"/>
        <v>1.4461172741679906E-2</v>
      </c>
    </row>
    <row r="1586" spans="7:12" x14ac:dyDescent="0.2">
      <c r="G1586" s="17" vm="4295">
        <f ca="1"/>
        <v>42039</v>
      </c>
      <c r="H1586" s="17" vm="4296">
        <f ca="1"/>
        <v>54.615000000000002</v>
      </c>
      <c r="I1586" s="17" vm="4297">
        <f ca="1"/>
        <v>204.06</v>
      </c>
      <c r="K1586" s="17">
        <f t="shared" ca="1" si="49"/>
        <v>3.2145481263776698E-3</v>
      </c>
      <c r="L1586" s="17">
        <f t="shared" ca="1" si="48"/>
        <v>-3.8078500292911821E-3</v>
      </c>
    </row>
    <row r="1587" spans="7:12" x14ac:dyDescent="0.2">
      <c r="G1587" s="17" vm="4298">
        <f ca="1"/>
        <v>42040</v>
      </c>
      <c r="H1587" s="17" vm="4299">
        <f ca="1"/>
        <v>55.31</v>
      </c>
      <c r="I1587" s="17" vm="4300">
        <f ca="1"/>
        <v>206.12</v>
      </c>
      <c r="K1587" s="17">
        <f t="shared" ca="1" si="49"/>
        <v>1.2725441728462794E-2</v>
      </c>
      <c r="L1587" s="17">
        <f t="shared" ca="1" si="48"/>
        <v>1.009507007742827E-2</v>
      </c>
    </row>
    <row r="1588" spans="7:12" x14ac:dyDescent="0.2">
      <c r="G1588" s="17" vm="4301">
        <f ca="1"/>
        <v>42041</v>
      </c>
      <c r="H1588" s="17" vm="4302">
        <f ca="1"/>
        <v>54.36</v>
      </c>
      <c r="I1588" s="17" vm="4144">
        <f ca="1"/>
        <v>205.55</v>
      </c>
      <c r="K1588" s="17">
        <f t="shared" ca="1" si="49"/>
        <v>-1.7175917555595777E-2</v>
      </c>
      <c r="L1588" s="17">
        <f t="shared" ca="1" si="48"/>
        <v>-2.7653793906461388E-3</v>
      </c>
    </row>
    <row r="1589" spans="7:12" x14ac:dyDescent="0.2">
      <c r="G1589" s="17" vm="4303">
        <f ca="1"/>
        <v>42044</v>
      </c>
      <c r="H1589" s="17" vm="4304">
        <f ca="1"/>
        <v>54.27</v>
      </c>
      <c r="I1589" s="17" vm="4305">
        <f ca="1"/>
        <v>204.63</v>
      </c>
      <c r="K1589" s="17">
        <f t="shared" ca="1" si="49"/>
        <v>-1.6556291390728006E-3</v>
      </c>
      <c r="L1589" s="17">
        <f t="shared" ca="1" si="48"/>
        <v>-4.4757966431525631E-3</v>
      </c>
    </row>
    <row r="1590" spans="7:12" x14ac:dyDescent="0.2">
      <c r="G1590" s="17" vm="4306">
        <f ca="1"/>
        <v>42045</v>
      </c>
      <c r="H1590" s="17" vm="4307">
        <f ca="1"/>
        <v>55.82</v>
      </c>
      <c r="I1590" s="17" vm="4308">
        <f ca="1"/>
        <v>206.81</v>
      </c>
      <c r="K1590" s="17">
        <f t="shared" ca="1" si="49"/>
        <v>2.8560899207665358E-2</v>
      </c>
      <c r="L1590" s="17">
        <f t="shared" ca="1" si="48"/>
        <v>1.0653374383032821E-2</v>
      </c>
    </row>
    <row r="1591" spans="7:12" x14ac:dyDescent="0.2">
      <c r="G1591" s="17" vm="4309">
        <f ca="1"/>
        <v>42046</v>
      </c>
      <c r="H1591" s="17" vm="4310">
        <f ca="1"/>
        <v>56</v>
      </c>
      <c r="I1591" s="17" vm="4311">
        <f ca="1"/>
        <v>206.93</v>
      </c>
      <c r="K1591" s="17">
        <f t="shared" ca="1" si="49"/>
        <v>3.2246506628448302E-3</v>
      </c>
      <c r="L1591" s="17">
        <f t="shared" ca="1" si="48"/>
        <v>5.8024273487755629E-4</v>
      </c>
    </row>
    <row r="1592" spans="7:12" x14ac:dyDescent="0.2">
      <c r="G1592" s="17" vm="4312">
        <f ca="1"/>
        <v>42047</v>
      </c>
      <c r="H1592" s="17" vm="4313">
        <f ca="1"/>
        <v>57.44</v>
      </c>
      <c r="I1592" s="17" vm="4314">
        <f ca="1"/>
        <v>208.92</v>
      </c>
      <c r="K1592" s="17">
        <f t="shared" ca="1" si="49"/>
        <v>2.5714285714285579E-2</v>
      </c>
      <c r="L1592" s="17">
        <f t="shared" ca="1" si="48"/>
        <v>9.6167786207894679E-3</v>
      </c>
    </row>
    <row r="1593" spans="7:12" x14ac:dyDescent="0.2">
      <c r="G1593" s="17" vm="4315">
        <f ca="1"/>
        <v>42048</v>
      </c>
      <c r="H1593" s="17" vm="4316">
        <f ca="1"/>
        <v>57.965000000000003</v>
      </c>
      <c r="I1593" s="17" vm="4317">
        <f ca="1"/>
        <v>209.78</v>
      </c>
      <c r="K1593" s="17">
        <f t="shared" ca="1" si="49"/>
        <v>9.1399721448468529E-3</v>
      </c>
      <c r="L1593" s="17">
        <f t="shared" ca="1" si="48"/>
        <v>4.1164081945241904E-3</v>
      </c>
    </row>
    <row r="1594" spans="7:12" x14ac:dyDescent="0.2">
      <c r="G1594" s="17" vm="4318">
        <f ca="1"/>
        <v>42052</v>
      </c>
      <c r="H1594" s="17" vm="4319">
        <f ca="1"/>
        <v>58.2</v>
      </c>
      <c r="I1594" s="17" vm="4320">
        <f ca="1"/>
        <v>210.11</v>
      </c>
      <c r="K1594" s="17">
        <f t="shared" ca="1" si="49"/>
        <v>4.0541706202017469E-3</v>
      </c>
      <c r="L1594" s="17">
        <f t="shared" ca="1" si="48"/>
        <v>1.5730765563923832E-3</v>
      </c>
    </row>
    <row r="1595" spans="7:12" x14ac:dyDescent="0.2">
      <c r="G1595" s="17" vm="4321">
        <f ca="1"/>
        <v>42053</v>
      </c>
      <c r="H1595" s="17" vm="4322">
        <f ca="1"/>
        <v>57.94</v>
      </c>
      <c r="I1595" s="17" vm="4323">
        <f ca="1"/>
        <v>210.13</v>
      </c>
      <c r="K1595" s="17">
        <f t="shared" ca="1" si="49"/>
        <v>-4.4673539518901295E-3</v>
      </c>
      <c r="L1595" s="17">
        <f t="shared" ca="1" si="48"/>
        <v>9.518823473420035E-5</v>
      </c>
    </row>
    <row r="1596" spans="7:12" x14ac:dyDescent="0.2">
      <c r="G1596" s="17" vm="4324">
        <f ca="1"/>
        <v>42054</v>
      </c>
      <c r="H1596" s="17" vm="4325">
        <f ca="1"/>
        <v>58.04</v>
      </c>
      <c r="I1596" s="17" vm="4326">
        <f ca="1"/>
        <v>209.98</v>
      </c>
      <c r="K1596" s="17">
        <f t="shared" ca="1" si="49"/>
        <v>1.7259233690023468E-3</v>
      </c>
      <c r="L1596" s="17">
        <f t="shared" ca="1" si="48"/>
        <v>-7.1384381097416849E-4</v>
      </c>
    </row>
    <row r="1597" spans="7:12" x14ac:dyDescent="0.2">
      <c r="G1597" s="17" vm="4327">
        <f ca="1"/>
        <v>42055</v>
      </c>
      <c r="H1597" s="17" vm="4328">
        <f ca="1"/>
        <v>58.52</v>
      </c>
      <c r="I1597" s="17" vm="4329">
        <f ca="1"/>
        <v>211.239</v>
      </c>
      <c r="K1597" s="17">
        <f t="shared" ca="1" si="49"/>
        <v>8.2701585113715836E-3</v>
      </c>
      <c r="L1597" s="17">
        <f t="shared" ca="1" si="48"/>
        <v>5.9958091246785639E-3</v>
      </c>
    </row>
    <row r="1598" spans="7:12" x14ac:dyDescent="0.2">
      <c r="G1598" s="17" vm="4330">
        <f ca="1"/>
        <v>42058</v>
      </c>
      <c r="H1598" s="17" vm="4331">
        <f ca="1"/>
        <v>58.27</v>
      </c>
      <c r="I1598" s="17" vm="4332">
        <f ca="1"/>
        <v>211.209</v>
      </c>
      <c r="K1598" s="17">
        <f t="shared" ca="1" si="49"/>
        <v>-4.2720437457279825E-3</v>
      </c>
      <c r="L1598" s="17">
        <f t="shared" ca="1" si="48"/>
        <v>-1.4201922940371148E-4</v>
      </c>
    </row>
    <row r="1599" spans="7:12" x14ac:dyDescent="0.2">
      <c r="G1599" s="17" vm="4333">
        <f ca="1"/>
        <v>42059</v>
      </c>
      <c r="H1599" s="17" vm="4334">
        <f ca="1"/>
        <v>58.96</v>
      </c>
      <c r="I1599" s="17" vm="4335">
        <f ca="1"/>
        <v>211.81</v>
      </c>
      <c r="K1599" s="17">
        <f t="shared" ca="1" si="49"/>
        <v>1.1841427835936225E-2</v>
      </c>
      <c r="L1599" s="17">
        <f t="shared" ca="1" si="48"/>
        <v>2.8455226813250967E-3</v>
      </c>
    </row>
    <row r="1600" spans="7:12" x14ac:dyDescent="0.2">
      <c r="G1600" s="17" vm="4336">
        <f ca="1"/>
        <v>42060</v>
      </c>
      <c r="H1600" s="17" vm="4337">
        <f ca="1"/>
        <v>59.1</v>
      </c>
      <c r="I1600" s="17" vm="4338">
        <f ca="1"/>
        <v>211.63</v>
      </c>
      <c r="K1600" s="17">
        <f t="shared" ca="1" si="49"/>
        <v>2.3744911804612912E-3</v>
      </c>
      <c r="L1600" s="17">
        <f t="shared" ca="1" si="48"/>
        <v>-8.498182333223081E-4</v>
      </c>
    </row>
    <row r="1601" spans="7:12" x14ac:dyDescent="0.2">
      <c r="G1601" s="17" vm="4339">
        <f ca="1"/>
        <v>42061</v>
      </c>
      <c r="H1601" s="17" vm="4340">
        <f ca="1"/>
        <v>59.42</v>
      </c>
      <c r="I1601" s="17" vm="4341">
        <f ca="1"/>
        <v>211.38</v>
      </c>
      <c r="K1601" s="17">
        <f t="shared" ca="1" si="49"/>
        <v>5.4145516074450839E-3</v>
      </c>
      <c r="L1601" s="17">
        <f t="shared" ca="1" si="48"/>
        <v>-1.1813069980626256E-3</v>
      </c>
    </row>
    <row r="1602" spans="7:12" x14ac:dyDescent="0.2">
      <c r="G1602" s="17" vm="4342">
        <f ca="1"/>
        <v>42062</v>
      </c>
      <c r="H1602" s="17" vm="4343">
        <f ca="1"/>
        <v>58.8</v>
      </c>
      <c r="I1602" s="17" vm="4344">
        <f ca="1"/>
        <v>210.66</v>
      </c>
      <c r="K1602" s="17">
        <f t="shared" ca="1" si="49"/>
        <v>-1.043419723998662E-2</v>
      </c>
      <c r="L1602" s="17">
        <f t="shared" ca="1" si="48"/>
        <v>-3.4061879080329316E-3</v>
      </c>
    </row>
    <row r="1603" spans="7:12" x14ac:dyDescent="0.2">
      <c r="G1603" s="17" vm="4345">
        <f ca="1"/>
        <v>42065</v>
      </c>
      <c r="H1603" s="17" vm="4346">
        <f ca="1"/>
        <v>59.94</v>
      </c>
      <c r="I1603" s="17" vm="4347">
        <f ca="1"/>
        <v>211.99</v>
      </c>
      <c r="K1603" s="17">
        <f t="shared" ca="1" si="49"/>
        <v>1.9387755102040938E-2</v>
      </c>
      <c r="L1603" s="17">
        <f t="shared" ca="1" si="48"/>
        <v>6.313490933257393E-3</v>
      </c>
    </row>
    <row r="1604" spans="7:12" x14ac:dyDescent="0.2">
      <c r="G1604" s="17" vm="4348">
        <f ca="1"/>
        <v>42066</v>
      </c>
      <c r="H1604" s="17" vm="4349">
        <f ca="1"/>
        <v>58.57</v>
      </c>
      <c r="I1604" s="17" vm="4350">
        <f ca="1"/>
        <v>211.12</v>
      </c>
      <c r="K1604" s="17">
        <f t="shared" ca="1" si="49"/>
        <v>-2.2856189522856174E-2</v>
      </c>
      <c r="L1604" s="17">
        <f t="shared" ca="1" si="48"/>
        <v>-4.1039671682626677E-3</v>
      </c>
    </row>
    <row r="1605" spans="7:12" x14ac:dyDescent="0.2">
      <c r="G1605" s="17" vm="4351">
        <f ca="1"/>
        <v>42067</v>
      </c>
      <c r="H1605" s="17" vm="4352">
        <f ca="1"/>
        <v>58.32</v>
      </c>
      <c r="I1605" s="17" vm="4353">
        <f ca="1"/>
        <v>210.23009999999999</v>
      </c>
      <c r="K1605" s="17">
        <f t="shared" ca="1" si="49"/>
        <v>-4.2683967901656628E-3</v>
      </c>
      <c r="L1605" s="17">
        <f t="shared" ca="1" si="48"/>
        <v>-4.2151383099660045E-3</v>
      </c>
    </row>
    <row r="1606" spans="7:12" x14ac:dyDescent="0.2">
      <c r="G1606" s="17" vm="4354">
        <f ca="1"/>
        <v>42068</v>
      </c>
      <c r="H1606" s="17" vm="4355">
        <f ca="1"/>
        <v>58.34</v>
      </c>
      <c r="I1606" s="17" vm="4356">
        <f ca="1"/>
        <v>210.46</v>
      </c>
      <c r="K1606" s="17">
        <f t="shared" ca="1" si="49"/>
        <v>3.4293552812081352E-4</v>
      </c>
      <c r="L1606" s="17">
        <f t="shared" ca="1" si="48"/>
        <v>1.0935636714248798E-3</v>
      </c>
    </row>
    <row r="1607" spans="7:12" x14ac:dyDescent="0.2">
      <c r="G1607" s="17" vm="4357">
        <f ca="1"/>
        <v>42069</v>
      </c>
      <c r="H1607" s="17" vm="4358">
        <f ca="1"/>
        <v>57.64</v>
      </c>
      <c r="I1607" s="17" vm="4359">
        <f ca="1"/>
        <v>207.5</v>
      </c>
      <c r="K1607" s="17">
        <f t="shared" ca="1" si="49"/>
        <v>-1.1998628728145389E-2</v>
      </c>
      <c r="L1607" s="17">
        <f t="shared" ref="L1607:L1670" ca="1" si="50">+I1607/I1606-1</f>
        <v>-1.4064430295543162E-2</v>
      </c>
    </row>
    <row r="1608" spans="7:12" x14ac:dyDescent="0.2">
      <c r="G1608" s="17" vm="4360">
        <f ca="1"/>
        <v>42072</v>
      </c>
      <c r="H1608" s="17" vm="4361">
        <f ca="1"/>
        <v>58.42</v>
      </c>
      <c r="I1608" s="17" vm="4362">
        <f ca="1"/>
        <v>208.36</v>
      </c>
      <c r="K1608" s="17">
        <f t="shared" ref="K1608:K1671" ca="1" si="51">+H1608/H1607-1</f>
        <v>1.3532269257460205E-2</v>
      </c>
      <c r="L1608" s="17">
        <f t="shared" ca="1" si="50"/>
        <v>4.144578313252989E-3</v>
      </c>
    </row>
    <row r="1609" spans="7:12" x14ac:dyDescent="0.2">
      <c r="G1609" s="17" vm="4363">
        <f ca="1"/>
        <v>42073</v>
      </c>
      <c r="H1609" s="17" vm="4364">
        <f ca="1"/>
        <v>57.1</v>
      </c>
      <c r="I1609" s="17" vm="4365">
        <f ca="1"/>
        <v>204.98</v>
      </c>
      <c r="K1609" s="17">
        <f t="shared" ca="1" si="51"/>
        <v>-2.2595001711742557E-2</v>
      </c>
      <c r="L1609" s="17">
        <f t="shared" ca="1" si="50"/>
        <v>-1.6221923593780163E-2</v>
      </c>
    </row>
    <row r="1610" spans="7:12" x14ac:dyDescent="0.2">
      <c r="G1610" s="17" vm="4366">
        <f ca="1"/>
        <v>42074</v>
      </c>
      <c r="H1610" s="17" vm="4367">
        <f ca="1"/>
        <v>57.17</v>
      </c>
      <c r="I1610" s="17" vm="4368">
        <f ca="1"/>
        <v>204.5</v>
      </c>
      <c r="K1610" s="17">
        <f t="shared" ca="1" si="51"/>
        <v>1.2259194395796147E-3</v>
      </c>
      <c r="L1610" s="17">
        <f t="shared" ca="1" si="50"/>
        <v>-2.3416918723777602E-3</v>
      </c>
    </row>
    <row r="1611" spans="7:12" x14ac:dyDescent="0.2">
      <c r="G1611" s="17" vm="4369">
        <f ca="1"/>
        <v>42075</v>
      </c>
      <c r="H1611" s="17" vm="4370">
        <f ca="1"/>
        <v>57.22</v>
      </c>
      <c r="I1611" s="17" vm="4371">
        <f ca="1"/>
        <v>207.1</v>
      </c>
      <c r="K1611" s="17">
        <f t="shared" ca="1" si="51"/>
        <v>8.7458457232814091E-4</v>
      </c>
      <c r="L1611" s="17">
        <f t="shared" ca="1" si="50"/>
        <v>1.2713936430317929E-2</v>
      </c>
    </row>
    <row r="1612" spans="7:12" x14ac:dyDescent="0.2">
      <c r="G1612" s="17" vm="4372">
        <f ca="1"/>
        <v>42076</v>
      </c>
      <c r="H1612" s="17" vm="4373">
        <f ca="1"/>
        <v>57.115000000000002</v>
      </c>
      <c r="I1612" s="17" vm="4374">
        <f ca="1"/>
        <v>205.8272</v>
      </c>
      <c r="K1612" s="17">
        <f t="shared" ca="1" si="51"/>
        <v>-1.8350227193288937E-3</v>
      </c>
      <c r="L1612" s="17">
        <f t="shared" ca="1" si="50"/>
        <v>-6.1458232737807705E-3</v>
      </c>
    </row>
    <row r="1613" spans="7:12" x14ac:dyDescent="0.2">
      <c r="G1613" s="17" vm="4375">
        <f ca="1"/>
        <v>42079</v>
      </c>
      <c r="H1613" s="17" vm="4376">
        <f ca="1"/>
        <v>58.33</v>
      </c>
      <c r="I1613" s="17" vm="4377">
        <f ca="1"/>
        <v>208.58</v>
      </c>
      <c r="K1613" s="17">
        <f t="shared" ca="1" si="51"/>
        <v>2.1272870524380538E-2</v>
      </c>
      <c r="L1613" s="17">
        <f t="shared" ca="1" si="50"/>
        <v>1.3374325647922181E-2</v>
      </c>
    </row>
    <row r="1614" spans="7:12" x14ac:dyDescent="0.2">
      <c r="G1614" s="17" vm="4378">
        <f ca="1"/>
        <v>42080</v>
      </c>
      <c r="H1614" s="17" vm="4379">
        <f ca="1"/>
        <v>57.97</v>
      </c>
      <c r="I1614" s="17" vm="4380">
        <f ca="1"/>
        <v>207.96</v>
      </c>
      <c r="K1614" s="17">
        <f t="shared" ca="1" si="51"/>
        <v>-6.1717812446425713E-3</v>
      </c>
      <c r="L1614" s="17">
        <f t="shared" ca="1" si="50"/>
        <v>-2.9724805829897116E-3</v>
      </c>
    </row>
    <row r="1615" spans="7:12" x14ac:dyDescent="0.2">
      <c r="G1615" s="17" vm="4381">
        <f ca="1"/>
        <v>42081</v>
      </c>
      <c r="H1615" s="17" vm="4382">
        <f ca="1"/>
        <v>58.3</v>
      </c>
      <c r="I1615" s="17" vm="4356">
        <f ca="1"/>
        <v>210.46</v>
      </c>
      <c r="K1615" s="17">
        <f t="shared" ca="1" si="51"/>
        <v>5.6925996204932883E-3</v>
      </c>
      <c r="L1615" s="17">
        <f t="shared" ca="1" si="50"/>
        <v>1.2021542604347069E-2</v>
      </c>
    </row>
    <row r="1616" spans="7:12" x14ac:dyDescent="0.2">
      <c r="G1616" s="17" vm="4383">
        <f ca="1"/>
        <v>42082</v>
      </c>
      <c r="H1616" s="17" vm="4384">
        <f ca="1"/>
        <v>58.524999999999999</v>
      </c>
      <c r="I1616" s="17" vm="4385">
        <f ca="1"/>
        <v>209.5</v>
      </c>
      <c r="K1616" s="17">
        <f t="shared" ca="1" si="51"/>
        <v>3.8593481989708245E-3</v>
      </c>
      <c r="L1616" s="17">
        <f t="shared" ca="1" si="50"/>
        <v>-4.5614368526085691E-3</v>
      </c>
    </row>
    <row r="1617" spans="7:12" x14ac:dyDescent="0.2">
      <c r="G1617" s="17" vm="4386">
        <f ca="1"/>
        <v>42083</v>
      </c>
      <c r="H1617" s="17" vm="4387">
        <f ca="1"/>
        <v>59.28</v>
      </c>
      <c r="I1617" s="17" vm="4388">
        <f ca="1"/>
        <v>210.41</v>
      </c>
      <c r="K1617" s="17">
        <f t="shared" ca="1" si="51"/>
        <v>1.2900469884664645E-2</v>
      </c>
      <c r="L1617" s="17">
        <f t="shared" ca="1" si="50"/>
        <v>4.3436754176611192E-3</v>
      </c>
    </row>
    <row r="1618" spans="7:12" x14ac:dyDescent="0.2">
      <c r="G1618" s="17" vm="4389">
        <f ca="1"/>
        <v>42086</v>
      </c>
      <c r="H1618" s="17" vm="4390">
        <f ca="1"/>
        <v>58.66</v>
      </c>
      <c r="I1618" s="17" vm="4391">
        <f ca="1"/>
        <v>210</v>
      </c>
      <c r="K1618" s="17">
        <f t="shared" ca="1" si="51"/>
        <v>-1.0458839406207954E-2</v>
      </c>
      <c r="L1618" s="17">
        <f t="shared" ca="1" si="50"/>
        <v>-1.9485765885651762E-3</v>
      </c>
    </row>
    <row r="1619" spans="7:12" x14ac:dyDescent="0.2">
      <c r="G1619" s="17" vm="4392">
        <f ca="1"/>
        <v>42087</v>
      </c>
      <c r="H1619" s="17" vm="4393">
        <f ca="1"/>
        <v>58.44</v>
      </c>
      <c r="I1619" s="17" vm="4394">
        <f ca="1"/>
        <v>208.82</v>
      </c>
      <c r="K1619" s="17">
        <f t="shared" ca="1" si="51"/>
        <v>-3.7504261847937093E-3</v>
      </c>
      <c r="L1619" s="17">
        <f t="shared" ca="1" si="50"/>
        <v>-5.6190476190476346E-3</v>
      </c>
    </row>
    <row r="1620" spans="7:12" x14ac:dyDescent="0.2">
      <c r="G1620" s="17" vm="4395">
        <f ca="1"/>
        <v>42088</v>
      </c>
      <c r="H1620" s="17" vm="4396">
        <f ca="1"/>
        <v>55.73</v>
      </c>
      <c r="I1620" s="17" vm="4168">
        <f ca="1"/>
        <v>205.76</v>
      </c>
      <c r="K1620" s="17">
        <f t="shared" ca="1" si="51"/>
        <v>-4.637234770705001E-2</v>
      </c>
      <c r="L1620" s="17">
        <f t="shared" ca="1" si="50"/>
        <v>-1.465376879609237E-2</v>
      </c>
    </row>
    <row r="1621" spans="7:12" x14ac:dyDescent="0.2">
      <c r="G1621" s="17" vm="4397">
        <f ca="1"/>
        <v>42089</v>
      </c>
      <c r="H1621" s="17" vm="4398">
        <f ca="1"/>
        <v>55.8</v>
      </c>
      <c r="I1621" s="17" vm="4399">
        <f ca="1"/>
        <v>205.27</v>
      </c>
      <c r="K1621" s="17">
        <f t="shared" ca="1" si="51"/>
        <v>1.2560559842096364E-3</v>
      </c>
      <c r="L1621" s="17">
        <f t="shared" ca="1" si="50"/>
        <v>-2.3814152410573941E-3</v>
      </c>
    </row>
    <row r="1622" spans="7:12" x14ac:dyDescent="0.2">
      <c r="G1622" s="17" vm="4400">
        <f ca="1"/>
        <v>42090</v>
      </c>
      <c r="H1622" s="17" vm="4401">
        <f ca="1"/>
        <v>56.76</v>
      </c>
      <c r="I1622" s="17" vm="4402">
        <f ca="1"/>
        <v>205.74</v>
      </c>
      <c r="K1622" s="17">
        <f t="shared" ca="1" si="51"/>
        <v>1.7204301075268935E-2</v>
      </c>
      <c r="L1622" s="17">
        <f t="shared" ca="1" si="50"/>
        <v>2.2896672675012386E-3</v>
      </c>
    </row>
    <row r="1623" spans="7:12" x14ac:dyDescent="0.2">
      <c r="G1623" s="17" vm="4403">
        <f ca="1"/>
        <v>42093</v>
      </c>
      <c r="H1623" s="17" vm="4404">
        <f ca="1"/>
        <v>58</v>
      </c>
      <c r="I1623" s="17" vm="4405">
        <f ca="1"/>
        <v>208.25</v>
      </c>
      <c r="K1623" s="17">
        <f t="shared" ca="1" si="51"/>
        <v>2.1846370683580085E-2</v>
      </c>
      <c r="L1623" s="17">
        <f t="shared" ca="1" si="50"/>
        <v>1.2199863905900665E-2</v>
      </c>
    </row>
    <row r="1624" spans="7:12" x14ac:dyDescent="0.2">
      <c r="G1624" s="17" vm="4406">
        <f ca="1"/>
        <v>42094</v>
      </c>
      <c r="H1624" s="17" vm="4407">
        <f ca="1"/>
        <v>57.185000000000002</v>
      </c>
      <c r="I1624" s="17" vm="4408">
        <f ca="1"/>
        <v>206.43</v>
      </c>
      <c r="K1624" s="17">
        <f t="shared" ca="1" si="51"/>
        <v>-1.4051724137930988E-2</v>
      </c>
      <c r="L1624" s="17">
        <f t="shared" ca="1" si="50"/>
        <v>-8.7394957983193411E-3</v>
      </c>
    </row>
    <row r="1625" spans="7:12" x14ac:dyDescent="0.2">
      <c r="G1625" s="17" vm="4409">
        <f ca="1"/>
        <v>42095</v>
      </c>
      <c r="H1625" s="17" vm="4410">
        <f ca="1"/>
        <v>56.534999999999997</v>
      </c>
      <c r="I1625" s="17" vm="4411">
        <f ca="1"/>
        <v>205.7</v>
      </c>
      <c r="K1625" s="17">
        <f t="shared" ca="1" si="51"/>
        <v>-1.1366617119874189E-2</v>
      </c>
      <c r="L1625" s="17">
        <f t="shared" ca="1" si="50"/>
        <v>-3.5363077072131377E-3</v>
      </c>
    </row>
    <row r="1626" spans="7:12" x14ac:dyDescent="0.2">
      <c r="G1626" s="17" vm="4412">
        <f ca="1"/>
        <v>42096</v>
      </c>
      <c r="H1626" s="17" vm="4413">
        <f ca="1"/>
        <v>56.72</v>
      </c>
      <c r="I1626" s="17" vm="4414">
        <f ca="1"/>
        <v>206.435</v>
      </c>
      <c r="K1626" s="17">
        <f t="shared" ca="1" si="51"/>
        <v>3.2723091889979017E-3</v>
      </c>
      <c r="L1626" s="17">
        <f t="shared" ca="1" si="50"/>
        <v>3.5731648031114283E-3</v>
      </c>
    </row>
    <row r="1627" spans="7:12" x14ac:dyDescent="0.2">
      <c r="G1627" s="17" vm="4415">
        <f ca="1"/>
        <v>42100</v>
      </c>
      <c r="H1627" s="17" vm="4416">
        <f ca="1"/>
        <v>56.81</v>
      </c>
      <c r="I1627" s="17" vm="4417">
        <f ca="1"/>
        <v>207.83</v>
      </c>
      <c r="K1627" s="17">
        <f t="shared" ca="1" si="51"/>
        <v>1.5867418899859764E-3</v>
      </c>
      <c r="L1627" s="17">
        <f t="shared" ca="1" si="50"/>
        <v>6.7575750236152921E-3</v>
      </c>
    </row>
    <row r="1628" spans="7:12" x14ac:dyDescent="0.2">
      <c r="G1628" s="17" vm="4418">
        <f ca="1"/>
        <v>42101</v>
      </c>
      <c r="H1628" s="17" vm="4419">
        <f ca="1"/>
        <v>56.94</v>
      </c>
      <c r="I1628" s="17" vm="4420">
        <f ca="1"/>
        <v>207.28</v>
      </c>
      <c r="K1628" s="17">
        <f t="shared" ca="1" si="51"/>
        <v>2.2883295194506825E-3</v>
      </c>
      <c r="L1628" s="17">
        <f t="shared" ca="1" si="50"/>
        <v>-2.6463936871482518E-3</v>
      </c>
    </row>
    <row r="1629" spans="7:12" x14ac:dyDescent="0.2">
      <c r="G1629" s="17" vm="4421">
        <f ca="1"/>
        <v>42102</v>
      </c>
      <c r="H1629" s="17" vm="4422">
        <f ca="1"/>
        <v>56.97</v>
      </c>
      <c r="I1629" s="17" vm="4423">
        <f ca="1"/>
        <v>207.97499999999999</v>
      </c>
      <c r="K1629" s="17">
        <f t="shared" ca="1" si="51"/>
        <v>5.268703898841931E-4</v>
      </c>
      <c r="L1629" s="17">
        <f t="shared" ca="1" si="50"/>
        <v>3.352952527981401E-3</v>
      </c>
    </row>
    <row r="1630" spans="7:12" x14ac:dyDescent="0.2">
      <c r="G1630" s="17" vm="4424">
        <f ca="1"/>
        <v>42103</v>
      </c>
      <c r="H1630" s="17" vm="4425">
        <f ca="1"/>
        <v>57.78</v>
      </c>
      <c r="I1630" s="17" vm="4426">
        <f ca="1"/>
        <v>208.9</v>
      </c>
      <c r="K1630" s="17">
        <f t="shared" ca="1" si="51"/>
        <v>1.4218009478673022E-2</v>
      </c>
      <c r="L1630" s="17">
        <f t="shared" ca="1" si="50"/>
        <v>4.4476499579277906E-3</v>
      </c>
    </row>
    <row r="1631" spans="7:12" x14ac:dyDescent="0.2">
      <c r="G1631" s="17" vm="4427">
        <f ca="1"/>
        <v>42104</v>
      </c>
      <c r="H1631" s="17" vm="4428">
        <f ca="1"/>
        <v>57.7</v>
      </c>
      <c r="I1631" s="17" vm="4429">
        <f ca="1"/>
        <v>210.04</v>
      </c>
      <c r="K1631" s="17">
        <f t="shared" ca="1" si="51"/>
        <v>-1.3845621322257085E-3</v>
      </c>
      <c r="L1631" s="17">
        <f t="shared" ca="1" si="50"/>
        <v>5.457156534226737E-3</v>
      </c>
    </row>
    <row r="1632" spans="7:12" x14ac:dyDescent="0.2">
      <c r="G1632" s="17" vm="4430">
        <f ca="1"/>
        <v>42107</v>
      </c>
      <c r="H1632" s="17" vm="4431">
        <f ca="1"/>
        <v>57.204999999999998</v>
      </c>
      <c r="I1632" s="17" vm="4432">
        <f ca="1"/>
        <v>209.09</v>
      </c>
      <c r="K1632" s="17">
        <f t="shared" ca="1" si="51"/>
        <v>-8.5788561525130813E-3</v>
      </c>
      <c r="L1632" s="17">
        <f t="shared" ca="1" si="50"/>
        <v>-4.5229480099028274E-3</v>
      </c>
    </row>
    <row r="1633" spans="7:12" x14ac:dyDescent="0.2">
      <c r="G1633" s="17" vm="4433">
        <f ca="1"/>
        <v>42108</v>
      </c>
      <c r="H1633" s="17" vm="4434">
        <f ca="1"/>
        <v>56.75</v>
      </c>
      <c r="I1633" s="17" vm="4435">
        <f ca="1"/>
        <v>209.49</v>
      </c>
      <c r="K1633" s="17">
        <f t="shared" ca="1" si="51"/>
        <v>-7.9538501879206081E-3</v>
      </c>
      <c r="L1633" s="17">
        <f t="shared" ca="1" si="50"/>
        <v>1.9130517958774185E-3</v>
      </c>
    </row>
    <row r="1634" spans="7:12" x14ac:dyDescent="0.2">
      <c r="G1634" s="17" vm="4436">
        <f ca="1"/>
        <v>42109</v>
      </c>
      <c r="H1634" s="17" vm="4437">
        <f ca="1"/>
        <v>58.5</v>
      </c>
      <c r="I1634" s="17" vm="4438">
        <f ca="1"/>
        <v>210.43</v>
      </c>
      <c r="K1634" s="17">
        <f t="shared" ca="1" si="51"/>
        <v>3.0837004405286361E-2</v>
      </c>
      <c r="L1634" s="17">
        <f t="shared" ca="1" si="50"/>
        <v>4.487087689149849E-3</v>
      </c>
    </row>
    <row r="1635" spans="7:12" x14ac:dyDescent="0.2">
      <c r="G1635" s="17" vm="4439">
        <f ca="1"/>
        <v>42110</v>
      </c>
      <c r="H1635" s="17" vm="4440">
        <f ca="1"/>
        <v>58.41</v>
      </c>
      <c r="I1635" s="17" vm="4441">
        <f ca="1"/>
        <v>210.37</v>
      </c>
      <c r="K1635" s="17">
        <f t="shared" ca="1" si="51"/>
        <v>-1.5384615384615996E-3</v>
      </c>
      <c r="L1635" s="17">
        <f t="shared" ca="1" si="50"/>
        <v>-2.8513044717959346E-4</v>
      </c>
    </row>
    <row r="1636" spans="7:12" x14ac:dyDescent="0.2">
      <c r="G1636" s="17" vm="4442">
        <f ca="1"/>
        <v>42111</v>
      </c>
      <c r="H1636" s="17" vm="4443">
        <f ca="1"/>
        <v>57.33</v>
      </c>
      <c r="I1636" s="17" vm="4444">
        <f ca="1"/>
        <v>207.95</v>
      </c>
      <c r="K1636" s="17">
        <f t="shared" ca="1" si="51"/>
        <v>-1.8489984591679498E-2</v>
      </c>
      <c r="L1636" s="17">
        <f t="shared" ca="1" si="50"/>
        <v>-1.1503541379474291E-2</v>
      </c>
    </row>
    <row r="1637" spans="7:12" x14ac:dyDescent="0.2">
      <c r="G1637" s="17" vm="4445">
        <f ca="1"/>
        <v>42114</v>
      </c>
      <c r="H1637" s="17" vm="4446">
        <f ca="1"/>
        <v>58.17</v>
      </c>
      <c r="I1637" s="17" vm="4447">
        <f ca="1"/>
        <v>209.85</v>
      </c>
      <c r="K1637" s="17">
        <f t="shared" ca="1" si="51"/>
        <v>1.4652014652014822E-2</v>
      </c>
      <c r="L1637" s="17">
        <f t="shared" ca="1" si="50"/>
        <v>9.1368117335899335E-3</v>
      </c>
    </row>
    <row r="1638" spans="7:12" x14ac:dyDescent="0.2">
      <c r="G1638" s="17" vm="4448">
        <f ca="1"/>
        <v>42115</v>
      </c>
      <c r="H1638" s="17" vm="4449">
        <f ca="1"/>
        <v>58.16</v>
      </c>
      <c r="I1638" s="17" vm="4450">
        <f ca="1"/>
        <v>209.6</v>
      </c>
      <c r="K1638" s="17">
        <f t="shared" ca="1" si="51"/>
        <v>-1.7190991920246201E-4</v>
      </c>
      <c r="L1638" s="17">
        <f t="shared" ca="1" si="50"/>
        <v>-1.1913271384321744E-3</v>
      </c>
    </row>
    <row r="1639" spans="7:12" x14ac:dyDescent="0.2">
      <c r="G1639" s="17" vm="4451">
        <f ca="1"/>
        <v>42116</v>
      </c>
      <c r="H1639" s="17" vm="4452">
        <f ca="1"/>
        <v>58.73</v>
      </c>
      <c r="I1639" s="17" vm="4453">
        <f ca="1"/>
        <v>210.63</v>
      </c>
      <c r="K1639" s="17">
        <f t="shared" ca="1" si="51"/>
        <v>9.8005502063274186E-3</v>
      </c>
      <c r="L1639" s="17">
        <f t="shared" ca="1" si="50"/>
        <v>4.9141221374044974E-3</v>
      </c>
    </row>
    <row r="1640" spans="7:12" x14ac:dyDescent="0.2">
      <c r="G1640" s="17" vm="4454">
        <f ca="1"/>
        <v>42117</v>
      </c>
      <c r="H1640" s="17" vm="4455">
        <f ca="1"/>
        <v>54.72</v>
      </c>
      <c r="I1640" s="17" vm="4456">
        <f ca="1"/>
        <v>211.16</v>
      </c>
      <c r="K1640" s="17">
        <f t="shared" ca="1" si="51"/>
        <v>-6.8278562915034868E-2</v>
      </c>
      <c r="L1640" s="17">
        <f t="shared" ca="1" si="50"/>
        <v>2.5162607415847305E-3</v>
      </c>
    </row>
    <row r="1641" spans="7:12" x14ac:dyDescent="0.2">
      <c r="G1641" s="17" vm="4457">
        <f ca="1"/>
        <v>42118</v>
      </c>
      <c r="H1641" s="17" vm="4458">
        <f ca="1"/>
        <v>54.73</v>
      </c>
      <c r="I1641" s="17" vm="4459">
        <f ca="1"/>
        <v>211.6499</v>
      </c>
      <c r="K1641" s="17">
        <f t="shared" ca="1" si="51"/>
        <v>1.827485380117011E-4</v>
      </c>
      <c r="L1641" s="17">
        <f t="shared" ca="1" si="50"/>
        <v>2.3200416745596808E-3</v>
      </c>
    </row>
    <row r="1642" spans="7:12" x14ac:dyDescent="0.2">
      <c r="G1642" s="17" vm="4460">
        <f ca="1"/>
        <v>42121</v>
      </c>
      <c r="H1642" s="17" vm="4461">
        <f ca="1"/>
        <v>55.56</v>
      </c>
      <c r="I1642" s="17" vm="4462">
        <f ca="1"/>
        <v>210.77</v>
      </c>
      <c r="K1642" s="17">
        <f t="shared" ca="1" si="51"/>
        <v>1.516535720811274E-2</v>
      </c>
      <c r="L1642" s="17">
        <f t="shared" ca="1" si="50"/>
        <v>-4.1573371874968901E-3</v>
      </c>
    </row>
    <row r="1643" spans="7:12" x14ac:dyDescent="0.2">
      <c r="G1643" s="17" vm="4463">
        <f ca="1"/>
        <v>42122</v>
      </c>
      <c r="H1643" s="17" vm="4464">
        <f ca="1"/>
        <v>55.09</v>
      </c>
      <c r="I1643" s="17" vm="4465">
        <f ca="1"/>
        <v>211.44</v>
      </c>
      <c r="K1643" s="17">
        <f t="shared" ca="1" si="51"/>
        <v>-8.4593232541396723E-3</v>
      </c>
      <c r="L1643" s="17">
        <f t="shared" ca="1" si="50"/>
        <v>3.1788205152536442E-3</v>
      </c>
    </row>
    <row r="1644" spans="7:12" x14ac:dyDescent="0.2">
      <c r="G1644" s="17" vm="4466">
        <f ca="1"/>
        <v>42123</v>
      </c>
      <c r="H1644" s="17" vm="4467">
        <f ca="1"/>
        <v>55.02</v>
      </c>
      <c r="I1644" s="17" vm="4468">
        <f ca="1"/>
        <v>210.57</v>
      </c>
      <c r="K1644" s="17">
        <f t="shared" ca="1" si="51"/>
        <v>-1.2706480304955914E-3</v>
      </c>
      <c r="L1644" s="17">
        <f t="shared" ca="1" si="50"/>
        <v>-4.1146424517594093E-3</v>
      </c>
    </row>
    <row r="1645" spans="7:12" x14ac:dyDescent="0.2">
      <c r="G1645" s="17" vm="4469">
        <f ca="1"/>
        <v>42124</v>
      </c>
      <c r="H1645" s="17" vm="4470">
        <f ca="1"/>
        <v>54.21</v>
      </c>
      <c r="I1645" s="17" vm="4471">
        <f ca="1"/>
        <v>208.46</v>
      </c>
      <c r="K1645" s="17">
        <f t="shared" ca="1" si="51"/>
        <v>-1.4721919302072006E-2</v>
      </c>
      <c r="L1645" s="17">
        <f t="shared" ca="1" si="50"/>
        <v>-1.0020420762691717E-2</v>
      </c>
    </row>
    <row r="1646" spans="7:12" x14ac:dyDescent="0.2">
      <c r="G1646" s="17" vm="4472">
        <f ca="1"/>
        <v>42125</v>
      </c>
      <c r="H1646" s="17" vm="4299">
        <f ca="1"/>
        <v>55.31</v>
      </c>
      <c r="I1646" s="17" vm="4473">
        <f ca="1"/>
        <v>210.72</v>
      </c>
      <c r="K1646" s="17">
        <f t="shared" ca="1" si="51"/>
        <v>2.0291459140379997E-2</v>
      </c>
      <c r="L1646" s="17">
        <f t="shared" ca="1" si="50"/>
        <v>1.0841408423678311E-2</v>
      </c>
    </row>
    <row r="1647" spans="7:12" x14ac:dyDescent="0.2">
      <c r="G1647" s="17" vm="4474">
        <f ca="1"/>
        <v>42128</v>
      </c>
      <c r="H1647" s="17" vm="4475">
        <f ca="1"/>
        <v>55.295000000000002</v>
      </c>
      <c r="I1647" s="17" vm="4476">
        <f ca="1"/>
        <v>211.32</v>
      </c>
      <c r="K1647" s="17">
        <f t="shared" ca="1" si="51"/>
        <v>-2.7119869824621112E-4</v>
      </c>
      <c r="L1647" s="17">
        <f t="shared" ca="1" si="50"/>
        <v>2.8473804100228595E-3</v>
      </c>
    </row>
    <row r="1648" spans="7:12" x14ac:dyDescent="0.2">
      <c r="G1648" s="17" vm="4477">
        <f ca="1"/>
        <v>42129</v>
      </c>
      <c r="H1648" s="17" vm="4478">
        <f ca="1"/>
        <v>54.01</v>
      </c>
      <c r="I1648" s="17" vm="4426">
        <f ca="1"/>
        <v>208.9</v>
      </c>
      <c r="K1648" s="17">
        <f t="shared" ca="1" si="51"/>
        <v>-2.3238990867167075E-2</v>
      </c>
      <c r="L1648" s="17">
        <f t="shared" ca="1" si="50"/>
        <v>-1.1451826613666394E-2</v>
      </c>
    </row>
    <row r="1649" spans="7:12" x14ac:dyDescent="0.2">
      <c r="G1649" s="17" vm="4479">
        <f ca="1"/>
        <v>42130</v>
      </c>
      <c r="H1649" s="17" vm="4480">
        <f ca="1"/>
        <v>53.7</v>
      </c>
      <c r="I1649" s="17" vm="4481">
        <f ca="1"/>
        <v>208.04</v>
      </c>
      <c r="K1649" s="17">
        <f t="shared" ca="1" si="51"/>
        <v>-5.7396778374374513E-3</v>
      </c>
      <c r="L1649" s="17">
        <f t="shared" ca="1" si="50"/>
        <v>-4.1168022977501328E-3</v>
      </c>
    </row>
    <row r="1650" spans="7:12" x14ac:dyDescent="0.2">
      <c r="G1650" s="17" vm="4482">
        <f ca="1"/>
        <v>42131</v>
      </c>
      <c r="H1650" s="17" vm="4483">
        <f ca="1"/>
        <v>54.06</v>
      </c>
      <c r="I1650" s="17" vm="4484">
        <f ca="1"/>
        <v>208.87</v>
      </c>
      <c r="K1650" s="17">
        <f t="shared" ca="1" si="51"/>
        <v>6.7039106145250216E-3</v>
      </c>
      <c r="L1650" s="17">
        <f t="shared" ca="1" si="50"/>
        <v>3.989617381272792E-3</v>
      </c>
    </row>
    <row r="1651" spans="7:12" x14ac:dyDescent="0.2">
      <c r="G1651" s="17" vm="4485">
        <f ca="1"/>
        <v>42132</v>
      </c>
      <c r="H1651" s="17" vm="4486">
        <f ca="1"/>
        <v>54.7</v>
      </c>
      <c r="I1651" s="17" vm="4487">
        <f ca="1"/>
        <v>211.62</v>
      </c>
      <c r="K1651" s="17">
        <f t="shared" ca="1" si="51"/>
        <v>1.1838697743248305E-2</v>
      </c>
      <c r="L1651" s="17">
        <f t="shared" ca="1" si="50"/>
        <v>1.3166084167185232E-2</v>
      </c>
    </row>
    <row r="1652" spans="7:12" x14ac:dyDescent="0.2">
      <c r="G1652" s="17" vm="4488">
        <f ca="1"/>
        <v>42135</v>
      </c>
      <c r="H1652" s="17" vm="4293">
        <f ca="1"/>
        <v>54.44</v>
      </c>
      <c r="I1652" s="17" vm="4489">
        <f ca="1"/>
        <v>210.60499999999999</v>
      </c>
      <c r="K1652" s="17">
        <f t="shared" ca="1" si="51"/>
        <v>-4.7531992687386282E-3</v>
      </c>
      <c r="L1652" s="17">
        <f t="shared" ca="1" si="50"/>
        <v>-4.7963330498063117E-3</v>
      </c>
    </row>
    <row r="1653" spans="7:12" x14ac:dyDescent="0.2">
      <c r="G1653" s="17" vm="4490">
        <f ca="1"/>
        <v>42136</v>
      </c>
      <c r="H1653" s="17" vm="4491">
        <f ca="1"/>
        <v>54.164999999999999</v>
      </c>
      <c r="I1653" s="17" vm="4326">
        <f ca="1"/>
        <v>209.98</v>
      </c>
      <c r="K1653" s="17">
        <f t="shared" ca="1" si="51"/>
        <v>-5.0514327700220685E-3</v>
      </c>
      <c r="L1653" s="17">
        <f t="shared" ca="1" si="50"/>
        <v>-2.9676408442345092E-3</v>
      </c>
    </row>
    <row r="1654" spans="7:12" x14ac:dyDescent="0.2">
      <c r="G1654" s="17" vm="4492">
        <f ca="1"/>
        <v>42137</v>
      </c>
      <c r="H1654" s="17" vm="4493">
        <f ca="1"/>
        <v>54.69</v>
      </c>
      <c r="I1654" s="17" vm="4494">
        <f ca="1"/>
        <v>210.02</v>
      </c>
      <c r="K1654" s="17">
        <f t="shared" ca="1" si="51"/>
        <v>9.6926059263362507E-3</v>
      </c>
      <c r="L1654" s="17">
        <f t="shared" ca="1" si="50"/>
        <v>1.9049433279372252E-4</v>
      </c>
    </row>
    <row r="1655" spans="7:12" x14ac:dyDescent="0.2">
      <c r="G1655" s="17" vm="4495">
        <f ca="1"/>
        <v>42138</v>
      </c>
      <c r="H1655" s="17" vm="4496">
        <f ca="1"/>
        <v>55.604999999999997</v>
      </c>
      <c r="I1655" s="17" vm="4497">
        <f ca="1"/>
        <v>212.21</v>
      </c>
      <c r="K1655" s="17">
        <f t="shared" ca="1" si="51"/>
        <v>1.6730663741086005E-2</v>
      </c>
      <c r="L1655" s="17">
        <f t="shared" ca="1" si="50"/>
        <v>1.0427578325873821E-2</v>
      </c>
    </row>
    <row r="1656" spans="7:12" x14ac:dyDescent="0.2">
      <c r="G1656" s="17" vm="4498">
        <f ca="1"/>
        <v>42139</v>
      </c>
      <c r="H1656" s="17" vm="4499">
        <f ca="1"/>
        <v>55.61</v>
      </c>
      <c r="I1656" s="17" vm="4500">
        <f ca="1"/>
        <v>212.44</v>
      </c>
      <c r="K1656" s="17">
        <f t="shared" ca="1" si="51"/>
        <v>8.991997122564932E-5</v>
      </c>
      <c r="L1656" s="17">
        <f t="shared" ca="1" si="50"/>
        <v>1.0838320531547652E-3</v>
      </c>
    </row>
    <row r="1657" spans="7:12" x14ac:dyDescent="0.2">
      <c r="G1657" s="17" vm="4501">
        <f ca="1"/>
        <v>42142</v>
      </c>
      <c r="H1657" s="17" vm="4502">
        <f ca="1"/>
        <v>55.79</v>
      </c>
      <c r="I1657" s="17" vm="4503">
        <f ca="1"/>
        <v>213.1</v>
      </c>
      <c r="K1657" s="17">
        <f t="shared" ca="1" si="51"/>
        <v>3.2368279086494312E-3</v>
      </c>
      <c r="L1657" s="17">
        <f t="shared" ca="1" si="50"/>
        <v>3.1067595556393268E-3</v>
      </c>
    </row>
    <row r="1658" spans="7:12" x14ac:dyDescent="0.2">
      <c r="G1658" s="17" vm="4504">
        <f ca="1"/>
        <v>42143</v>
      </c>
      <c r="H1658" s="17" vm="4505">
        <f ca="1"/>
        <v>55.78</v>
      </c>
      <c r="I1658" s="17" vm="4506">
        <f ca="1"/>
        <v>213.03</v>
      </c>
      <c r="K1658" s="17">
        <f t="shared" ca="1" si="51"/>
        <v>-1.7924359204157803E-4</v>
      </c>
      <c r="L1658" s="17">
        <f t="shared" ca="1" si="50"/>
        <v>-3.2848427968090732E-4</v>
      </c>
    </row>
    <row r="1659" spans="7:12" x14ac:dyDescent="0.2">
      <c r="G1659" s="17" vm="4507">
        <f ca="1"/>
        <v>42144</v>
      </c>
      <c r="H1659" s="17" vm="4508">
        <f ca="1"/>
        <v>55.63</v>
      </c>
      <c r="I1659" s="17" vm="4509">
        <f ca="1"/>
        <v>212.88</v>
      </c>
      <c r="K1659" s="17">
        <f t="shared" ca="1" si="51"/>
        <v>-2.6891358910002827E-3</v>
      </c>
      <c r="L1659" s="17">
        <f t="shared" ca="1" si="50"/>
        <v>-7.0412617941140176E-4</v>
      </c>
    </row>
    <row r="1660" spans="7:12" x14ac:dyDescent="0.2">
      <c r="G1660" s="17" vm="4510">
        <f ca="1"/>
        <v>42145</v>
      </c>
      <c r="H1660" s="17" vm="4511">
        <f ca="1"/>
        <v>55.5</v>
      </c>
      <c r="I1660" s="17" vm="4512">
        <f ca="1"/>
        <v>213.5</v>
      </c>
      <c r="K1660" s="17">
        <f t="shared" ca="1" si="51"/>
        <v>-2.3368685960812874E-3</v>
      </c>
      <c r="L1660" s="17">
        <f t="shared" ca="1" si="50"/>
        <v>2.9124389327321865E-3</v>
      </c>
    </row>
    <row r="1661" spans="7:12" x14ac:dyDescent="0.2">
      <c r="G1661" s="17" vm="4513">
        <f ca="1"/>
        <v>42146</v>
      </c>
      <c r="H1661" s="17" vm="4514">
        <f ca="1"/>
        <v>55.365000000000002</v>
      </c>
      <c r="I1661" s="17" vm="4515">
        <f ca="1"/>
        <v>212.99</v>
      </c>
      <c r="K1661" s="17">
        <f t="shared" ca="1" si="51"/>
        <v>-2.4324324324324076E-3</v>
      </c>
      <c r="L1661" s="17">
        <f t="shared" ca="1" si="50"/>
        <v>-2.3887587822013501E-3</v>
      </c>
    </row>
    <row r="1662" spans="7:12" x14ac:dyDescent="0.2">
      <c r="G1662" s="17" vm="4516">
        <f ca="1"/>
        <v>42150</v>
      </c>
      <c r="H1662" s="17" vm="4170">
        <f ca="1"/>
        <v>54.56</v>
      </c>
      <c r="I1662" s="17" vm="4517">
        <f ca="1"/>
        <v>210.7</v>
      </c>
      <c r="K1662" s="17">
        <f t="shared" ca="1" si="51"/>
        <v>-1.4539871760137268E-2</v>
      </c>
      <c r="L1662" s="17">
        <f t="shared" ca="1" si="50"/>
        <v>-1.075167848255798E-2</v>
      </c>
    </row>
    <row r="1663" spans="7:12" x14ac:dyDescent="0.2">
      <c r="G1663" s="17" vm="4518">
        <f ca="1"/>
        <v>42151</v>
      </c>
      <c r="H1663" s="17" vm="4519">
        <f ca="1"/>
        <v>55.97</v>
      </c>
      <c r="I1663" s="17" vm="4520">
        <f ca="1"/>
        <v>212.7</v>
      </c>
      <c r="K1663" s="17">
        <f t="shared" ca="1" si="51"/>
        <v>2.584310850439886E-2</v>
      </c>
      <c r="L1663" s="17">
        <f t="shared" ca="1" si="50"/>
        <v>9.492168960607561E-3</v>
      </c>
    </row>
    <row r="1664" spans="7:12" x14ac:dyDescent="0.2">
      <c r="G1664" s="17" vm="4521">
        <f ca="1"/>
        <v>42152</v>
      </c>
      <c r="H1664" s="17" vm="4522">
        <f ca="1"/>
        <v>55.91</v>
      </c>
      <c r="I1664" s="17" vm="4523">
        <f ca="1"/>
        <v>212.46</v>
      </c>
      <c r="K1664" s="17">
        <f t="shared" ca="1" si="51"/>
        <v>-1.0720028586743702E-3</v>
      </c>
      <c r="L1664" s="17">
        <f t="shared" ca="1" si="50"/>
        <v>-1.1283497884343463E-3</v>
      </c>
    </row>
    <row r="1665" spans="7:12" x14ac:dyDescent="0.2">
      <c r="G1665" s="17" vm="4524">
        <f ca="1"/>
        <v>42153</v>
      </c>
      <c r="H1665" s="17" vm="4525">
        <f ca="1"/>
        <v>55.92</v>
      </c>
      <c r="I1665" s="17" vm="4526">
        <f ca="1"/>
        <v>211.14</v>
      </c>
      <c r="K1665" s="17">
        <f t="shared" ca="1" si="51"/>
        <v>1.7885888034352426E-4</v>
      </c>
      <c r="L1665" s="17">
        <f t="shared" ca="1" si="50"/>
        <v>-6.2129341993788501E-3</v>
      </c>
    </row>
    <row r="1666" spans="7:12" x14ac:dyDescent="0.2">
      <c r="G1666" s="17" vm="4527">
        <f ca="1"/>
        <v>42156</v>
      </c>
      <c r="H1666" s="17" vm="4528">
        <f ca="1"/>
        <v>55.71</v>
      </c>
      <c r="I1666" s="17" vm="4529">
        <f ca="1"/>
        <v>211.57</v>
      </c>
      <c r="K1666" s="17">
        <f t="shared" ca="1" si="51"/>
        <v>-3.7553648068670009E-3</v>
      </c>
      <c r="L1666" s="17">
        <f t="shared" ca="1" si="50"/>
        <v>2.0365634176375824E-3</v>
      </c>
    </row>
    <row r="1667" spans="7:12" x14ac:dyDescent="0.2">
      <c r="G1667" s="17" vm="4530">
        <f ca="1"/>
        <v>42157</v>
      </c>
      <c r="H1667" s="17" vm="4531">
        <f ca="1"/>
        <v>55.25</v>
      </c>
      <c r="I1667" s="17" vm="4532">
        <f ca="1"/>
        <v>211.36</v>
      </c>
      <c r="K1667" s="17">
        <f t="shared" ca="1" si="51"/>
        <v>-8.2570454137498306E-3</v>
      </c>
      <c r="L1667" s="17">
        <f t="shared" ca="1" si="50"/>
        <v>-9.9257928817875207E-4</v>
      </c>
    </row>
    <row r="1668" spans="7:12" x14ac:dyDescent="0.2">
      <c r="G1668" s="17" vm="4533">
        <f ca="1"/>
        <v>42158</v>
      </c>
      <c r="H1668" s="17" vm="4534">
        <f ca="1"/>
        <v>54.884999999999998</v>
      </c>
      <c r="I1668" s="17" vm="4535">
        <f ca="1"/>
        <v>211.92</v>
      </c>
      <c r="K1668" s="17">
        <f t="shared" ca="1" si="51"/>
        <v>-6.6063348416289802E-3</v>
      </c>
      <c r="L1668" s="17">
        <f t="shared" ca="1" si="50"/>
        <v>2.6495079485238104E-3</v>
      </c>
    </row>
    <row r="1669" spans="7:12" x14ac:dyDescent="0.2">
      <c r="G1669" s="17" vm="4536">
        <f ca="1"/>
        <v>42159</v>
      </c>
      <c r="H1669" s="17" vm="4537">
        <f ca="1"/>
        <v>53.98</v>
      </c>
      <c r="I1669" s="17" vm="4538">
        <f ca="1"/>
        <v>210.1292</v>
      </c>
      <c r="K1669" s="17">
        <f t="shared" ca="1" si="51"/>
        <v>-1.648902250159423E-2</v>
      </c>
      <c r="L1669" s="17">
        <f t="shared" ca="1" si="50"/>
        <v>-8.4503586258964924E-3</v>
      </c>
    </row>
    <row r="1670" spans="7:12" x14ac:dyDescent="0.2">
      <c r="G1670" s="17" vm="4539">
        <f ca="1"/>
        <v>42160</v>
      </c>
      <c r="H1670" s="17" vm="4540">
        <f ca="1"/>
        <v>53.784999999999997</v>
      </c>
      <c r="I1670" s="17" vm="4541">
        <f ca="1"/>
        <v>209.77</v>
      </c>
      <c r="K1670" s="17">
        <f t="shared" ca="1" si="51"/>
        <v>-3.6124490552056354E-3</v>
      </c>
      <c r="L1670" s="17">
        <f t="shared" ca="1" si="50"/>
        <v>-1.7094244874105158E-3</v>
      </c>
    </row>
    <row r="1671" spans="7:12" x14ac:dyDescent="0.2">
      <c r="G1671" s="17" vm="4542">
        <f ca="1"/>
        <v>42163</v>
      </c>
      <c r="H1671" s="17" vm="4543">
        <f ca="1"/>
        <v>52.82</v>
      </c>
      <c r="I1671" s="17" vm="4544">
        <f ca="1"/>
        <v>208.48</v>
      </c>
      <c r="K1671" s="17">
        <f t="shared" ca="1" si="51"/>
        <v>-1.7941805336060157E-2</v>
      </c>
      <c r="L1671" s="17">
        <f t="shared" ref="L1671:L1734" ca="1" si="52">+I1671/I1670-1</f>
        <v>-6.1495924107356492E-3</v>
      </c>
    </row>
    <row r="1672" spans="7:12" x14ac:dyDescent="0.2">
      <c r="G1672" s="17" vm="4545">
        <f ca="1"/>
        <v>42164</v>
      </c>
      <c r="H1672" s="17" vm="4546">
        <f ca="1"/>
        <v>52.914999999999999</v>
      </c>
      <c r="I1672" s="17" vm="4547">
        <f ca="1"/>
        <v>208.45</v>
      </c>
      <c r="K1672" s="17">
        <f t="shared" ref="K1672:K1735" ca="1" si="53">+H1672/H1671-1</f>
        <v>1.7985611510791255E-3</v>
      </c>
      <c r="L1672" s="17">
        <f t="shared" ca="1" si="52"/>
        <v>-1.4389869531850064E-4</v>
      </c>
    </row>
    <row r="1673" spans="7:12" x14ac:dyDescent="0.2">
      <c r="G1673" s="17" vm="4548">
        <f ca="1"/>
        <v>42165</v>
      </c>
      <c r="H1673" s="17" vm="4549">
        <f ca="1"/>
        <v>54.19</v>
      </c>
      <c r="I1673" s="17" vm="4550">
        <f ca="1"/>
        <v>210.95</v>
      </c>
      <c r="K1673" s="17">
        <f t="shared" ca="1" si="53"/>
        <v>2.4095247094396699E-2</v>
      </c>
      <c r="L1673" s="17">
        <f t="shared" ca="1" si="52"/>
        <v>1.1993283761093876E-2</v>
      </c>
    </row>
    <row r="1674" spans="7:12" x14ac:dyDescent="0.2">
      <c r="G1674" s="17" vm="4551">
        <f ca="1"/>
        <v>42166</v>
      </c>
      <c r="H1674" s="17" vm="4552">
        <f ca="1"/>
        <v>53.64</v>
      </c>
      <c r="I1674" s="17" vm="4338">
        <f ca="1"/>
        <v>211.63</v>
      </c>
      <c r="K1674" s="17">
        <f t="shared" ca="1" si="53"/>
        <v>-1.0149474072707054E-2</v>
      </c>
      <c r="L1674" s="17">
        <f t="shared" ca="1" si="52"/>
        <v>3.2235126807300674E-3</v>
      </c>
    </row>
    <row r="1675" spans="7:12" x14ac:dyDescent="0.2">
      <c r="G1675" s="17" vm="4553">
        <f ca="1"/>
        <v>42167</v>
      </c>
      <c r="H1675" s="17" vm="4554">
        <f ca="1"/>
        <v>53.01</v>
      </c>
      <c r="I1675" s="17" vm="4555">
        <f ca="1"/>
        <v>210.01</v>
      </c>
      <c r="K1675" s="17">
        <f t="shared" ca="1" si="53"/>
        <v>-1.1744966442953086E-2</v>
      </c>
      <c r="L1675" s="17">
        <f t="shared" ca="1" si="52"/>
        <v>-7.6548693474460805E-3</v>
      </c>
    </row>
    <row r="1676" spans="7:12" x14ac:dyDescent="0.2">
      <c r="G1676" s="17" vm="4556">
        <f ca="1"/>
        <v>42170</v>
      </c>
      <c r="H1676" s="17" vm="4557">
        <f ca="1"/>
        <v>53.045000000000002</v>
      </c>
      <c r="I1676" s="17" vm="4558">
        <f ca="1"/>
        <v>209.11</v>
      </c>
      <c r="K1676" s="17">
        <f t="shared" ca="1" si="53"/>
        <v>6.6025278249393082E-4</v>
      </c>
      <c r="L1676" s="17">
        <f t="shared" ca="1" si="52"/>
        <v>-4.2855102137991929E-3</v>
      </c>
    </row>
    <row r="1677" spans="7:12" x14ac:dyDescent="0.2">
      <c r="G1677" s="17" vm="4559">
        <f ca="1"/>
        <v>42171</v>
      </c>
      <c r="H1677" s="17" vm="4560">
        <f ca="1"/>
        <v>53.09</v>
      </c>
      <c r="I1677" s="17" vm="4561">
        <f ca="1"/>
        <v>210.25</v>
      </c>
      <c r="K1677" s="17">
        <f t="shared" ca="1" si="53"/>
        <v>8.4833631822034405E-4</v>
      </c>
      <c r="L1677" s="17">
        <f t="shared" ca="1" si="52"/>
        <v>5.451676151307927E-3</v>
      </c>
    </row>
    <row r="1678" spans="7:12" x14ac:dyDescent="0.2">
      <c r="G1678" s="17" vm="4562">
        <f ca="1"/>
        <v>42172</v>
      </c>
      <c r="H1678" s="17" vm="4563">
        <f ca="1"/>
        <v>53.29</v>
      </c>
      <c r="I1678" s="17" vm="4564">
        <f ca="1"/>
        <v>210.59</v>
      </c>
      <c r="K1678" s="17">
        <f t="shared" ca="1" si="53"/>
        <v>3.7671877943115106E-3</v>
      </c>
      <c r="L1678" s="17">
        <f t="shared" ca="1" si="52"/>
        <v>1.6171224732461909E-3</v>
      </c>
    </row>
    <row r="1679" spans="7:12" x14ac:dyDescent="0.2">
      <c r="G1679" s="17" vm="4565">
        <f ca="1"/>
        <v>42173</v>
      </c>
      <c r="H1679" s="17" vm="4566">
        <f ca="1"/>
        <v>54.22</v>
      </c>
      <c r="I1679" s="17" vm="4567">
        <f ca="1"/>
        <v>212.78</v>
      </c>
      <c r="K1679" s="17">
        <f t="shared" ca="1" si="53"/>
        <v>1.745167948958537E-2</v>
      </c>
      <c r="L1679" s="17">
        <f t="shared" ca="1" si="52"/>
        <v>1.0399354195355981E-2</v>
      </c>
    </row>
    <row r="1680" spans="7:12" x14ac:dyDescent="0.2">
      <c r="G1680" s="17" vm="4568">
        <f ca="1"/>
        <v>42174</v>
      </c>
      <c r="H1680" s="17" vm="4569">
        <f ca="1"/>
        <v>54.51</v>
      </c>
      <c r="I1680" s="17" vm="4570">
        <f ca="1"/>
        <v>210.81</v>
      </c>
      <c r="K1680" s="17">
        <f t="shared" ca="1" si="53"/>
        <v>5.3485798598302825E-3</v>
      </c>
      <c r="L1680" s="17">
        <f t="shared" ca="1" si="52"/>
        <v>-9.2583889463295765E-3</v>
      </c>
    </row>
    <row r="1681" spans="7:12" x14ac:dyDescent="0.2">
      <c r="G1681" s="17" vm="4571">
        <f ca="1"/>
        <v>42177</v>
      </c>
      <c r="H1681" s="17" vm="4511">
        <f ca="1"/>
        <v>55.5</v>
      </c>
      <c r="I1681" s="17" vm="4572">
        <f ca="1"/>
        <v>211.89</v>
      </c>
      <c r="K1681" s="17">
        <f t="shared" ca="1" si="53"/>
        <v>1.8161805173362744E-2</v>
      </c>
      <c r="L1681" s="17">
        <f t="shared" ca="1" si="52"/>
        <v>5.1230966272945988E-3</v>
      </c>
    </row>
    <row r="1682" spans="7:12" x14ac:dyDescent="0.2">
      <c r="G1682" s="17" vm="4573">
        <f ca="1"/>
        <v>42178</v>
      </c>
      <c r="H1682" s="17" vm="4279">
        <f ca="1"/>
        <v>54.83</v>
      </c>
      <c r="I1682" s="17" vm="4574">
        <f ca="1"/>
        <v>212.04</v>
      </c>
      <c r="K1682" s="17">
        <f t="shared" ca="1" si="53"/>
        <v>-1.207207207207206E-2</v>
      </c>
      <c r="L1682" s="17">
        <f t="shared" ca="1" si="52"/>
        <v>7.0791448393037193E-4</v>
      </c>
    </row>
    <row r="1683" spans="7:12" x14ac:dyDescent="0.2">
      <c r="G1683" s="17" vm="4575">
        <f ca="1"/>
        <v>42179</v>
      </c>
      <c r="H1683" s="17" vm="4576">
        <f ca="1"/>
        <v>53.99</v>
      </c>
      <c r="I1683" s="17" vm="4577">
        <f ca="1"/>
        <v>210.5</v>
      </c>
      <c r="K1683" s="17">
        <f t="shared" ca="1" si="53"/>
        <v>-1.5320080248039325E-2</v>
      </c>
      <c r="L1683" s="17">
        <f t="shared" ca="1" si="52"/>
        <v>-7.2627806074325729E-3</v>
      </c>
    </row>
    <row r="1684" spans="7:12" x14ac:dyDescent="0.2">
      <c r="G1684" s="17" vm="4578">
        <f ca="1"/>
        <v>42180</v>
      </c>
      <c r="H1684" s="17" vm="4579">
        <f ca="1"/>
        <v>53.795000000000002</v>
      </c>
      <c r="I1684" s="17" vm="4580">
        <f ca="1"/>
        <v>209.86</v>
      </c>
      <c r="K1684" s="17">
        <f t="shared" ca="1" si="53"/>
        <v>-3.6117799592517708E-3</v>
      </c>
      <c r="L1684" s="17">
        <f t="shared" ca="1" si="52"/>
        <v>-3.0403800475058418E-3</v>
      </c>
    </row>
    <row r="1685" spans="7:12" x14ac:dyDescent="0.2">
      <c r="G1685" s="17" vm="4581">
        <f ca="1"/>
        <v>42181</v>
      </c>
      <c r="H1685" s="17" vm="4582">
        <f ca="1"/>
        <v>52.9</v>
      </c>
      <c r="I1685" s="17" vm="4583">
        <f ca="1"/>
        <v>209.82</v>
      </c>
      <c r="K1685" s="17">
        <f t="shared" ca="1" si="53"/>
        <v>-1.6637233943675112E-2</v>
      </c>
      <c r="L1685" s="17">
        <f t="shared" ca="1" si="52"/>
        <v>-1.9060325931585798E-4</v>
      </c>
    </row>
    <row r="1686" spans="7:12" x14ac:dyDescent="0.2">
      <c r="G1686" s="17" vm="4584">
        <f ca="1"/>
        <v>42184</v>
      </c>
      <c r="H1686" s="17" vm="4585">
        <f ca="1"/>
        <v>51.52</v>
      </c>
      <c r="I1686" s="17" vm="4586">
        <f ca="1"/>
        <v>205.42</v>
      </c>
      <c r="K1686" s="17">
        <f t="shared" ca="1" si="53"/>
        <v>-2.6086956521739091E-2</v>
      </c>
      <c r="L1686" s="17">
        <f t="shared" ca="1" si="52"/>
        <v>-2.097035554284632E-2</v>
      </c>
    </row>
    <row r="1687" spans="7:12" x14ac:dyDescent="0.2">
      <c r="G1687" s="17" vm="4587">
        <f ca="1"/>
        <v>42185</v>
      </c>
      <c r="H1687" s="17" vm="4588">
        <f ca="1"/>
        <v>51.51</v>
      </c>
      <c r="I1687" s="17" vm="4589">
        <f ca="1"/>
        <v>205.85</v>
      </c>
      <c r="K1687" s="17">
        <f t="shared" ca="1" si="53"/>
        <v>-1.9409937888203999E-4</v>
      </c>
      <c r="L1687" s="17">
        <f t="shared" ca="1" si="52"/>
        <v>2.0932723201245729E-3</v>
      </c>
    </row>
    <row r="1688" spans="7:12" x14ac:dyDescent="0.2">
      <c r="G1688" s="17" vm="4590">
        <f ca="1"/>
        <v>42186</v>
      </c>
      <c r="H1688" s="17" vm="4591">
        <f ca="1"/>
        <v>51.91</v>
      </c>
      <c r="I1688" s="17" vm="4359">
        <f ca="1"/>
        <v>207.5</v>
      </c>
      <c r="K1688" s="17">
        <f t="shared" ca="1" si="53"/>
        <v>7.765482430595938E-3</v>
      </c>
      <c r="L1688" s="17">
        <f t="shared" ca="1" si="52"/>
        <v>8.0155452999757237E-3</v>
      </c>
    </row>
    <row r="1689" spans="7:12" x14ac:dyDescent="0.2">
      <c r="G1689" s="17" vm="4592">
        <f ca="1"/>
        <v>42187</v>
      </c>
      <c r="H1689" s="17" vm="4593">
        <f ca="1"/>
        <v>51.97</v>
      </c>
      <c r="I1689" s="17" vm="4594">
        <f ca="1"/>
        <v>207.31</v>
      </c>
      <c r="K1689" s="17">
        <f t="shared" ca="1" si="53"/>
        <v>1.1558466576768733E-3</v>
      </c>
      <c r="L1689" s="17">
        <f t="shared" ca="1" si="52"/>
        <v>-9.1566265060238905E-4</v>
      </c>
    </row>
    <row r="1690" spans="7:12" x14ac:dyDescent="0.2">
      <c r="G1690" s="17" vm="4595">
        <f ca="1"/>
        <v>42191</v>
      </c>
      <c r="H1690" s="17" vm="4596">
        <f ca="1"/>
        <v>51.39</v>
      </c>
      <c r="I1690" s="17" vm="4597">
        <f ca="1"/>
        <v>206.72</v>
      </c>
      <c r="K1690" s="17">
        <f t="shared" ca="1" si="53"/>
        <v>-1.1160284779680563E-2</v>
      </c>
      <c r="L1690" s="17">
        <f t="shared" ca="1" si="52"/>
        <v>-2.8459794510636849E-3</v>
      </c>
    </row>
    <row r="1691" spans="7:12" x14ac:dyDescent="0.2">
      <c r="G1691" s="17" vm="4598">
        <f ca="1"/>
        <v>42192</v>
      </c>
      <c r="H1691" s="17" vm="4599">
        <f ca="1"/>
        <v>51.21</v>
      </c>
      <c r="I1691" s="17" vm="4600">
        <f ca="1"/>
        <v>208.02</v>
      </c>
      <c r="K1691" s="17">
        <f t="shared" ca="1" si="53"/>
        <v>-3.5026269702276291E-3</v>
      </c>
      <c r="L1691" s="17">
        <f t="shared" ca="1" si="52"/>
        <v>6.2886996904025771E-3</v>
      </c>
    </row>
    <row r="1692" spans="7:12" x14ac:dyDescent="0.2">
      <c r="G1692" s="17" vm="4601">
        <f ca="1"/>
        <v>42193</v>
      </c>
      <c r="H1692" s="17" vm="4602">
        <f ca="1"/>
        <v>49.53</v>
      </c>
      <c r="I1692" s="17" vm="4603">
        <f ca="1"/>
        <v>204.53</v>
      </c>
      <c r="K1692" s="17">
        <f t="shared" ca="1" si="53"/>
        <v>-3.2806092560046851E-2</v>
      </c>
      <c r="L1692" s="17">
        <f t="shared" ca="1" si="52"/>
        <v>-1.6777232958369415E-2</v>
      </c>
    </row>
    <row r="1693" spans="7:12" x14ac:dyDescent="0.2">
      <c r="G1693" s="17" vm="4604">
        <f ca="1"/>
        <v>42194</v>
      </c>
      <c r="H1693" s="17" vm="4605">
        <f ca="1"/>
        <v>48.11</v>
      </c>
      <c r="I1693" s="17" vm="4606">
        <f ca="1"/>
        <v>204.9</v>
      </c>
      <c r="K1693" s="17">
        <f t="shared" ca="1" si="53"/>
        <v>-2.8669493236422428E-2</v>
      </c>
      <c r="L1693" s="17">
        <f t="shared" ca="1" si="52"/>
        <v>1.8090255708209657E-3</v>
      </c>
    </row>
    <row r="1694" spans="7:12" x14ac:dyDescent="0.2">
      <c r="G1694" s="17" vm="4607">
        <f ca="1"/>
        <v>42195</v>
      </c>
      <c r="H1694" s="17" vm="4608">
        <f ca="1"/>
        <v>49.01</v>
      </c>
      <c r="I1694" s="17" vm="4609">
        <f ca="1"/>
        <v>207.48</v>
      </c>
      <c r="K1694" s="17">
        <f t="shared" ca="1" si="53"/>
        <v>1.8707129494907493E-2</v>
      </c>
      <c r="L1694" s="17">
        <f t="shared" ca="1" si="52"/>
        <v>1.2591508052708589E-2</v>
      </c>
    </row>
    <row r="1695" spans="7:12" x14ac:dyDescent="0.2">
      <c r="G1695" s="17" vm="4610">
        <f ca="1"/>
        <v>42198</v>
      </c>
      <c r="H1695" s="17" vm="4611">
        <f ca="1"/>
        <v>49.33</v>
      </c>
      <c r="I1695" s="17" vm="4541">
        <f ca="1"/>
        <v>209.77</v>
      </c>
      <c r="K1695" s="17">
        <f t="shared" ca="1" si="53"/>
        <v>6.5292797388287749E-3</v>
      </c>
      <c r="L1695" s="17">
        <f t="shared" ca="1" si="52"/>
        <v>1.1037208405629606E-2</v>
      </c>
    </row>
    <row r="1696" spans="7:12" x14ac:dyDescent="0.2">
      <c r="G1696" s="17" vm="4612">
        <f ca="1"/>
        <v>42199</v>
      </c>
      <c r="H1696" s="17" vm="4613">
        <f ca="1"/>
        <v>49.76</v>
      </c>
      <c r="I1696" s="17" vm="4614">
        <f ca="1"/>
        <v>210.68</v>
      </c>
      <c r="K1696" s="17">
        <f t="shared" ca="1" si="53"/>
        <v>8.7168051895398779E-3</v>
      </c>
      <c r="L1696" s="17">
        <f t="shared" ca="1" si="52"/>
        <v>4.3380845688134606E-3</v>
      </c>
    </row>
    <row r="1697" spans="7:12" x14ac:dyDescent="0.2">
      <c r="G1697" s="17" vm="4615">
        <f ca="1"/>
        <v>42200</v>
      </c>
      <c r="H1697" s="17" vm="4616">
        <f ca="1"/>
        <v>49.49</v>
      </c>
      <c r="I1697" s="17" vm="4617">
        <f ca="1"/>
        <v>210.61</v>
      </c>
      <c r="K1697" s="17">
        <f t="shared" ca="1" si="53"/>
        <v>-5.4260450160771301E-3</v>
      </c>
      <c r="L1697" s="17">
        <f t="shared" ca="1" si="52"/>
        <v>-3.3225745206000301E-4</v>
      </c>
    </row>
    <row r="1698" spans="7:12" x14ac:dyDescent="0.2">
      <c r="G1698" s="17" vm="4618">
        <f ca="1"/>
        <v>42201</v>
      </c>
      <c r="H1698" s="17" vm="4619">
        <f ca="1"/>
        <v>49.36</v>
      </c>
      <c r="I1698" s="17" vm="4620">
        <f ca="1"/>
        <v>212.3</v>
      </c>
      <c r="K1698" s="17">
        <f t="shared" ca="1" si="53"/>
        <v>-2.6267932915741143E-3</v>
      </c>
      <c r="L1698" s="17">
        <f t="shared" ca="1" si="52"/>
        <v>8.0243103366410828E-3</v>
      </c>
    </row>
    <row r="1699" spans="7:12" x14ac:dyDescent="0.2">
      <c r="G1699" s="17" vm="4621">
        <f ca="1"/>
        <v>42202</v>
      </c>
      <c r="H1699" s="17" vm="4619">
        <f ca="1"/>
        <v>49.36</v>
      </c>
      <c r="I1699" s="17" vm="4622">
        <f ca="1"/>
        <v>212.48</v>
      </c>
      <c r="K1699" s="17">
        <f t="shared" ca="1" si="53"/>
        <v>0</v>
      </c>
      <c r="L1699" s="17">
        <f t="shared" ca="1" si="52"/>
        <v>8.4785680640586669E-4</v>
      </c>
    </row>
    <row r="1700" spans="7:12" x14ac:dyDescent="0.2">
      <c r="G1700" s="17" vm="4623">
        <f ca="1"/>
        <v>42205</v>
      </c>
      <c r="H1700" s="17" vm="4624">
        <f ca="1"/>
        <v>50.09</v>
      </c>
      <c r="I1700" s="17" vm="4625">
        <f ca="1"/>
        <v>212.59</v>
      </c>
      <c r="K1700" s="17">
        <f t="shared" ca="1" si="53"/>
        <v>1.4789303079416616E-2</v>
      </c>
      <c r="L1700" s="17">
        <f t="shared" ca="1" si="52"/>
        <v>5.176957831325435E-4</v>
      </c>
    </row>
    <row r="1701" spans="7:12" x14ac:dyDescent="0.2">
      <c r="G1701" s="17" vm="4626">
        <f ca="1"/>
        <v>42206</v>
      </c>
      <c r="H1701" s="17" vm="4627">
        <f ca="1"/>
        <v>50.23</v>
      </c>
      <c r="I1701" s="17" vm="4628">
        <f ca="1"/>
        <v>211.75</v>
      </c>
      <c r="K1701" s="17">
        <f t="shared" ca="1" si="53"/>
        <v>2.7949690556996476E-3</v>
      </c>
      <c r="L1701" s="17">
        <f t="shared" ca="1" si="52"/>
        <v>-3.9512676983866069E-3</v>
      </c>
    </row>
    <row r="1702" spans="7:12" x14ac:dyDescent="0.2">
      <c r="G1702" s="17" vm="4629">
        <f ca="1"/>
        <v>42207</v>
      </c>
      <c r="H1702" s="17" vm="4630">
        <f ca="1"/>
        <v>49.3</v>
      </c>
      <c r="I1702" s="17" vm="4631">
        <f ca="1"/>
        <v>211.37</v>
      </c>
      <c r="K1702" s="17">
        <f t="shared" ca="1" si="53"/>
        <v>-1.8514831773840279E-2</v>
      </c>
      <c r="L1702" s="17">
        <f t="shared" ca="1" si="52"/>
        <v>-1.7945690672963588E-3</v>
      </c>
    </row>
    <row r="1703" spans="7:12" x14ac:dyDescent="0.2">
      <c r="G1703" s="17" vm="4632">
        <f ca="1"/>
        <v>42208</v>
      </c>
      <c r="H1703" s="17" vm="4633">
        <f ca="1"/>
        <v>50.51</v>
      </c>
      <c r="I1703" s="17" vm="4634">
        <f ca="1"/>
        <v>210.18</v>
      </c>
      <c r="K1703" s="17">
        <f t="shared" ca="1" si="53"/>
        <v>2.4543610547667294E-2</v>
      </c>
      <c r="L1703" s="17">
        <f t="shared" ca="1" si="52"/>
        <v>-5.6299380233713059E-3</v>
      </c>
    </row>
    <row r="1704" spans="7:12" x14ac:dyDescent="0.2">
      <c r="G1704" s="17" vm="4635">
        <f ca="1"/>
        <v>42209</v>
      </c>
      <c r="H1704" s="17" vm="4636">
        <f ca="1"/>
        <v>49.03</v>
      </c>
      <c r="I1704" s="17" vm="4180">
        <f ca="1"/>
        <v>208</v>
      </c>
      <c r="K1704" s="17">
        <f t="shared" ca="1" si="53"/>
        <v>-2.9301128489408024E-2</v>
      </c>
      <c r="L1704" s="17">
        <f t="shared" ca="1" si="52"/>
        <v>-1.0372062042059205E-2</v>
      </c>
    </row>
    <row r="1705" spans="7:12" x14ac:dyDescent="0.2">
      <c r="G1705" s="17" vm="4637">
        <f ca="1"/>
        <v>42212</v>
      </c>
      <c r="H1705" s="17" vm="4636">
        <f ca="1"/>
        <v>49.03</v>
      </c>
      <c r="I1705" s="17" vm="4638">
        <f ca="1"/>
        <v>206.79</v>
      </c>
      <c r="K1705" s="17">
        <f t="shared" ca="1" si="53"/>
        <v>0</v>
      </c>
      <c r="L1705" s="17">
        <f t="shared" ca="1" si="52"/>
        <v>-5.8173076923077049E-3</v>
      </c>
    </row>
    <row r="1706" spans="7:12" x14ac:dyDescent="0.2">
      <c r="G1706" s="17" vm="4639">
        <f ca="1"/>
        <v>42213</v>
      </c>
      <c r="H1706" s="17" vm="4110">
        <f ca="1"/>
        <v>50.08</v>
      </c>
      <c r="I1706" s="17" vm="4640">
        <f ca="1"/>
        <v>209.33</v>
      </c>
      <c r="K1706" s="17">
        <f t="shared" ca="1" si="53"/>
        <v>2.1415459922496272E-2</v>
      </c>
      <c r="L1706" s="17">
        <f t="shared" ca="1" si="52"/>
        <v>1.2282992407756765E-2</v>
      </c>
    </row>
    <row r="1707" spans="7:12" x14ac:dyDescent="0.2">
      <c r="G1707" s="17" vm="4641">
        <f ca="1"/>
        <v>42214</v>
      </c>
      <c r="H1707" s="17" vm="4642">
        <f ca="1"/>
        <v>49.96</v>
      </c>
      <c r="I1707" s="17" vm="4462">
        <f ca="1"/>
        <v>210.77</v>
      </c>
      <c r="K1707" s="17">
        <f t="shared" ca="1" si="53"/>
        <v>-2.3961661341852514E-3</v>
      </c>
      <c r="L1707" s="17">
        <f t="shared" ca="1" si="52"/>
        <v>6.8790904313762447E-3</v>
      </c>
    </row>
    <row r="1708" spans="7:12" x14ac:dyDescent="0.2">
      <c r="G1708" s="17" vm="4643">
        <f ca="1"/>
        <v>42215</v>
      </c>
      <c r="H1708" s="17" vm="4644">
        <f ca="1"/>
        <v>50.24</v>
      </c>
      <c r="I1708" s="17" vm="4645">
        <f ca="1"/>
        <v>210.82</v>
      </c>
      <c r="K1708" s="17">
        <f t="shared" ca="1" si="53"/>
        <v>5.6044835868696019E-3</v>
      </c>
      <c r="L1708" s="17">
        <f t="shared" ca="1" si="52"/>
        <v>2.3722541158610611E-4</v>
      </c>
    </row>
    <row r="1709" spans="7:12" x14ac:dyDescent="0.2">
      <c r="G1709" s="17" vm="4646">
        <f ca="1"/>
        <v>42216</v>
      </c>
      <c r="H1709" s="17" vm="4647">
        <f ca="1"/>
        <v>49.98</v>
      </c>
      <c r="I1709" s="17" vm="4577">
        <f ca="1"/>
        <v>210.5</v>
      </c>
      <c r="K1709" s="17">
        <f t="shared" ca="1" si="53"/>
        <v>-5.1751592356689136E-3</v>
      </c>
      <c r="L1709" s="17">
        <f t="shared" ca="1" si="52"/>
        <v>-1.5178825538373353E-3</v>
      </c>
    </row>
    <row r="1710" spans="7:12" x14ac:dyDescent="0.2">
      <c r="G1710" s="17" vm="4648">
        <f ca="1"/>
        <v>42219</v>
      </c>
      <c r="H1710" s="17" vm="4624">
        <f ca="1"/>
        <v>50.09</v>
      </c>
      <c r="I1710" s="17" vm="4649">
        <f ca="1"/>
        <v>209.79</v>
      </c>
      <c r="K1710" s="17">
        <f t="shared" ca="1" si="53"/>
        <v>2.2008803521409437E-3</v>
      </c>
      <c r="L1710" s="17">
        <f t="shared" ca="1" si="52"/>
        <v>-3.3729216152019736E-3</v>
      </c>
    </row>
    <row r="1711" spans="7:12" x14ac:dyDescent="0.2">
      <c r="G1711" s="17" vm="4650">
        <f ca="1"/>
        <v>42220</v>
      </c>
      <c r="H1711" s="17" vm="4651">
        <f ca="1"/>
        <v>49.84</v>
      </c>
      <c r="I1711" s="17" vm="4652">
        <f ca="1"/>
        <v>209.38</v>
      </c>
      <c r="K1711" s="17">
        <f t="shared" ca="1" si="53"/>
        <v>-4.9910161708923706E-3</v>
      </c>
      <c r="L1711" s="17">
        <f t="shared" ca="1" si="52"/>
        <v>-1.9543352876686404E-3</v>
      </c>
    </row>
    <row r="1712" spans="7:12" x14ac:dyDescent="0.2">
      <c r="G1712" s="17" vm="4653">
        <f ca="1"/>
        <v>42221</v>
      </c>
      <c r="H1712" s="17" vm="4654">
        <f ca="1"/>
        <v>50.854999999999997</v>
      </c>
      <c r="I1712" s="17" vm="4655">
        <f ca="1"/>
        <v>210.07</v>
      </c>
      <c r="K1712" s="17">
        <f t="shared" ca="1" si="53"/>
        <v>2.0365168539325795E-2</v>
      </c>
      <c r="L1712" s="17">
        <f t="shared" ca="1" si="52"/>
        <v>3.2954436908969598E-3</v>
      </c>
    </row>
    <row r="1713" spans="7:12" x14ac:dyDescent="0.2">
      <c r="G1713" s="17" vm="4656">
        <f ca="1"/>
        <v>42222</v>
      </c>
      <c r="H1713" s="17" vm="4657">
        <f ca="1"/>
        <v>50.25</v>
      </c>
      <c r="I1713" s="17" vm="4658">
        <f ca="1"/>
        <v>208.35</v>
      </c>
      <c r="K1713" s="17">
        <f t="shared" ca="1" si="53"/>
        <v>-1.1896568675646368E-2</v>
      </c>
      <c r="L1713" s="17">
        <f t="shared" ca="1" si="52"/>
        <v>-8.1877469414957105E-3</v>
      </c>
    </row>
    <row r="1714" spans="7:12" x14ac:dyDescent="0.2">
      <c r="G1714" s="17" vm="4659">
        <f ca="1"/>
        <v>42223</v>
      </c>
      <c r="H1714" s="17" vm="4660">
        <f ca="1"/>
        <v>50.32</v>
      </c>
      <c r="I1714" s="17" vm="4444">
        <f ca="1"/>
        <v>207.95</v>
      </c>
      <c r="K1714" s="17">
        <f t="shared" ca="1" si="53"/>
        <v>1.3930348258706093E-3</v>
      </c>
      <c r="L1714" s="17">
        <f t="shared" ca="1" si="52"/>
        <v>-1.9198464122870407E-3</v>
      </c>
    </row>
    <row r="1715" spans="7:12" x14ac:dyDescent="0.2">
      <c r="G1715" s="17" vm="4661">
        <f ca="1"/>
        <v>42226</v>
      </c>
      <c r="H1715" s="17" vm="4662">
        <f ca="1"/>
        <v>52.08</v>
      </c>
      <c r="I1715" s="17" vm="4468">
        <f ca="1"/>
        <v>210.57</v>
      </c>
      <c r="K1715" s="17">
        <f t="shared" ca="1" si="53"/>
        <v>3.4976152623211298E-2</v>
      </c>
      <c r="L1715" s="17">
        <f t="shared" ca="1" si="52"/>
        <v>1.2599182495792283E-2</v>
      </c>
    </row>
    <row r="1716" spans="7:12" x14ac:dyDescent="0.2">
      <c r="G1716" s="17" vm="4663">
        <f ca="1"/>
        <v>42227</v>
      </c>
      <c r="H1716" s="17" vm="4664">
        <f ca="1"/>
        <v>50.64</v>
      </c>
      <c r="I1716" s="17" vm="4665">
        <f ca="1"/>
        <v>208.67</v>
      </c>
      <c r="K1716" s="17">
        <f t="shared" ca="1" si="53"/>
        <v>-2.7649769585253448E-2</v>
      </c>
      <c r="L1716" s="17">
        <f t="shared" ca="1" si="52"/>
        <v>-9.0231277010021094E-3</v>
      </c>
    </row>
    <row r="1717" spans="7:12" x14ac:dyDescent="0.2">
      <c r="G1717" s="17" vm="4666">
        <f ca="1"/>
        <v>42228</v>
      </c>
      <c r="H1717" s="17" vm="4667">
        <f ca="1"/>
        <v>51.11</v>
      </c>
      <c r="I1717" s="17" vm="4314">
        <f ca="1"/>
        <v>208.92</v>
      </c>
      <c r="K1717" s="17">
        <f t="shared" ca="1" si="53"/>
        <v>9.2812006319114015E-3</v>
      </c>
      <c r="L1717" s="17">
        <f t="shared" ca="1" si="52"/>
        <v>1.198063928691262E-3</v>
      </c>
    </row>
    <row r="1718" spans="7:12" x14ac:dyDescent="0.2">
      <c r="G1718" s="17" vm="4668">
        <f ca="1"/>
        <v>42229</v>
      </c>
      <c r="H1718" s="17" vm="4669">
        <f ca="1"/>
        <v>50.63</v>
      </c>
      <c r="I1718" s="17" vm="4670">
        <f ca="1"/>
        <v>208.66</v>
      </c>
      <c r="K1718" s="17">
        <f t="shared" ca="1" si="53"/>
        <v>-9.3915085110545249E-3</v>
      </c>
      <c r="L1718" s="17">
        <f t="shared" ca="1" si="52"/>
        <v>-1.2444955006700731E-3</v>
      </c>
    </row>
    <row r="1719" spans="7:12" x14ac:dyDescent="0.2">
      <c r="G1719" s="17" vm="4671">
        <f ca="1"/>
        <v>42230</v>
      </c>
      <c r="H1719" s="17" vm="4664">
        <f ca="1"/>
        <v>50.64</v>
      </c>
      <c r="I1719" s="17" vm="4672">
        <f ca="1"/>
        <v>209.42</v>
      </c>
      <c r="K1719" s="17">
        <f t="shared" ca="1" si="53"/>
        <v>1.9751135690304622E-4</v>
      </c>
      <c r="L1719" s="17">
        <f t="shared" ca="1" si="52"/>
        <v>3.6422888910188078E-3</v>
      </c>
    </row>
    <row r="1720" spans="7:12" x14ac:dyDescent="0.2">
      <c r="G1720" s="17" vm="4673">
        <f ca="1"/>
        <v>42233</v>
      </c>
      <c r="H1720" s="17" vm="4122">
        <f ca="1"/>
        <v>50.9</v>
      </c>
      <c r="I1720" s="17" vm="4564">
        <f ca="1"/>
        <v>210.59</v>
      </c>
      <c r="K1720" s="17">
        <f t="shared" ca="1" si="53"/>
        <v>5.1342812006318628E-3</v>
      </c>
      <c r="L1720" s="17">
        <f t="shared" ca="1" si="52"/>
        <v>5.5868589437495508E-3</v>
      </c>
    </row>
    <row r="1721" spans="7:12" x14ac:dyDescent="0.2">
      <c r="G1721" s="17" vm="4674">
        <f ca="1"/>
        <v>42234</v>
      </c>
      <c r="H1721" s="17" vm="4675">
        <f ca="1"/>
        <v>49.91</v>
      </c>
      <c r="I1721" s="17" vm="4326">
        <f ca="1"/>
        <v>209.98</v>
      </c>
      <c r="K1721" s="17">
        <f t="shared" ca="1" si="53"/>
        <v>-1.9449901768172961E-2</v>
      </c>
      <c r="L1721" s="17">
        <f t="shared" ca="1" si="52"/>
        <v>-2.8966237713092813E-3</v>
      </c>
    </row>
    <row r="1722" spans="7:12" x14ac:dyDescent="0.2">
      <c r="G1722" s="17" vm="4676">
        <f ca="1"/>
        <v>42235</v>
      </c>
      <c r="H1722" s="17" vm="4677">
        <f ca="1"/>
        <v>49.2</v>
      </c>
      <c r="I1722" s="17" vm="4678">
        <f ca="1"/>
        <v>208.32</v>
      </c>
      <c r="K1722" s="17">
        <f t="shared" ca="1" si="53"/>
        <v>-1.4225606090963572E-2</v>
      </c>
      <c r="L1722" s="17">
        <f t="shared" ca="1" si="52"/>
        <v>-7.9055148109343776E-3</v>
      </c>
    </row>
    <row r="1723" spans="7:12" x14ac:dyDescent="0.2">
      <c r="G1723" s="17" vm="4679">
        <f ca="1"/>
        <v>42236</v>
      </c>
      <c r="H1723" s="17" vm="4680">
        <f ca="1"/>
        <v>47.43</v>
      </c>
      <c r="I1723" s="17" vm="4681">
        <f ca="1"/>
        <v>203.97</v>
      </c>
      <c r="K1723" s="17">
        <f t="shared" ca="1" si="53"/>
        <v>-3.5975609756097593E-2</v>
      </c>
      <c r="L1723" s="17">
        <f t="shared" ca="1" si="52"/>
        <v>-2.0881336405529916E-2</v>
      </c>
    </row>
    <row r="1724" spans="7:12" x14ac:dyDescent="0.2">
      <c r="G1724" s="17" vm="4682">
        <f ca="1"/>
        <v>42237</v>
      </c>
      <c r="H1724" s="17" vm="4683">
        <f ca="1"/>
        <v>45.96</v>
      </c>
      <c r="I1724" s="17" vm="4684">
        <f ca="1"/>
        <v>197.83</v>
      </c>
      <c r="K1724" s="17">
        <f t="shared" ca="1" si="53"/>
        <v>-3.0993042378241631E-2</v>
      </c>
      <c r="L1724" s="17">
        <f t="shared" ca="1" si="52"/>
        <v>-3.0102466048928744E-2</v>
      </c>
    </row>
    <row r="1725" spans="7:12" x14ac:dyDescent="0.2">
      <c r="G1725" s="17" vm="4685">
        <f ca="1"/>
        <v>42240</v>
      </c>
      <c r="H1725" s="17" vm="3787">
        <f ca="1"/>
        <v>44.89</v>
      </c>
      <c r="I1725" s="17" vm="4686">
        <f ca="1"/>
        <v>189.5</v>
      </c>
      <c r="K1725" s="17">
        <f t="shared" ca="1" si="53"/>
        <v>-2.3281114012184467E-2</v>
      </c>
      <c r="L1725" s="17">
        <f t="shared" ca="1" si="52"/>
        <v>-4.2106859424758669E-2</v>
      </c>
    </row>
    <row r="1726" spans="7:12" x14ac:dyDescent="0.2">
      <c r="G1726" s="17" vm="4687">
        <f ca="1"/>
        <v>42241</v>
      </c>
      <c r="H1726" s="17" vm="4688">
        <f ca="1"/>
        <v>43.52</v>
      </c>
      <c r="I1726" s="17" vm="4689">
        <f ca="1"/>
        <v>187.27</v>
      </c>
      <c r="K1726" s="17">
        <f t="shared" ca="1" si="53"/>
        <v>-3.0519046558253438E-2</v>
      </c>
      <c r="L1726" s="17">
        <f t="shared" ca="1" si="52"/>
        <v>-1.1767810026385161E-2</v>
      </c>
    </row>
    <row r="1727" spans="7:12" x14ac:dyDescent="0.2">
      <c r="G1727" s="17" vm="4690">
        <f ca="1"/>
        <v>42242</v>
      </c>
      <c r="H1727" s="17" vm="4691">
        <f ca="1"/>
        <v>45.41</v>
      </c>
      <c r="I1727" s="17" vm="4692">
        <f ca="1"/>
        <v>194.46</v>
      </c>
      <c r="K1727" s="17">
        <f t="shared" ca="1" si="53"/>
        <v>4.3428308823529216E-2</v>
      </c>
      <c r="L1727" s="17">
        <f t="shared" ca="1" si="52"/>
        <v>3.8393763015966309E-2</v>
      </c>
    </row>
    <row r="1728" spans="7:12" x14ac:dyDescent="0.2">
      <c r="G1728" s="17" vm="4693">
        <f ca="1"/>
        <v>42243</v>
      </c>
      <c r="H1728" s="17" vm="4694">
        <f ca="1"/>
        <v>47.06</v>
      </c>
      <c r="I1728" s="17" vm="4695">
        <f ca="1"/>
        <v>199.27</v>
      </c>
      <c r="K1728" s="17">
        <f t="shared" ca="1" si="53"/>
        <v>3.633560889671883E-2</v>
      </c>
      <c r="L1728" s="17">
        <f t="shared" ca="1" si="52"/>
        <v>2.4735164044019431E-2</v>
      </c>
    </row>
    <row r="1729" spans="7:12" x14ac:dyDescent="0.2">
      <c r="G1729" s="17" vm="4696">
        <f ca="1"/>
        <v>42244</v>
      </c>
      <c r="H1729" s="17" vm="4010">
        <f ca="1"/>
        <v>47.99</v>
      </c>
      <c r="I1729" s="17" vm="4697">
        <f ca="1"/>
        <v>199.28</v>
      </c>
      <c r="K1729" s="17">
        <f t="shared" ca="1" si="53"/>
        <v>1.9762005949851336E-2</v>
      </c>
      <c r="L1729" s="17">
        <f t="shared" ca="1" si="52"/>
        <v>5.0183168565309799E-5</v>
      </c>
    </row>
    <row r="1730" spans="7:12" x14ac:dyDescent="0.2">
      <c r="G1730" s="17" vm="4698">
        <f ca="1"/>
        <v>42247</v>
      </c>
      <c r="H1730" s="17" vm="4699">
        <f ca="1"/>
        <v>47.84</v>
      </c>
      <c r="I1730" s="17" vm="4700">
        <f ca="1"/>
        <v>197.67</v>
      </c>
      <c r="K1730" s="17">
        <f t="shared" ca="1" si="53"/>
        <v>-3.1256511773285478E-3</v>
      </c>
      <c r="L1730" s="17">
        <f t="shared" ca="1" si="52"/>
        <v>-8.079084704937789E-3</v>
      </c>
    </row>
    <row r="1731" spans="7:12" x14ac:dyDescent="0.2">
      <c r="G1731" s="17" vm="4701">
        <f ca="1"/>
        <v>42248</v>
      </c>
      <c r="H1731" s="17" vm="3709">
        <f ca="1"/>
        <v>46.34</v>
      </c>
      <c r="I1731" s="17" vm="4702">
        <f ca="1"/>
        <v>191.77</v>
      </c>
      <c r="K1731" s="17">
        <f t="shared" ca="1" si="53"/>
        <v>-3.1354515050167175E-2</v>
      </c>
      <c r="L1731" s="17">
        <f t="shared" ca="1" si="52"/>
        <v>-2.9847726007993014E-2</v>
      </c>
    </row>
    <row r="1732" spans="7:12" x14ac:dyDescent="0.2">
      <c r="G1732" s="17" vm="4703">
        <f ca="1"/>
        <v>42249</v>
      </c>
      <c r="H1732" s="17" vm="3927">
        <f ca="1"/>
        <v>47.35</v>
      </c>
      <c r="I1732" s="17" vm="4704">
        <f ca="1"/>
        <v>195.41</v>
      </c>
      <c r="K1732" s="17">
        <f t="shared" ca="1" si="53"/>
        <v>2.1795425118687817E-2</v>
      </c>
      <c r="L1732" s="17">
        <f t="shared" ca="1" si="52"/>
        <v>1.8981071074724909E-2</v>
      </c>
    </row>
    <row r="1733" spans="7:12" x14ac:dyDescent="0.2">
      <c r="G1733" s="17" vm="4705">
        <f ca="1"/>
        <v>42250</v>
      </c>
      <c r="H1733" s="17" vm="4706">
        <f ca="1"/>
        <v>47.46</v>
      </c>
      <c r="I1733" s="17" vm="4707">
        <f ca="1"/>
        <v>195.55</v>
      </c>
      <c r="K1733" s="17">
        <f t="shared" ca="1" si="53"/>
        <v>2.3231256599789418E-3</v>
      </c>
      <c r="L1733" s="17">
        <f t="shared" ca="1" si="52"/>
        <v>7.1644235197787509E-4</v>
      </c>
    </row>
    <row r="1734" spans="7:12" x14ac:dyDescent="0.2">
      <c r="G1734" s="17" vm="4708">
        <f ca="1"/>
        <v>42251</v>
      </c>
      <c r="H1734" s="17" vm="4709">
        <f ca="1"/>
        <v>46.53</v>
      </c>
      <c r="I1734" s="17" vm="4710">
        <f ca="1"/>
        <v>192.59</v>
      </c>
      <c r="K1734" s="17">
        <f t="shared" ca="1" si="53"/>
        <v>-1.9595448798988668E-2</v>
      </c>
      <c r="L1734" s="17">
        <f t="shared" ca="1" si="52"/>
        <v>-1.5136793658910852E-2</v>
      </c>
    </row>
    <row r="1735" spans="7:12" x14ac:dyDescent="0.2">
      <c r="G1735" s="17" vm="4711">
        <f ca="1"/>
        <v>42255</v>
      </c>
      <c r="H1735" s="17" vm="4712">
        <f ca="1"/>
        <v>48.69</v>
      </c>
      <c r="I1735" s="17" vm="4713">
        <f ca="1"/>
        <v>197.43</v>
      </c>
      <c r="K1735" s="17">
        <f t="shared" ca="1" si="53"/>
        <v>4.6421663442939964E-2</v>
      </c>
      <c r="L1735" s="17">
        <f t="shared" ref="L1735:L1798" ca="1" si="54">+I1735/I1734-1</f>
        <v>2.5131107534139829E-2</v>
      </c>
    </row>
    <row r="1736" spans="7:12" x14ac:dyDescent="0.2">
      <c r="G1736" s="17" vm="4714">
        <f ca="1"/>
        <v>42256</v>
      </c>
      <c r="H1736" s="17" vm="4715">
        <f ca="1"/>
        <v>47.61</v>
      </c>
      <c r="I1736" s="17" vm="4716">
        <f ca="1"/>
        <v>194.79</v>
      </c>
      <c r="K1736" s="17">
        <f t="shared" ref="K1736:K1799" ca="1" si="55">+H1736/H1735-1</f>
        <v>-2.2181146025877951E-2</v>
      </c>
      <c r="L1736" s="17">
        <f t="shared" ca="1" si="54"/>
        <v>-1.3371827989667295E-2</v>
      </c>
    </row>
    <row r="1737" spans="7:12" x14ac:dyDescent="0.2">
      <c r="G1737" s="17" vm="4717">
        <f ca="1"/>
        <v>42257</v>
      </c>
      <c r="H1737" s="17" vm="4718">
        <f ca="1"/>
        <v>47.41</v>
      </c>
      <c r="I1737" s="17" vm="4719">
        <f ca="1"/>
        <v>195.85</v>
      </c>
      <c r="K1737" s="17">
        <f t="shared" ca="1" si="55"/>
        <v>-4.2007981516488657E-3</v>
      </c>
      <c r="L1737" s="17">
        <f t="shared" ca="1" si="54"/>
        <v>5.441757790441093E-3</v>
      </c>
    </row>
    <row r="1738" spans="7:12" x14ac:dyDescent="0.2">
      <c r="G1738" s="17" vm="4720">
        <f ca="1"/>
        <v>42258</v>
      </c>
      <c r="H1738" s="17" vm="4094">
        <f ca="1"/>
        <v>47.57</v>
      </c>
      <c r="I1738" s="17" vm="4721">
        <f ca="1"/>
        <v>196.74</v>
      </c>
      <c r="K1738" s="17">
        <f t="shared" ca="1" si="55"/>
        <v>3.3748154397807983E-3</v>
      </c>
      <c r="L1738" s="17">
        <f t="shared" ca="1" si="54"/>
        <v>4.5442941026296868E-3</v>
      </c>
    </row>
    <row r="1739" spans="7:12" x14ac:dyDescent="0.2">
      <c r="G1739" s="17" vm="4722">
        <f ca="1"/>
        <v>42261</v>
      </c>
      <c r="H1739" s="17" vm="4015">
        <f ca="1"/>
        <v>47.83</v>
      </c>
      <c r="I1739" s="17" vm="4723">
        <f ca="1"/>
        <v>196.01</v>
      </c>
      <c r="K1739" s="17">
        <f t="shared" ca="1" si="55"/>
        <v>5.46562959848651E-3</v>
      </c>
      <c r="L1739" s="17">
        <f t="shared" ca="1" si="54"/>
        <v>-3.7104808376537957E-3</v>
      </c>
    </row>
    <row r="1740" spans="7:12" x14ac:dyDescent="0.2">
      <c r="G1740" s="17" vm="4724">
        <f ca="1"/>
        <v>42262</v>
      </c>
      <c r="H1740" s="17" vm="4725">
        <f ca="1"/>
        <v>48.3</v>
      </c>
      <c r="I1740" s="17" vm="4726">
        <f ca="1"/>
        <v>198.46</v>
      </c>
      <c r="K1740" s="17">
        <f t="shared" ca="1" si="55"/>
        <v>9.8264687434663767E-3</v>
      </c>
      <c r="L1740" s="17">
        <f t="shared" ca="1" si="54"/>
        <v>1.2499362277434978E-2</v>
      </c>
    </row>
    <row r="1741" spans="7:12" x14ac:dyDescent="0.2">
      <c r="G1741" s="17" vm="4727">
        <f ca="1"/>
        <v>42263</v>
      </c>
      <c r="H1741" s="17" vm="4728">
        <f ca="1"/>
        <v>48.7</v>
      </c>
      <c r="I1741" s="17" vm="4729">
        <f ca="1"/>
        <v>200.18</v>
      </c>
      <c r="K1741" s="17">
        <f t="shared" ca="1" si="55"/>
        <v>8.281573498964967E-3</v>
      </c>
      <c r="L1741" s="17">
        <f t="shared" ca="1" si="54"/>
        <v>8.6667338506500879E-3</v>
      </c>
    </row>
    <row r="1742" spans="7:12" x14ac:dyDescent="0.2">
      <c r="G1742" s="17" vm="4730">
        <f ca="1"/>
        <v>42264</v>
      </c>
      <c r="H1742" s="17" vm="3907">
        <f ca="1"/>
        <v>48.15</v>
      </c>
      <c r="I1742" s="17" vm="4731">
        <f ca="1"/>
        <v>199.73</v>
      </c>
      <c r="K1742" s="17">
        <f t="shared" ca="1" si="55"/>
        <v>-1.1293634496920002E-2</v>
      </c>
      <c r="L1742" s="17">
        <f t="shared" ca="1" si="54"/>
        <v>-2.2479768208613082E-3</v>
      </c>
    </row>
    <row r="1743" spans="7:12" x14ac:dyDescent="0.2">
      <c r="G1743" s="17" vm="4732">
        <f ca="1"/>
        <v>42265</v>
      </c>
      <c r="H1743" s="17" vm="4733">
        <f ca="1"/>
        <v>47.8</v>
      </c>
      <c r="I1743" s="17" vm="4734">
        <f ca="1"/>
        <v>195.45</v>
      </c>
      <c r="K1743" s="17">
        <f t="shared" ca="1" si="55"/>
        <v>-7.2689511941849139E-3</v>
      </c>
      <c r="L1743" s="17">
        <f t="shared" ca="1" si="54"/>
        <v>-2.1428929054223222E-2</v>
      </c>
    </row>
    <row r="1744" spans="7:12" x14ac:dyDescent="0.2">
      <c r="G1744" s="17" vm="4735">
        <f ca="1"/>
        <v>42268</v>
      </c>
      <c r="H1744" s="17" vm="4736">
        <f ca="1"/>
        <v>47.45</v>
      </c>
      <c r="I1744" s="17" vm="4737">
        <f ca="1"/>
        <v>196.46</v>
      </c>
      <c r="K1744" s="17">
        <f t="shared" ca="1" si="55"/>
        <v>-7.3221757322174952E-3</v>
      </c>
      <c r="L1744" s="17">
        <f t="shared" ca="1" si="54"/>
        <v>5.1675620363265118E-3</v>
      </c>
    </row>
    <row r="1745" spans="7:12" x14ac:dyDescent="0.2">
      <c r="G1745" s="17" vm="4738">
        <f ca="1"/>
        <v>42269</v>
      </c>
      <c r="H1745" s="17" vm="4739">
        <f ca="1"/>
        <v>46.61</v>
      </c>
      <c r="I1745" s="17" vm="4740">
        <f ca="1"/>
        <v>193.91</v>
      </c>
      <c r="K1745" s="17">
        <f t="shared" ca="1" si="55"/>
        <v>-1.7702845100105447E-2</v>
      </c>
      <c r="L1745" s="17">
        <f t="shared" ca="1" si="54"/>
        <v>-1.2979741423190583E-2</v>
      </c>
    </row>
    <row r="1746" spans="7:12" x14ac:dyDescent="0.2">
      <c r="G1746" s="17" vm="4741">
        <f ca="1"/>
        <v>42270</v>
      </c>
      <c r="H1746" s="17" vm="4742">
        <f ca="1"/>
        <v>46.58</v>
      </c>
      <c r="I1746" s="17" vm="4743">
        <f ca="1"/>
        <v>193.6</v>
      </c>
      <c r="K1746" s="17">
        <f t="shared" ca="1" si="55"/>
        <v>-6.4363870414074764E-4</v>
      </c>
      <c r="L1746" s="17">
        <f t="shared" ca="1" si="54"/>
        <v>-1.5986797999071323E-3</v>
      </c>
    </row>
    <row r="1747" spans="7:12" x14ac:dyDescent="0.2">
      <c r="G1747" s="17" vm="4744">
        <f ca="1"/>
        <v>42271</v>
      </c>
      <c r="H1747" s="17" vm="4745">
        <f ca="1"/>
        <v>46.75</v>
      </c>
      <c r="I1747" s="17" vm="4746">
        <f ca="1"/>
        <v>192.9</v>
      </c>
      <c r="K1747" s="17">
        <f t="shared" ca="1" si="55"/>
        <v>3.6496350364962904E-3</v>
      </c>
      <c r="L1747" s="17">
        <f t="shared" ca="1" si="54"/>
        <v>-3.6157024793387338E-3</v>
      </c>
    </row>
    <row r="1748" spans="7:12" x14ac:dyDescent="0.2">
      <c r="G1748" s="17" vm="4747">
        <f ca="1"/>
        <v>42272</v>
      </c>
      <c r="H1748" s="17" vm="4748">
        <f ca="1"/>
        <v>47.17</v>
      </c>
      <c r="I1748" s="17" vm="4749">
        <f ca="1"/>
        <v>192.85</v>
      </c>
      <c r="K1748" s="17">
        <f t="shared" ca="1" si="55"/>
        <v>8.9839572192513817E-3</v>
      </c>
      <c r="L1748" s="17">
        <f t="shared" ca="1" si="54"/>
        <v>-2.5920165889070645E-4</v>
      </c>
    </row>
    <row r="1749" spans="7:12" x14ac:dyDescent="0.2">
      <c r="G1749" s="17" vm="4750">
        <f ca="1"/>
        <v>42275</v>
      </c>
      <c r="H1749" s="17" vm="3676">
        <f ca="1"/>
        <v>46.95</v>
      </c>
      <c r="I1749" s="17" vm="4751">
        <f ca="1"/>
        <v>188.01</v>
      </c>
      <c r="K1749" s="17">
        <f t="shared" ca="1" si="55"/>
        <v>-4.6639813440746414E-3</v>
      </c>
      <c r="L1749" s="17">
        <f t="shared" ca="1" si="54"/>
        <v>-2.5097225823178637E-2</v>
      </c>
    </row>
    <row r="1750" spans="7:12" x14ac:dyDescent="0.2">
      <c r="G1750" s="17" vm="4752">
        <f ca="1"/>
        <v>42276</v>
      </c>
      <c r="H1750" s="17" vm="3700">
        <f ca="1"/>
        <v>47.53</v>
      </c>
      <c r="I1750" s="17" vm="4753">
        <f ca="1"/>
        <v>188.12</v>
      </c>
      <c r="K1750" s="17">
        <f t="shared" ca="1" si="55"/>
        <v>1.2353567625133177E-2</v>
      </c>
      <c r="L1750" s="17">
        <f t="shared" ca="1" si="54"/>
        <v>5.8507526195428206E-4</v>
      </c>
    </row>
    <row r="1751" spans="7:12" x14ac:dyDescent="0.2">
      <c r="G1751" s="17" vm="4754">
        <f ca="1"/>
        <v>42277</v>
      </c>
      <c r="H1751" s="17" vm="4755">
        <f ca="1"/>
        <v>49.52</v>
      </c>
      <c r="I1751" s="17" vm="4756">
        <f ca="1"/>
        <v>191.63</v>
      </c>
      <c r="K1751" s="17">
        <f t="shared" ca="1" si="55"/>
        <v>4.1868293709236282E-2</v>
      </c>
      <c r="L1751" s="17">
        <f t="shared" ca="1" si="54"/>
        <v>1.8658303210716598E-2</v>
      </c>
    </row>
    <row r="1752" spans="7:12" x14ac:dyDescent="0.2">
      <c r="G1752" s="17" vm="4757">
        <f ca="1"/>
        <v>42278</v>
      </c>
      <c r="H1752" s="17" vm="4758">
        <f ca="1"/>
        <v>48.44</v>
      </c>
      <c r="I1752" s="17" vm="4759">
        <f ca="1"/>
        <v>192.13</v>
      </c>
      <c r="K1752" s="17">
        <f t="shared" ca="1" si="55"/>
        <v>-2.1809369951534818E-2</v>
      </c>
      <c r="L1752" s="17">
        <f t="shared" ca="1" si="54"/>
        <v>2.609194802484005E-3</v>
      </c>
    </row>
    <row r="1753" spans="7:12" x14ac:dyDescent="0.2">
      <c r="G1753" s="17" vm="4760">
        <f ca="1"/>
        <v>42279</v>
      </c>
      <c r="H1753" s="17" vm="4761">
        <f ca="1"/>
        <v>48.77</v>
      </c>
      <c r="I1753" s="17" vm="4762">
        <f ca="1"/>
        <v>195</v>
      </c>
      <c r="K1753" s="17">
        <f t="shared" ca="1" si="55"/>
        <v>6.8125516102395256E-3</v>
      </c>
      <c r="L1753" s="17">
        <f t="shared" ca="1" si="54"/>
        <v>1.4937802529537247E-2</v>
      </c>
    </row>
    <row r="1754" spans="7:12" x14ac:dyDescent="0.2">
      <c r="G1754" s="17" vm="4763">
        <f ca="1"/>
        <v>42282</v>
      </c>
      <c r="H1754" s="17" vm="4764">
        <f ca="1"/>
        <v>50.13</v>
      </c>
      <c r="I1754" s="17" vm="4765">
        <f ca="1"/>
        <v>198.47</v>
      </c>
      <c r="K1754" s="17">
        <f t="shared" ca="1" si="55"/>
        <v>2.7885995489030035E-2</v>
      </c>
      <c r="L1754" s="17">
        <f t="shared" ca="1" si="54"/>
        <v>1.7794871794871714E-2</v>
      </c>
    </row>
    <row r="1755" spans="7:12" x14ac:dyDescent="0.2">
      <c r="G1755" s="17" vm="4766">
        <f ca="1"/>
        <v>42283</v>
      </c>
      <c r="H1755" s="17" vm="4767">
        <f ca="1"/>
        <v>50.46</v>
      </c>
      <c r="I1755" s="17" vm="4768">
        <f ca="1"/>
        <v>197.79</v>
      </c>
      <c r="K1755" s="17">
        <f t="shared" ca="1" si="55"/>
        <v>6.582884500299091E-3</v>
      </c>
      <c r="L1755" s="17">
        <f t="shared" ca="1" si="54"/>
        <v>-3.4262105104045926E-3</v>
      </c>
    </row>
    <row r="1756" spans="7:12" x14ac:dyDescent="0.2">
      <c r="G1756" s="17" vm="4769">
        <f ca="1"/>
        <v>42284</v>
      </c>
      <c r="H1756" s="17" vm="4770">
        <f ca="1"/>
        <v>51.04</v>
      </c>
      <c r="I1756" s="17" vm="4771">
        <f ca="1"/>
        <v>199.41</v>
      </c>
      <c r="K1756" s="17">
        <f t="shared" ca="1" si="55"/>
        <v>1.1494252873563093E-2</v>
      </c>
      <c r="L1756" s="17">
        <f t="shared" ca="1" si="54"/>
        <v>8.190505081146604E-3</v>
      </c>
    </row>
    <row r="1757" spans="7:12" x14ac:dyDescent="0.2">
      <c r="G1757" s="17" vm="4772">
        <f ca="1"/>
        <v>42285</v>
      </c>
      <c r="H1757" s="17" vm="4585">
        <f ca="1"/>
        <v>51.52</v>
      </c>
      <c r="I1757" s="17" vm="4773">
        <f ca="1"/>
        <v>201.21</v>
      </c>
      <c r="K1757" s="17">
        <f t="shared" ca="1" si="55"/>
        <v>9.4043887147337024E-3</v>
      </c>
      <c r="L1757" s="17">
        <f t="shared" ca="1" si="54"/>
        <v>9.0266285542350833E-3</v>
      </c>
    </row>
    <row r="1758" spans="7:12" x14ac:dyDescent="0.2">
      <c r="G1758" s="17" vm="4774">
        <f ca="1"/>
        <v>42286</v>
      </c>
      <c r="H1758" s="17" vm="4775">
        <f ca="1"/>
        <v>50.87</v>
      </c>
      <c r="I1758" s="17" vm="4776">
        <f ca="1"/>
        <v>201.33</v>
      </c>
      <c r="K1758" s="17">
        <f t="shared" ca="1" si="55"/>
        <v>-1.2616459627329268E-2</v>
      </c>
      <c r="L1758" s="17">
        <f t="shared" ca="1" si="54"/>
        <v>5.9639182943205249E-4</v>
      </c>
    </row>
    <row r="1759" spans="7:12" x14ac:dyDescent="0.2">
      <c r="G1759" s="17" vm="4777">
        <f ca="1"/>
        <v>42289</v>
      </c>
      <c r="H1759" s="17" vm="4778">
        <f ca="1"/>
        <v>51.34</v>
      </c>
      <c r="I1759" s="17" vm="4779">
        <f ca="1"/>
        <v>201.52</v>
      </c>
      <c r="K1759" s="17">
        <f t="shared" ca="1" si="55"/>
        <v>9.2392372714764637E-3</v>
      </c>
      <c r="L1759" s="17">
        <f t="shared" ca="1" si="54"/>
        <v>9.4372423384481152E-4</v>
      </c>
    </row>
    <row r="1760" spans="7:12" x14ac:dyDescent="0.2">
      <c r="G1760" s="17" vm="4780">
        <f ca="1"/>
        <v>42290</v>
      </c>
      <c r="H1760" s="17" vm="4781">
        <f ca="1"/>
        <v>50.91</v>
      </c>
      <c r="I1760" s="17" vm="3986">
        <f ca="1"/>
        <v>200.25</v>
      </c>
      <c r="K1760" s="17">
        <f t="shared" ca="1" si="55"/>
        <v>-8.3755356447215989E-3</v>
      </c>
      <c r="L1760" s="17">
        <f t="shared" ca="1" si="54"/>
        <v>-6.302104009527687E-3</v>
      </c>
    </row>
    <row r="1761" spans="7:12" x14ac:dyDescent="0.2">
      <c r="G1761" s="17" vm="4782">
        <f ca="1"/>
        <v>42291</v>
      </c>
      <c r="H1761" s="17" vm="4783">
        <f ca="1"/>
        <v>52.65</v>
      </c>
      <c r="I1761" s="17" vm="4784">
        <f ca="1"/>
        <v>199.29</v>
      </c>
      <c r="K1761" s="17">
        <f t="shared" ca="1" si="55"/>
        <v>3.417796110783744E-2</v>
      </c>
      <c r="L1761" s="17">
        <f t="shared" ca="1" si="54"/>
        <v>-4.7940074906367425E-3</v>
      </c>
    </row>
    <row r="1762" spans="7:12" x14ac:dyDescent="0.2">
      <c r="G1762" s="17" vm="4785">
        <f ca="1"/>
        <v>42292</v>
      </c>
      <c r="H1762" s="17" vm="4786">
        <f ca="1"/>
        <v>52.43</v>
      </c>
      <c r="I1762" s="17" vm="4787">
        <f ca="1"/>
        <v>202.35</v>
      </c>
      <c r="K1762" s="17">
        <f t="shared" ca="1" si="55"/>
        <v>-4.1785375118708057E-3</v>
      </c>
      <c r="L1762" s="17">
        <f t="shared" ca="1" si="54"/>
        <v>1.5354508505193376E-2</v>
      </c>
    </row>
    <row r="1763" spans="7:12" x14ac:dyDescent="0.2">
      <c r="G1763" s="17" vm="4788">
        <f ca="1"/>
        <v>42293</v>
      </c>
      <c r="H1763" s="17" vm="4789">
        <f ca="1"/>
        <v>52.57</v>
      </c>
      <c r="I1763" s="17" vm="4790">
        <f ca="1"/>
        <v>203.27</v>
      </c>
      <c r="K1763" s="17">
        <f t="shared" ca="1" si="55"/>
        <v>2.6702269692924219E-3</v>
      </c>
      <c r="L1763" s="17">
        <f t="shared" ca="1" si="54"/>
        <v>4.5465777118853801E-3</v>
      </c>
    </row>
    <row r="1764" spans="7:12" x14ac:dyDescent="0.2">
      <c r="G1764" s="17" vm="4791">
        <f ca="1"/>
        <v>42296</v>
      </c>
      <c r="H1764" s="17" vm="4792">
        <f ca="1"/>
        <v>52.64</v>
      </c>
      <c r="I1764" s="17" vm="4793">
        <f ca="1"/>
        <v>203.37</v>
      </c>
      <c r="K1764" s="17">
        <f t="shared" ca="1" si="55"/>
        <v>1.3315579227697327E-3</v>
      </c>
      <c r="L1764" s="17">
        <f t="shared" ca="1" si="54"/>
        <v>4.9195651104438909E-4</v>
      </c>
    </row>
    <row r="1765" spans="7:12" x14ac:dyDescent="0.2">
      <c r="G1765" s="17" vm="4794">
        <f ca="1"/>
        <v>42297</v>
      </c>
      <c r="H1765" s="17" vm="4786">
        <f ca="1"/>
        <v>52.43</v>
      </c>
      <c r="I1765" s="17" vm="4795">
        <f ca="1"/>
        <v>203.11</v>
      </c>
      <c r="K1765" s="17">
        <f t="shared" ca="1" si="55"/>
        <v>-3.9893617021277139E-3</v>
      </c>
      <c r="L1765" s="17">
        <f t="shared" ca="1" si="54"/>
        <v>-1.2784579829866471E-3</v>
      </c>
    </row>
    <row r="1766" spans="7:12" x14ac:dyDescent="0.2">
      <c r="G1766" s="17" vm="4796">
        <f ca="1"/>
        <v>42298</v>
      </c>
      <c r="H1766" s="17" vm="4797">
        <f ca="1"/>
        <v>51.9</v>
      </c>
      <c r="I1766" s="17" vm="4798">
        <f ca="1"/>
        <v>201.85</v>
      </c>
      <c r="K1766" s="17">
        <f t="shared" ca="1" si="55"/>
        <v>-1.0108716383749772E-2</v>
      </c>
      <c r="L1766" s="17">
        <f t="shared" ca="1" si="54"/>
        <v>-6.2035350302792613E-3</v>
      </c>
    </row>
    <row r="1767" spans="7:12" x14ac:dyDescent="0.2">
      <c r="G1767" s="17" vm="4799">
        <f ca="1"/>
        <v>42299</v>
      </c>
      <c r="H1767" s="17" vm="4800">
        <f ca="1"/>
        <v>58.09</v>
      </c>
      <c r="I1767" s="17" vm="4801">
        <f ca="1"/>
        <v>205.26</v>
      </c>
      <c r="K1767" s="17">
        <f t="shared" ca="1" si="55"/>
        <v>0.11926782273603087</v>
      </c>
      <c r="L1767" s="17">
        <f t="shared" ca="1" si="54"/>
        <v>1.6893732970027164E-2</v>
      </c>
    </row>
    <row r="1768" spans="7:12" x14ac:dyDescent="0.2">
      <c r="G1768" s="17" vm="4802">
        <f ca="1"/>
        <v>42300</v>
      </c>
      <c r="H1768" s="17" vm="4803">
        <f ca="1"/>
        <v>58.98</v>
      </c>
      <c r="I1768" s="17" vm="4804">
        <f ca="1"/>
        <v>207.51</v>
      </c>
      <c r="K1768" s="17">
        <f t="shared" ca="1" si="55"/>
        <v>1.5321053537614038E-2</v>
      </c>
      <c r="L1768" s="17">
        <f t="shared" ca="1" si="54"/>
        <v>1.0961707103186225E-2</v>
      </c>
    </row>
    <row r="1769" spans="7:12" x14ac:dyDescent="0.2">
      <c r="G1769" s="17" vm="4805">
        <f ca="1"/>
        <v>42303</v>
      </c>
      <c r="H1769" s="17" vm="4806">
        <f ca="1"/>
        <v>58.81</v>
      </c>
      <c r="I1769" s="17" vm="4807">
        <f ca="1"/>
        <v>207</v>
      </c>
      <c r="K1769" s="17">
        <f t="shared" ca="1" si="55"/>
        <v>-2.8823329942352371E-3</v>
      </c>
      <c r="L1769" s="17">
        <f t="shared" ca="1" si="54"/>
        <v>-2.4577128813069171E-3</v>
      </c>
    </row>
    <row r="1770" spans="7:12" x14ac:dyDescent="0.2">
      <c r="G1770" s="17" vm="4808">
        <f ca="1"/>
        <v>42304</v>
      </c>
      <c r="H1770" s="17" vm="4361">
        <f ca="1"/>
        <v>58.42</v>
      </c>
      <c r="I1770" s="17" vm="4809">
        <f ca="1"/>
        <v>206.6</v>
      </c>
      <c r="K1770" s="17">
        <f t="shared" ca="1" si="55"/>
        <v>-6.6315252508076794E-3</v>
      </c>
      <c r="L1770" s="17">
        <f t="shared" ca="1" si="54"/>
        <v>-1.9323671497585293E-3</v>
      </c>
    </row>
    <row r="1771" spans="7:12" x14ac:dyDescent="0.2">
      <c r="G1771" s="17" vm="4810">
        <f ca="1"/>
        <v>42305</v>
      </c>
      <c r="H1771" s="17" vm="4811">
        <f ca="1"/>
        <v>58.67</v>
      </c>
      <c r="I1771" s="17" vm="4812">
        <f ca="1"/>
        <v>208.95</v>
      </c>
      <c r="K1771" s="17">
        <f t="shared" ca="1" si="55"/>
        <v>4.2793563847998151E-3</v>
      </c>
      <c r="L1771" s="17">
        <f t="shared" ca="1" si="54"/>
        <v>1.1374636979670782E-2</v>
      </c>
    </row>
    <row r="1772" spans="7:12" x14ac:dyDescent="0.2">
      <c r="G1772" s="17" vm="4813">
        <f ca="1"/>
        <v>42306</v>
      </c>
      <c r="H1772" s="17" vm="4814">
        <f ca="1"/>
        <v>56.57</v>
      </c>
      <c r="I1772" s="17" vm="4815">
        <f ca="1"/>
        <v>208.83</v>
      </c>
      <c r="K1772" s="17">
        <f t="shared" ca="1" si="55"/>
        <v>-3.579342082836201E-2</v>
      </c>
      <c r="L1772" s="17">
        <f t="shared" ca="1" si="54"/>
        <v>-5.7430007178738141E-4</v>
      </c>
    </row>
    <row r="1773" spans="7:12" x14ac:dyDescent="0.2">
      <c r="G1773" s="17" vm="4816">
        <f ca="1"/>
        <v>42307</v>
      </c>
      <c r="H1773" s="17" vm="4413">
        <f ca="1"/>
        <v>56.72</v>
      </c>
      <c r="I1773" s="17" vm="4817">
        <f ca="1"/>
        <v>207.93</v>
      </c>
      <c r="K1773" s="17">
        <f t="shared" ca="1" si="55"/>
        <v>2.6515821106594117E-3</v>
      </c>
      <c r="L1773" s="17">
        <f t="shared" ca="1" si="54"/>
        <v>-4.3097256141358953E-3</v>
      </c>
    </row>
    <row r="1774" spans="7:12" x14ac:dyDescent="0.2">
      <c r="G1774" s="17" vm="4818">
        <f ca="1"/>
        <v>42310</v>
      </c>
      <c r="H1774" s="17" vm="4819">
        <f ca="1"/>
        <v>56.99</v>
      </c>
      <c r="I1774" s="17" vm="4820">
        <f ca="1"/>
        <v>210.39</v>
      </c>
      <c r="K1774" s="17">
        <f t="shared" ca="1" si="55"/>
        <v>4.7602256699577072E-3</v>
      </c>
      <c r="L1774" s="17">
        <f t="shared" ca="1" si="54"/>
        <v>1.1830904631366268E-2</v>
      </c>
    </row>
    <row r="1775" spans="7:12" x14ac:dyDescent="0.2">
      <c r="G1775" s="17" vm="4821">
        <f ca="1"/>
        <v>42311</v>
      </c>
      <c r="H1775" s="17" vm="4822">
        <f ca="1"/>
        <v>57.15</v>
      </c>
      <c r="I1775" s="17" vm="4823">
        <f ca="1"/>
        <v>211</v>
      </c>
      <c r="K1775" s="17">
        <f t="shared" ca="1" si="55"/>
        <v>2.8075100894893179E-3</v>
      </c>
      <c r="L1775" s="17">
        <f t="shared" ca="1" si="54"/>
        <v>2.8993773468322104E-3</v>
      </c>
    </row>
    <row r="1776" spans="7:12" x14ac:dyDescent="0.2">
      <c r="G1776" s="17" vm="4824">
        <f ca="1"/>
        <v>42312</v>
      </c>
      <c r="H1776" s="17" vm="4825">
        <f ca="1"/>
        <v>56.95</v>
      </c>
      <c r="I1776" s="17" vm="4826">
        <f ca="1"/>
        <v>210.36</v>
      </c>
      <c r="K1776" s="17">
        <f t="shared" ca="1" si="55"/>
        <v>-3.4995625546805353E-3</v>
      </c>
      <c r="L1776" s="17">
        <f t="shared" ca="1" si="54"/>
        <v>-3.0331753554502239E-3</v>
      </c>
    </row>
    <row r="1777" spans="7:12" x14ac:dyDescent="0.2">
      <c r="G1777" s="17" vm="4827">
        <f ca="1"/>
        <v>42313</v>
      </c>
      <c r="H1777" s="17" vm="4828">
        <f ca="1"/>
        <v>57.4</v>
      </c>
      <c r="I1777" s="17" vm="4829">
        <f ca="1"/>
        <v>210.15</v>
      </c>
      <c r="K1777" s="17">
        <f t="shared" ca="1" si="55"/>
        <v>7.9016681299384217E-3</v>
      </c>
      <c r="L1777" s="17">
        <f t="shared" ca="1" si="54"/>
        <v>-9.9828864803197526E-4</v>
      </c>
    </row>
    <row r="1778" spans="7:12" x14ac:dyDescent="0.2">
      <c r="G1778" s="17" vm="4830">
        <f ca="1"/>
        <v>42314</v>
      </c>
      <c r="H1778" s="17" vm="4831">
        <f ca="1"/>
        <v>57.63</v>
      </c>
      <c r="I1778" s="17" vm="4429">
        <f ca="1"/>
        <v>210.04</v>
      </c>
      <c r="K1778" s="17">
        <f t="shared" ca="1" si="55"/>
        <v>4.0069686411150496E-3</v>
      </c>
      <c r="L1778" s="17">
        <f t="shared" ca="1" si="54"/>
        <v>-5.2343564120871378E-4</v>
      </c>
    </row>
    <row r="1779" spans="7:12" x14ac:dyDescent="0.2">
      <c r="G1779" s="17" vm="4832">
        <f ca="1"/>
        <v>42317</v>
      </c>
      <c r="H1779" s="17" vm="4833">
        <f ca="1"/>
        <v>57.21</v>
      </c>
      <c r="I1779" s="17" vm="4834">
        <f ca="1"/>
        <v>208.08</v>
      </c>
      <c r="K1779" s="17">
        <f t="shared" ca="1" si="55"/>
        <v>-7.2878709005727016E-3</v>
      </c>
      <c r="L1779" s="17">
        <f t="shared" ca="1" si="54"/>
        <v>-9.3315558941152732E-3</v>
      </c>
    </row>
    <row r="1780" spans="7:12" x14ac:dyDescent="0.2">
      <c r="G1780" s="17" vm="4835">
        <f ca="1"/>
        <v>42318</v>
      </c>
      <c r="H1780" s="17" vm="4836">
        <f ca="1"/>
        <v>57.03</v>
      </c>
      <c r="I1780" s="17" vm="4837">
        <f ca="1"/>
        <v>208.56</v>
      </c>
      <c r="K1780" s="17">
        <f t="shared" ca="1" si="55"/>
        <v>-3.1463030938646552E-3</v>
      </c>
      <c r="L1780" s="17">
        <f t="shared" ca="1" si="54"/>
        <v>2.3068050749710522E-3</v>
      </c>
    </row>
    <row r="1781" spans="7:12" x14ac:dyDescent="0.2">
      <c r="G1781" s="17" vm="4838">
        <f ca="1"/>
        <v>42319</v>
      </c>
      <c r="H1781" s="17" vm="4839">
        <f ca="1"/>
        <v>57.6</v>
      </c>
      <c r="I1781" s="17" vm="4840">
        <f ca="1"/>
        <v>207.74</v>
      </c>
      <c r="K1781" s="17">
        <f t="shared" ca="1" si="55"/>
        <v>9.9947396107311626E-3</v>
      </c>
      <c r="L1781" s="17">
        <f t="shared" ca="1" si="54"/>
        <v>-3.9317222861526835E-3</v>
      </c>
    </row>
    <row r="1782" spans="7:12" x14ac:dyDescent="0.2">
      <c r="G1782" s="17" vm="4841">
        <f ca="1"/>
        <v>42320</v>
      </c>
      <c r="H1782" s="17" vm="4842">
        <f ca="1"/>
        <v>56.67</v>
      </c>
      <c r="I1782" s="17" vm="4294">
        <f ca="1"/>
        <v>204.84</v>
      </c>
      <c r="K1782" s="17">
        <f t="shared" ca="1" si="55"/>
        <v>-1.6145833333333304E-2</v>
      </c>
      <c r="L1782" s="17">
        <f t="shared" ca="1" si="54"/>
        <v>-1.3959757389043981E-2</v>
      </c>
    </row>
    <row r="1783" spans="7:12" x14ac:dyDescent="0.2">
      <c r="G1783" s="17" vm="4843">
        <f ca="1"/>
        <v>42321</v>
      </c>
      <c r="H1783" s="17" vm="4844">
        <f ca="1"/>
        <v>56.13</v>
      </c>
      <c r="I1783" s="17" vm="4845">
        <f ca="1"/>
        <v>202.54</v>
      </c>
      <c r="K1783" s="17">
        <f t="shared" ca="1" si="55"/>
        <v>-9.5288512440444562E-3</v>
      </c>
      <c r="L1783" s="17">
        <f t="shared" ca="1" si="54"/>
        <v>-1.1228275727397041E-2</v>
      </c>
    </row>
    <row r="1784" spans="7:12" x14ac:dyDescent="0.2">
      <c r="G1784" s="17" vm="4846">
        <f ca="1"/>
        <v>42324</v>
      </c>
      <c r="H1784" s="17" vm="4847">
        <f ca="1"/>
        <v>56.875</v>
      </c>
      <c r="I1784" s="17" vm="4848">
        <f ca="1"/>
        <v>205.62</v>
      </c>
      <c r="K1784" s="17">
        <f t="shared" ca="1" si="55"/>
        <v>1.327275966506325E-2</v>
      </c>
      <c r="L1784" s="17">
        <f t="shared" ca="1" si="54"/>
        <v>1.5206872716500452E-2</v>
      </c>
    </row>
    <row r="1785" spans="7:12" x14ac:dyDescent="0.2">
      <c r="G1785" s="17" vm="4849">
        <f ca="1"/>
        <v>42325</v>
      </c>
      <c r="H1785" s="17" vm="4850">
        <f ca="1"/>
        <v>57.07</v>
      </c>
      <c r="I1785" s="17" vm="4851">
        <f ca="1"/>
        <v>205.47</v>
      </c>
      <c r="K1785" s="17">
        <f t="shared" ca="1" si="55"/>
        <v>3.4285714285713365E-3</v>
      </c>
      <c r="L1785" s="17">
        <f t="shared" ca="1" si="54"/>
        <v>-7.2950102130142636E-4</v>
      </c>
    </row>
    <row r="1786" spans="7:12" x14ac:dyDescent="0.2">
      <c r="G1786" s="17" vm="4852">
        <f ca="1"/>
        <v>42326</v>
      </c>
      <c r="H1786" s="17" vm="4853">
        <f ca="1"/>
        <v>57.96</v>
      </c>
      <c r="I1786" s="17" vm="4854">
        <f ca="1"/>
        <v>208.73</v>
      </c>
      <c r="K1786" s="17">
        <f t="shared" ca="1" si="55"/>
        <v>1.5594883476432564E-2</v>
      </c>
      <c r="L1786" s="17">
        <f t="shared" ca="1" si="54"/>
        <v>1.5866063172239153E-2</v>
      </c>
    </row>
    <row r="1787" spans="7:12" x14ac:dyDescent="0.2">
      <c r="G1787" s="17" vm="4855">
        <f ca="1"/>
        <v>42327</v>
      </c>
      <c r="H1787" s="17" vm="4856">
        <f ca="1"/>
        <v>57.95</v>
      </c>
      <c r="I1787" s="17" vm="4857">
        <f ca="1"/>
        <v>208.55</v>
      </c>
      <c r="K1787" s="17">
        <f t="shared" ca="1" si="55"/>
        <v>-1.7253278122841831E-4</v>
      </c>
      <c r="L1787" s="17">
        <f t="shared" ca="1" si="54"/>
        <v>-8.6235807023415934E-4</v>
      </c>
    </row>
    <row r="1788" spans="7:12" x14ac:dyDescent="0.2">
      <c r="G1788" s="17" vm="4858">
        <f ca="1"/>
        <v>42328</v>
      </c>
      <c r="H1788" s="17" vm="4859">
        <f ca="1"/>
        <v>58.12</v>
      </c>
      <c r="I1788" s="17" vm="4860">
        <f ca="1"/>
        <v>209.3108</v>
      </c>
      <c r="K1788" s="17">
        <f t="shared" ca="1" si="55"/>
        <v>2.9335634167384494E-3</v>
      </c>
      <c r="L1788" s="17">
        <f t="shared" ca="1" si="54"/>
        <v>3.6480460321264285E-3</v>
      </c>
    </row>
    <row r="1789" spans="7:12" x14ac:dyDescent="0.2">
      <c r="G1789" s="17" vm="4861">
        <f ca="1"/>
        <v>42331</v>
      </c>
      <c r="H1789" s="17" vm="4862">
        <f ca="1"/>
        <v>57.35</v>
      </c>
      <c r="I1789" s="17" vm="4863">
        <f ca="1"/>
        <v>209.07</v>
      </c>
      <c r="K1789" s="17">
        <f t="shared" ca="1" si="55"/>
        <v>-1.324845147969711E-2</v>
      </c>
      <c r="L1789" s="17">
        <f t="shared" ca="1" si="54"/>
        <v>-1.1504423087581594E-3</v>
      </c>
    </row>
    <row r="1790" spans="7:12" x14ac:dyDescent="0.2">
      <c r="G1790" s="17" vm="4864">
        <f ca="1"/>
        <v>42332</v>
      </c>
      <c r="H1790" s="17" vm="4865">
        <f ca="1"/>
        <v>57.85</v>
      </c>
      <c r="I1790" s="17" vm="4866">
        <f ca="1"/>
        <v>209.35</v>
      </c>
      <c r="K1790" s="17">
        <f t="shared" ca="1" si="55"/>
        <v>8.718395815169977E-3</v>
      </c>
      <c r="L1790" s="17">
        <f t="shared" ca="1" si="54"/>
        <v>1.3392643612186728E-3</v>
      </c>
    </row>
    <row r="1791" spans="7:12" x14ac:dyDescent="0.2">
      <c r="G1791" s="17" vm="4867">
        <f ca="1"/>
        <v>42333</v>
      </c>
      <c r="H1791" s="17" vm="4868">
        <f ca="1"/>
        <v>57.27</v>
      </c>
      <c r="I1791" s="17" vm="4869">
        <f ca="1"/>
        <v>209.32</v>
      </c>
      <c r="K1791" s="17">
        <f t="shared" ca="1" si="55"/>
        <v>-1.0025929127052691E-2</v>
      </c>
      <c r="L1791" s="17">
        <f t="shared" ca="1" si="54"/>
        <v>-1.4330069262002976E-4</v>
      </c>
    </row>
    <row r="1792" spans="7:12" x14ac:dyDescent="0.2">
      <c r="G1792" s="17" vm="4870">
        <f ca="1"/>
        <v>42335</v>
      </c>
      <c r="H1792" s="17" vm="4871">
        <f ca="1"/>
        <v>57.55</v>
      </c>
      <c r="I1792" s="17" vm="4872">
        <f ca="1"/>
        <v>209.56</v>
      </c>
      <c r="K1792" s="17">
        <f t="shared" ca="1" si="55"/>
        <v>4.889121704207966E-3</v>
      </c>
      <c r="L1792" s="17">
        <f t="shared" ca="1" si="54"/>
        <v>1.1465698452131079E-3</v>
      </c>
    </row>
    <row r="1793" spans="7:12" x14ac:dyDescent="0.2">
      <c r="G1793" s="17" vm="4873">
        <f ca="1"/>
        <v>42338</v>
      </c>
      <c r="H1793" s="17" vm="4859">
        <f ca="1"/>
        <v>58.12</v>
      </c>
      <c r="I1793" s="17" vm="4874">
        <f ca="1"/>
        <v>208.69</v>
      </c>
      <c r="K1793" s="17">
        <f t="shared" ca="1" si="55"/>
        <v>9.90443092962634E-3</v>
      </c>
      <c r="L1793" s="17">
        <f t="shared" ca="1" si="54"/>
        <v>-4.1515556403893816E-3</v>
      </c>
    </row>
    <row r="1794" spans="7:12" x14ac:dyDescent="0.2">
      <c r="G1794" s="17" vm="4875">
        <f ca="1"/>
        <v>42339</v>
      </c>
      <c r="H1794" s="17" vm="4876">
        <f ca="1"/>
        <v>58.31</v>
      </c>
      <c r="I1794" s="17" vm="4614">
        <f ca="1"/>
        <v>210.68</v>
      </c>
      <c r="K1794" s="17">
        <f t="shared" ca="1" si="55"/>
        <v>3.2690984170682391E-3</v>
      </c>
      <c r="L1794" s="17">
        <f t="shared" ca="1" si="54"/>
        <v>9.5356749245292249E-3</v>
      </c>
    </row>
    <row r="1795" spans="7:12" x14ac:dyDescent="0.2">
      <c r="G1795" s="17" vm="4877">
        <f ca="1"/>
        <v>42340</v>
      </c>
      <c r="H1795" s="17" vm="4871">
        <f ca="1"/>
        <v>57.55</v>
      </c>
      <c r="I1795" s="17" vm="4878">
        <f ca="1"/>
        <v>208.529</v>
      </c>
      <c r="K1795" s="17">
        <f t="shared" ca="1" si="55"/>
        <v>-1.3033784942548587E-2</v>
      </c>
      <c r="L1795" s="17">
        <f t="shared" ca="1" si="54"/>
        <v>-1.0209796848300812E-2</v>
      </c>
    </row>
    <row r="1796" spans="7:12" x14ac:dyDescent="0.2">
      <c r="G1796" s="17" vm="4879">
        <f ca="1"/>
        <v>42341</v>
      </c>
      <c r="H1796" s="17" vm="4880">
        <f ca="1"/>
        <v>57.69</v>
      </c>
      <c r="I1796" s="17" vm="4881">
        <f ca="1"/>
        <v>205.61</v>
      </c>
      <c r="K1796" s="17">
        <f t="shared" ca="1" si="55"/>
        <v>2.4326672458732101E-3</v>
      </c>
      <c r="L1796" s="17">
        <f t="shared" ca="1" si="54"/>
        <v>-1.399805302859547E-2</v>
      </c>
    </row>
    <row r="1797" spans="7:12" x14ac:dyDescent="0.2">
      <c r="G1797" s="17" vm="4882">
        <f ca="1"/>
        <v>42342</v>
      </c>
      <c r="H1797" s="17" vm="4883">
        <f ca="1"/>
        <v>58.88</v>
      </c>
      <c r="I1797" s="17" vm="4884">
        <f ca="1"/>
        <v>209.62</v>
      </c>
      <c r="K1797" s="17">
        <f t="shared" ca="1" si="55"/>
        <v>2.062749176633738E-2</v>
      </c>
      <c r="L1797" s="17">
        <f t="shared" ca="1" si="54"/>
        <v>1.9502942463887951E-2</v>
      </c>
    </row>
    <row r="1798" spans="7:12" x14ac:dyDescent="0.2">
      <c r="G1798" s="17" vm="4885">
        <f ca="1"/>
        <v>42345</v>
      </c>
      <c r="H1798" s="17" vm="4886">
        <f ca="1"/>
        <v>58.35</v>
      </c>
      <c r="I1798" s="17" vm="4658">
        <f ca="1"/>
        <v>208.35</v>
      </c>
      <c r="K1798" s="17">
        <f t="shared" ca="1" si="55"/>
        <v>-9.0013586956522174E-3</v>
      </c>
      <c r="L1798" s="17">
        <f t="shared" ca="1" si="54"/>
        <v>-6.0585821963553554E-3</v>
      </c>
    </row>
    <row r="1799" spans="7:12" x14ac:dyDescent="0.2">
      <c r="G1799" s="17" vm="4887">
        <f ca="1"/>
        <v>42346</v>
      </c>
      <c r="H1799" s="17" vm="4888">
        <f ca="1"/>
        <v>57.67</v>
      </c>
      <c r="I1799" s="17" vm="4889">
        <f ca="1"/>
        <v>206.94900000000001</v>
      </c>
      <c r="K1799" s="17">
        <f t="shared" ca="1" si="55"/>
        <v>-1.1653813196229601E-2</v>
      </c>
      <c r="L1799" s="17">
        <f t="shared" ref="L1799:L1862" ca="1" si="56">+I1799/I1798-1</f>
        <v>-6.724262059035202E-3</v>
      </c>
    </row>
    <row r="1800" spans="7:12" x14ac:dyDescent="0.2">
      <c r="G1800" s="17" vm="4890">
        <f ca="1"/>
        <v>42347</v>
      </c>
      <c r="H1800" s="17" vm="4401">
        <f ca="1"/>
        <v>56.76</v>
      </c>
      <c r="I1800" s="17" vm="4891">
        <f ca="1"/>
        <v>205.34</v>
      </c>
      <c r="K1800" s="17">
        <f t="shared" ref="K1800:K1863" ca="1" si="57">+H1800/H1799-1</f>
        <v>-1.5779434714756402E-2</v>
      </c>
      <c r="L1800" s="17">
        <f t="shared" ca="1" si="56"/>
        <v>-7.7748624057135673E-3</v>
      </c>
    </row>
    <row r="1801" spans="7:12" x14ac:dyDescent="0.2">
      <c r="G1801" s="17" vm="4892">
        <f ca="1"/>
        <v>42348</v>
      </c>
      <c r="H1801" s="17" vm="4893">
        <f ca="1"/>
        <v>56.93</v>
      </c>
      <c r="I1801" s="17" vm="4894">
        <f ca="1"/>
        <v>205.87</v>
      </c>
      <c r="K1801" s="17">
        <f t="shared" ca="1" si="57"/>
        <v>2.9950669485554471E-3</v>
      </c>
      <c r="L1801" s="17">
        <f t="shared" ca="1" si="56"/>
        <v>2.5810850297067756E-3</v>
      </c>
    </row>
    <row r="1802" spans="7:12" x14ac:dyDescent="0.2">
      <c r="G1802" s="17" vm="4895">
        <f ca="1"/>
        <v>42349</v>
      </c>
      <c r="H1802" s="17" vm="4896">
        <f ca="1"/>
        <v>56.21</v>
      </c>
      <c r="I1802" s="17" vm="4897">
        <f ca="1"/>
        <v>201.88</v>
      </c>
      <c r="K1802" s="17">
        <f t="shared" ca="1" si="57"/>
        <v>-1.2647110486562418E-2</v>
      </c>
      <c r="L1802" s="17">
        <f t="shared" ca="1" si="56"/>
        <v>-1.9381162869772206E-2</v>
      </c>
    </row>
    <row r="1803" spans="7:12" x14ac:dyDescent="0.2">
      <c r="G1803" s="17" vm="4898">
        <f ca="1"/>
        <v>42352</v>
      </c>
      <c r="H1803" s="17" vm="4899">
        <f ca="1"/>
        <v>56.22</v>
      </c>
      <c r="I1803" s="17" vm="4900">
        <f ca="1"/>
        <v>202.9008</v>
      </c>
      <c r="K1803" s="17">
        <f t="shared" ca="1" si="57"/>
        <v>1.7790428749320242E-4</v>
      </c>
      <c r="L1803" s="17">
        <f t="shared" ca="1" si="56"/>
        <v>5.0564691896175518E-3</v>
      </c>
    </row>
    <row r="1804" spans="7:12" x14ac:dyDescent="0.2">
      <c r="G1804" s="17" vm="4901">
        <f ca="1"/>
        <v>42353</v>
      </c>
      <c r="H1804" s="17" vm="4871">
        <f ca="1"/>
        <v>57.55</v>
      </c>
      <c r="I1804" s="17" vm="4902">
        <f ca="1"/>
        <v>205.0308</v>
      </c>
      <c r="K1804" s="17">
        <f t="shared" ca="1" si="57"/>
        <v>2.3657061543934432E-2</v>
      </c>
      <c r="L1804" s="17">
        <f t="shared" ca="1" si="56"/>
        <v>1.049774076790233E-2</v>
      </c>
    </row>
    <row r="1805" spans="7:12" x14ac:dyDescent="0.2">
      <c r="G1805" s="17" vm="4903">
        <f ca="1"/>
        <v>42354</v>
      </c>
      <c r="H1805" s="17" vm="4904">
        <f ca="1"/>
        <v>58.07</v>
      </c>
      <c r="I1805" s="17" vm="4905">
        <f ca="1"/>
        <v>208.03</v>
      </c>
      <c r="K1805" s="17">
        <f t="shared" ca="1" si="57"/>
        <v>9.0356211989575108E-3</v>
      </c>
      <c r="L1805" s="17">
        <f t="shared" ca="1" si="56"/>
        <v>1.4628046127703742E-2</v>
      </c>
    </row>
    <row r="1806" spans="7:12" x14ac:dyDescent="0.2">
      <c r="G1806" s="17" vm="4906">
        <f ca="1"/>
        <v>42355</v>
      </c>
      <c r="H1806" s="17" vm="4907">
        <f ca="1"/>
        <v>56.53</v>
      </c>
      <c r="I1806" s="17" vm="4908">
        <f ca="1"/>
        <v>204.86</v>
      </c>
      <c r="K1806" s="17">
        <f t="shared" ca="1" si="57"/>
        <v>-2.6519717582228375E-2</v>
      </c>
      <c r="L1806" s="17">
        <f t="shared" ca="1" si="56"/>
        <v>-1.523818679998068E-2</v>
      </c>
    </row>
    <row r="1807" spans="7:12" x14ac:dyDescent="0.2">
      <c r="G1807" s="17" vm="4909">
        <f ca="1"/>
        <v>42356</v>
      </c>
      <c r="H1807" s="17" vm="4910">
        <f ca="1"/>
        <v>54.94</v>
      </c>
      <c r="I1807" s="17" vm="4911">
        <f ca="1"/>
        <v>200.02080000000001</v>
      </c>
      <c r="K1807" s="17">
        <f t="shared" ca="1" si="57"/>
        <v>-2.8126658411463001E-2</v>
      </c>
      <c r="L1807" s="17">
        <f t="shared" ca="1" si="56"/>
        <v>-2.3621985746363428E-2</v>
      </c>
    </row>
    <row r="1808" spans="7:12" x14ac:dyDescent="0.2">
      <c r="G1808" s="17" vm="4912">
        <f ca="1"/>
        <v>42359</v>
      </c>
      <c r="H1808" s="17" vm="4307">
        <f ca="1"/>
        <v>55.82</v>
      </c>
      <c r="I1808" s="17" vm="4913">
        <f ca="1"/>
        <v>201.67</v>
      </c>
      <c r="K1808" s="17">
        <f t="shared" ca="1" si="57"/>
        <v>1.6017473607571997E-2</v>
      </c>
      <c r="L1808" s="17">
        <f t="shared" ca="1" si="56"/>
        <v>8.2451425051792704E-3</v>
      </c>
    </row>
    <row r="1809" spans="7:12" x14ac:dyDescent="0.2">
      <c r="G1809" s="17" vm="4914">
        <f ca="1"/>
        <v>42360</v>
      </c>
      <c r="H1809" s="17" vm="4499">
        <f ca="1"/>
        <v>55.61</v>
      </c>
      <c r="I1809" s="17" vm="4915">
        <f ca="1"/>
        <v>203.5</v>
      </c>
      <c r="K1809" s="17">
        <f t="shared" ca="1" si="57"/>
        <v>-3.7620924399857092E-3</v>
      </c>
      <c r="L1809" s="17">
        <f t="shared" ca="1" si="56"/>
        <v>9.0742301780135648E-3</v>
      </c>
    </row>
    <row r="1810" spans="7:12" x14ac:dyDescent="0.2">
      <c r="G1810" s="17" vm="4916">
        <f ca="1"/>
        <v>42361</v>
      </c>
      <c r="H1810" s="17" vm="4917">
        <f ca="1"/>
        <v>56.7</v>
      </c>
      <c r="I1810" s="17" vm="4918">
        <f ca="1"/>
        <v>206.02</v>
      </c>
      <c r="K1810" s="17">
        <f t="shared" ca="1" si="57"/>
        <v>1.9600791224599901E-2</v>
      </c>
      <c r="L1810" s="17">
        <f t="shared" ca="1" si="56"/>
        <v>1.2383292383292499E-2</v>
      </c>
    </row>
    <row r="1811" spans="7:12" x14ac:dyDescent="0.2">
      <c r="G1811" s="17" vm="4919">
        <f ca="1"/>
        <v>42362</v>
      </c>
      <c r="H1811" s="17" vm="4434">
        <f ca="1"/>
        <v>56.75</v>
      </c>
      <c r="I1811" s="17" vm="4920">
        <f ca="1"/>
        <v>205.68</v>
      </c>
      <c r="K1811" s="17">
        <f t="shared" ca="1" si="57"/>
        <v>8.818342151675207E-4</v>
      </c>
      <c r="L1811" s="17">
        <f t="shared" ca="1" si="56"/>
        <v>-1.6503252111446098E-3</v>
      </c>
    </row>
    <row r="1812" spans="7:12" x14ac:dyDescent="0.2">
      <c r="G1812" s="17" vm="4921">
        <f ca="1"/>
        <v>42366</v>
      </c>
      <c r="H1812" s="17" vm="4922">
        <f ca="1"/>
        <v>56.42</v>
      </c>
      <c r="I1812" s="17" vm="4923">
        <f ca="1"/>
        <v>205.21</v>
      </c>
      <c r="K1812" s="17">
        <f t="shared" ca="1" si="57"/>
        <v>-5.814977973568225E-3</v>
      </c>
      <c r="L1812" s="17">
        <f t="shared" ca="1" si="56"/>
        <v>-2.2851030727343291E-3</v>
      </c>
    </row>
    <row r="1813" spans="7:12" x14ac:dyDescent="0.2">
      <c r="G1813" s="17" vm="4924">
        <f ca="1"/>
        <v>42367</v>
      </c>
      <c r="H1813" s="17" vm="4925">
        <f ca="1"/>
        <v>57.02</v>
      </c>
      <c r="I1813" s="17" vm="4926">
        <f ca="1"/>
        <v>207.4</v>
      </c>
      <c r="K1813" s="17">
        <f t="shared" ca="1" si="57"/>
        <v>1.0634526763559027E-2</v>
      </c>
      <c r="L1813" s="17">
        <f t="shared" ca="1" si="56"/>
        <v>1.0671994542176266E-2</v>
      </c>
    </row>
    <row r="1814" spans="7:12" x14ac:dyDescent="0.2">
      <c r="G1814" s="17" vm="4927">
        <f ca="1"/>
        <v>42368</v>
      </c>
      <c r="H1814" s="17" vm="4928">
        <f ca="1"/>
        <v>56.16</v>
      </c>
      <c r="I1814" s="17" vm="4929">
        <f ca="1"/>
        <v>205.93</v>
      </c>
      <c r="K1814" s="17">
        <f t="shared" ca="1" si="57"/>
        <v>-1.5082427218519934E-2</v>
      </c>
      <c r="L1814" s="17">
        <f t="shared" ca="1" si="56"/>
        <v>-7.0877531340405309E-3</v>
      </c>
    </row>
    <row r="1815" spans="7:12" x14ac:dyDescent="0.2">
      <c r="G1815" s="17" vm="4930">
        <f ca="1"/>
        <v>42369</v>
      </c>
      <c r="H1815" s="17" vm="4931">
        <f ca="1"/>
        <v>54.81</v>
      </c>
      <c r="I1815" s="17" vm="4932">
        <f ca="1"/>
        <v>203.87</v>
      </c>
      <c r="K1815" s="17">
        <f t="shared" ca="1" si="57"/>
        <v>-2.4038461538461453E-2</v>
      </c>
      <c r="L1815" s="17">
        <f t="shared" ca="1" si="56"/>
        <v>-1.0003399213324937E-2</v>
      </c>
    </row>
    <row r="1816" spans="7:12" x14ac:dyDescent="0.2">
      <c r="G1816" s="17" vm="4933">
        <f ca="1"/>
        <v>42373</v>
      </c>
      <c r="H1816" s="17" vm="4934">
        <f ca="1"/>
        <v>54.34</v>
      </c>
      <c r="I1816" s="17" vm="4935">
        <f ca="1"/>
        <v>201.01920000000001</v>
      </c>
      <c r="K1816" s="17">
        <f t="shared" ca="1" si="57"/>
        <v>-8.5750775405947222E-3</v>
      </c>
      <c r="L1816" s="17">
        <f t="shared" ca="1" si="56"/>
        <v>-1.3983420807377245E-2</v>
      </c>
    </row>
    <row r="1817" spans="7:12" x14ac:dyDescent="0.2">
      <c r="G1817" s="17" vm="4936">
        <f ca="1"/>
        <v>42374</v>
      </c>
      <c r="H1817" s="17" vm="4937">
        <f ca="1"/>
        <v>53.77</v>
      </c>
      <c r="I1817" s="17" vm="4938">
        <f ca="1"/>
        <v>201.36</v>
      </c>
      <c r="K1817" s="17">
        <f t="shared" ca="1" si="57"/>
        <v>-1.0489510489510523E-2</v>
      </c>
      <c r="L1817" s="17">
        <f t="shared" ca="1" si="56"/>
        <v>1.6953604431815261E-3</v>
      </c>
    </row>
    <row r="1818" spans="7:12" x14ac:dyDescent="0.2">
      <c r="G1818" s="17" vm="4939">
        <f ca="1"/>
        <v>42375</v>
      </c>
      <c r="H1818" s="17" vm="4940">
        <f ca="1"/>
        <v>53.42</v>
      </c>
      <c r="I1818" s="17" vm="4941">
        <f ca="1"/>
        <v>198.82</v>
      </c>
      <c r="K1818" s="17">
        <f t="shared" ca="1" si="57"/>
        <v>-6.5092058768830841E-3</v>
      </c>
      <c r="L1818" s="17">
        <f t="shared" ca="1" si="56"/>
        <v>-1.26142232816846E-2</v>
      </c>
    </row>
    <row r="1819" spans="7:12" x14ac:dyDescent="0.2">
      <c r="G1819" s="17" vm="4942">
        <f ca="1"/>
        <v>42376</v>
      </c>
      <c r="H1819" s="17" vm="4943">
        <f ca="1"/>
        <v>51.7</v>
      </c>
      <c r="I1819" s="17" vm="4944">
        <f ca="1"/>
        <v>194.05</v>
      </c>
      <c r="K1819" s="17">
        <f t="shared" ca="1" si="57"/>
        <v>-3.219767877199553E-2</v>
      </c>
      <c r="L1819" s="17">
        <f t="shared" ca="1" si="56"/>
        <v>-2.3991550145860518E-2</v>
      </c>
    </row>
    <row r="1820" spans="7:12" x14ac:dyDescent="0.2">
      <c r="G1820" s="17" vm="4945">
        <f ca="1"/>
        <v>42377</v>
      </c>
      <c r="H1820" s="17" vm="4946">
        <f ca="1"/>
        <v>50.36</v>
      </c>
      <c r="I1820" s="17" vm="4947">
        <f ca="1"/>
        <v>191.923</v>
      </c>
      <c r="K1820" s="17">
        <f t="shared" ca="1" si="57"/>
        <v>-2.5918762088974923E-2</v>
      </c>
      <c r="L1820" s="17">
        <f t="shared" ca="1" si="56"/>
        <v>-1.0961092501932557E-2</v>
      </c>
    </row>
    <row r="1821" spans="7:12" x14ac:dyDescent="0.2">
      <c r="G1821" s="17" vm="4948">
        <f ca="1"/>
        <v>42380</v>
      </c>
      <c r="H1821" s="17" vm="4599">
        <f ca="1"/>
        <v>51.21</v>
      </c>
      <c r="I1821" s="17" vm="4949">
        <f ca="1"/>
        <v>192.11</v>
      </c>
      <c r="K1821" s="17">
        <f t="shared" ca="1" si="57"/>
        <v>1.6878474980142943E-2</v>
      </c>
      <c r="L1821" s="17">
        <f t="shared" ca="1" si="56"/>
        <v>9.7434908791549368E-4</v>
      </c>
    </row>
    <row r="1822" spans="7:12" x14ac:dyDescent="0.2">
      <c r="G1822" s="17" vm="4950">
        <f ca="1"/>
        <v>42381</v>
      </c>
      <c r="H1822" s="17" vm="4951">
        <f ca="1"/>
        <v>51.53</v>
      </c>
      <c r="I1822" s="17" vm="4952">
        <f ca="1"/>
        <v>193.66079999999999</v>
      </c>
      <c r="K1822" s="17">
        <f t="shared" ca="1" si="57"/>
        <v>6.248779535247051E-3</v>
      </c>
      <c r="L1822" s="17">
        <f t="shared" ca="1" si="56"/>
        <v>8.0724584873248517E-3</v>
      </c>
    </row>
    <row r="1823" spans="7:12" x14ac:dyDescent="0.2">
      <c r="G1823" s="17" vm="4953">
        <f ca="1"/>
        <v>42382</v>
      </c>
      <c r="H1823" s="17" vm="4954">
        <f ca="1"/>
        <v>49.82</v>
      </c>
      <c r="I1823" s="17" vm="4955">
        <f ca="1"/>
        <v>188.83</v>
      </c>
      <c r="K1823" s="17">
        <f t="shared" ca="1" si="57"/>
        <v>-3.3184552687754776E-2</v>
      </c>
      <c r="L1823" s="17">
        <f t="shared" ca="1" si="56"/>
        <v>-2.4944645483236605E-2</v>
      </c>
    </row>
    <row r="1824" spans="7:12" x14ac:dyDescent="0.2">
      <c r="G1824" s="17" vm="4956">
        <f ca="1"/>
        <v>42383</v>
      </c>
      <c r="H1824" s="17" vm="4957">
        <f ca="1"/>
        <v>50.03</v>
      </c>
      <c r="I1824" s="17" vm="4958">
        <f ca="1"/>
        <v>191.93</v>
      </c>
      <c r="K1824" s="17">
        <f t="shared" ca="1" si="57"/>
        <v>4.2151746286631653E-3</v>
      </c>
      <c r="L1824" s="17">
        <f t="shared" ca="1" si="56"/>
        <v>1.6416882910554431E-2</v>
      </c>
    </row>
    <row r="1825" spans="7:12" x14ac:dyDescent="0.2">
      <c r="G1825" s="17" vm="4959">
        <f ca="1"/>
        <v>42384</v>
      </c>
      <c r="H1825" s="17" vm="4960">
        <f ca="1"/>
        <v>48.03</v>
      </c>
      <c r="I1825" s="17" vm="4961">
        <f ca="1"/>
        <v>187.81</v>
      </c>
      <c r="K1825" s="17">
        <f t="shared" ca="1" si="57"/>
        <v>-3.9976014391365222E-2</v>
      </c>
      <c r="L1825" s="17">
        <f t="shared" ca="1" si="56"/>
        <v>-2.1466159537331331E-2</v>
      </c>
    </row>
    <row r="1826" spans="7:12" x14ac:dyDescent="0.2">
      <c r="G1826" s="17" vm="4962">
        <f ca="1"/>
        <v>42388</v>
      </c>
      <c r="H1826" s="17" vm="4963">
        <f ca="1"/>
        <v>48.22</v>
      </c>
      <c r="I1826" s="17" vm="3763">
        <f ca="1"/>
        <v>188.06</v>
      </c>
      <c r="K1826" s="17">
        <f t="shared" ca="1" si="57"/>
        <v>3.9558609202581252E-3</v>
      </c>
      <c r="L1826" s="17">
        <f t="shared" ca="1" si="56"/>
        <v>1.3311325275544572E-3</v>
      </c>
    </row>
    <row r="1827" spans="7:12" x14ac:dyDescent="0.2">
      <c r="G1827" s="17" vm="4964">
        <f ca="1"/>
        <v>42389</v>
      </c>
      <c r="H1827" s="17" vm="4608">
        <f ca="1"/>
        <v>49.01</v>
      </c>
      <c r="I1827" s="17" vm="4965">
        <f ca="1"/>
        <v>185.65</v>
      </c>
      <c r="K1827" s="17">
        <f t="shared" ca="1" si="57"/>
        <v>1.6383243467440911E-2</v>
      </c>
      <c r="L1827" s="17">
        <f t="shared" ca="1" si="56"/>
        <v>-1.2815059023715825E-2</v>
      </c>
    </row>
    <row r="1828" spans="7:12" x14ac:dyDescent="0.2">
      <c r="G1828" s="17" vm="4966">
        <f ca="1"/>
        <v>42390</v>
      </c>
      <c r="H1828" s="17" vm="4967">
        <f ca="1"/>
        <v>49.83</v>
      </c>
      <c r="I1828" s="17" vm="4968">
        <f ca="1"/>
        <v>186.69</v>
      </c>
      <c r="K1828" s="17">
        <f t="shared" ca="1" si="57"/>
        <v>1.6731279330748805E-2</v>
      </c>
      <c r="L1828" s="17">
        <f t="shared" ca="1" si="56"/>
        <v>5.6019391327766233E-3</v>
      </c>
    </row>
    <row r="1829" spans="7:12" x14ac:dyDescent="0.2">
      <c r="G1829" s="17" vm="4969">
        <f ca="1"/>
        <v>42391</v>
      </c>
      <c r="H1829" s="17" vm="4970">
        <f ca="1"/>
        <v>50.3</v>
      </c>
      <c r="I1829" s="17" vm="4971">
        <f ca="1"/>
        <v>190.52</v>
      </c>
      <c r="K1829" s="17">
        <f t="shared" ca="1" si="57"/>
        <v>9.4320690347180491E-3</v>
      </c>
      <c r="L1829" s="17">
        <f t="shared" ca="1" si="56"/>
        <v>2.0515292731265733E-2</v>
      </c>
    </row>
    <row r="1830" spans="7:12" x14ac:dyDescent="0.2">
      <c r="G1830" s="17" vm="4972">
        <f ca="1"/>
        <v>42394</v>
      </c>
      <c r="H1830" s="17" vm="4110">
        <f ca="1"/>
        <v>50.08</v>
      </c>
      <c r="I1830" s="17" vm="4973">
        <f ca="1"/>
        <v>187.64</v>
      </c>
      <c r="K1830" s="17">
        <f t="shared" ca="1" si="57"/>
        <v>-4.3737574552683567E-3</v>
      </c>
      <c r="L1830" s="17">
        <f t="shared" ca="1" si="56"/>
        <v>-1.5116523199664167E-2</v>
      </c>
    </row>
    <row r="1831" spans="7:12" x14ac:dyDescent="0.2">
      <c r="G1831" s="17" vm="4974">
        <f ca="1"/>
        <v>42395</v>
      </c>
      <c r="H1831" s="17" vm="4975">
        <f ca="1"/>
        <v>50.7</v>
      </c>
      <c r="I1831" s="17" vm="4976">
        <f ca="1"/>
        <v>190.2</v>
      </c>
      <c r="K1831" s="17">
        <f t="shared" ca="1" si="57"/>
        <v>1.2380191693290854E-2</v>
      </c>
      <c r="L1831" s="17">
        <f t="shared" ca="1" si="56"/>
        <v>1.3643146450650123E-2</v>
      </c>
    </row>
    <row r="1832" spans="7:12" x14ac:dyDescent="0.2">
      <c r="G1832" s="17" vm="4977">
        <f ca="1"/>
        <v>42396</v>
      </c>
      <c r="H1832" s="17" vm="4978">
        <f ca="1"/>
        <v>50.67</v>
      </c>
      <c r="I1832" s="17" vm="4979">
        <f ca="1"/>
        <v>188.13</v>
      </c>
      <c r="K1832" s="17">
        <f t="shared" ca="1" si="57"/>
        <v>-5.9171597633134176E-4</v>
      </c>
      <c r="L1832" s="17">
        <f t="shared" ca="1" si="56"/>
        <v>-1.0883280757097769E-2</v>
      </c>
    </row>
    <row r="1833" spans="7:12" x14ac:dyDescent="0.2">
      <c r="G1833" s="17" vm="4980">
        <f ca="1"/>
        <v>42397</v>
      </c>
      <c r="H1833" s="17" vm="4116">
        <f ca="1"/>
        <v>51.13</v>
      </c>
      <c r="I1833" s="17" vm="4981">
        <f ca="1"/>
        <v>189.11</v>
      </c>
      <c r="K1833" s="17">
        <f t="shared" ca="1" si="57"/>
        <v>9.0783501085454077E-3</v>
      </c>
      <c r="L1833" s="17">
        <f t="shared" ca="1" si="56"/>
        <v>5.2091638760431991E-3</v>
      </c>
    </row>
    <row r="1834" spans="7:12" x14ac:dyDescent="0.2">
      <c r="G1834" s="17" vm="4982">
        <f ca="1"/>
        <v>42398</v>
      </c>
      <c r="H1834" s="17" vm="4983">
        <f ca="1"/>
        <v>52.93</v>
      </c>
      <c r="I1834" s="17" vm="4984">
        <f ca="1"/>
        <v>193.7208</v>
      </c>
      <c r="K1834" s="17">
        <f t="shared" ca="1" si="57"/>
        <v>3.5204380989634299E-2</v>
      </c>
      <c r="L1834" s="17">
        <f t="shared" ca="1" si="56"/>
        <v>2.4381576860028398E-2</v>
      </c>
    </row>
    <row r="1835" spans="7:12" x14ac:dyDescent="0.2">
      <c r="G1835" s="17" vm="4985">
        <f ca="1"/>
        <v>42401</v>
      </c>
      <c r="H1835" s="17" vm="4986">
        <f ca="1"/>
        <v>52.83</v>
      </c>
      <c r="I1835" s="17" vm="4987">
        <f ca="1"/>
        <v>193.65</v>
      </c>
      <c r="K1835" s="17">
        <f t="shared" ca="1" si="57"/>
        <v>-1.8892877385225937E-3</v>
      </c>
      <c r="L1835" s="17">
        <f t="shared" ca="1" si="56"/>
        <v>-3.6547443537293667E-4</v>
      </c>
    </row>
    <row r="1836" spans="7:12" x14ac:dyDescent="0.2">
      <c r="G1836" s="17" vm="4988">
        <f ca="1"/>
        <v>42402</v>
      </c>
      <c r="H1836" s="17" vm="4664">
        <f ca="1"/>
        <v>50.64</v>
      </c>
      <c r="I1836" s="17" vm="4989">
        <f ca="1"/>
        <v>190.16</v>
      </c>
      <c r="K1836" s="17">
        <f t="shared" ca="1" si="57"/>
        <v>-4.1453719477569484E-2</v>
      </c>
      <c r="L1836" s="17">
        <f t="shared" ca="1" si="56"/>
        <v>-1.8022205009036951E-2</v>
      </c>
    </row>
    <row r="1837" spans="7:12" x14ac:dyDescent="0.2">
      <c r="G1837" s="17" vm="4990">
        <f ca="1"/>
        <v>42403</v>
      </c>
      <c r="H1837" s="17" vm="4657">
        <f ca="1"/>
        <v>50.25</v>
      </c>
      <c r="I1837" s="17" vm="4991">
        <f ca="1"/>
        <v>191.3</v>
      </c>
      <c r="K1837" s="17">
        <f t="shared" ca="1" si="57"/>
        <v>-7.7014218009479052E-3</v>
      </c>
      <c r="L1837" s="17">
        <f t="shared" ca="1" si="56"/>
        <v>5.9949516196886599E-3</v>
      </c>
    </row>
    <row r="1838" spans="7:12" x14ac:dyDescent="0.2">
      <c r="G1838" s="17" vm="4992">
        <f ca="1"/>
        <v>42404</v>
      </c>
      <c r="H1838" s="17" vm="4993">
        <f ca="1"/>
        <v>51.26</v>
      </c>
      <c r="I1838" s="17" vm="4994">
        <f ca="1"/>
        <v>191.6</v>
      </c>
      <c r="K1838" s="17">
        <f t="shared" ca="1" si="57"/>
        <v>2.0099502487562093E-2</v>
      </c>
      <c r="L1838" s="17">
        <f t="shared" ca="1" si="56"/>
        <v>1.568217459487542E-3</v>
      </c>
    </row>
    <row r="1839" spans="7:12" x14ac:dyDescent="0.2">
      <c r="G1839" s="17" vm="4995">
        <f ca="1"/>
        <v>42405</v>
      </c>
      <c r="H1839" s="17" vm="4996">
        <f ca="1"/>
        <v>49.88</v>
      </c>
      <c r="I1839" s="17" vm="4997">
        <f ca="1"/>
        <v>187.95</v>
      </c>
      <c r="K1839" s="17">
        <f t="shared" ca="1" si="57"/>
        <v>-2.6921576277799342E-2</v>
      </c>
      <c r="L1839" s="17">
        <f t="shared" ca="1" si="56"/>
        <v>-1.9050104384133681E-2</v>
      </c>
    </row>
    <row r="1840" spans="7:12" x14ac:dyDescent="0.2">
      <c r="G1840" s="17" vm="4998">
        <f ca="1"/>
        <v>42408</v>
      </c>
      <c r="H1840" s="17" vm="4122">
        <f ca="1"/>
        <v>50.9</v>
      </c>
      <c r="I1840" s="17" vm="4999">
        <f ca="1"/>
        <v>185.42</v>
      </c>
      <c r="K1840" s="17">
        <f t="shared" ca="1" si="57"/>
        <v>2.0449077786687919E-2</v>
      </c>
      <c r="L1840" s="17">
        <f t="shared" ca="1" si="56"/>
        <v>-1.3461026868848092E-2</v>
      </c>
    </row>
    <row r="1841" spans="7:12" x14ac:dyDescent="0.2">
      <c r="G1841" s="17" vm="5000">
        <f ca="1"/>
        <v>42409</v>
      </c>
      <c r="H1841" s="17" vm="5001">
        <f ca="1"/>
        <v>50.68</v>
      </c>
      <c r="I1841" s="17" vm="3683">
        <f ca="1"/>
        <v>185.43</v>
      </c>
      <c r="K1841" s="17">
        <f t="shared" ca="1" si="57"/>
        <v>-4.3222003929273001E-3</v>
      </c>
      <c r="L1841" s="17">
        <f t="shared" ca="1" si="56"/>
        <v>5.393161471256569E-5</v>
      </c>
    </row>
    <row r="1842" spans="7:12" x14ac:dyDescent="0.2">
      <c r="G1842" s="17" vm="5002">
        <f ca="1"/>
        <v>42410</v>
      </c>
      <c r="H1842" s="17" vm="5003">
        <f ca="1"/>
        <v>50.75</v>
      </c>
      <c r="I1842" s="17" vm="5004">
        <f ca="1"/>
        <v>185.27</v>
      </c>
      <c r="K1842" s="17">
        <f t="shared" ca="1" si="57"/>
        <v>1.3812154696133394E-3</v>
      </c>
      <c r="L1842" s="17">
        <f t="shared" ca="1" si="56"/>
        <v>-8.6285930000540301E-4</v>
      </c>
    </row>
    <row r="1843" spans="7:12" x14ac:dyDescent="0.2">
      <c r="G1843" s="17" vm="5005">
        <f ca="1"/>
        <v>42411</v>
      </c>
      <c r="H1843" s="17" vm="5006">
        <f ca="1"/>
        <v>50.38</v>
      </c>
      <c r="I1843" s="17" vm="5007">
        <f ca="1"/>
        <v>182.86</v>
      </c>
      <c r="K1843" s="17">
        <f t="shared" ca="1" si="57"/>
        <v>-7.2906403940886655E-3</v>
      </c>
      <c r="L1843" s="17">
        <f t="shared" ca="1" si="56"/>
        <v>-1.3008042316619006E-2</v>
      </c>
    </row>
    <row r="1844" spans="7:12" x14ac:dyDescent="0.2">
      <c r="G1844" s="17" vm="5008">
        <f ca="1"/>
        <v>42412</v>
      </c>
      <c r="H1844" s="17" vm="5009">
        <f ca="1"/>
        <v>51.14</v>
      </c>
      <c r="I1844" s="17" vm="5010">
        <f ca="1"/>
        <v>186.63</v>
      </c>
      <c r="K1844" s="17">
        <f t="shared" ca="1" si="57"/>
        <v>1.5085351329892749E-2</v>
      </c>
      <c r="L1844" s="17">
        <f t="shared" ca="1" si="56"/>
        <v>2.0616865361478665E-2</v>
      </c>
    </row>
    <row r="1845" spans="7:12" x14ac:dyDescent="0.2">
      <c r="G1845" s="17" vm="5011">
        <f ca="1"/>
        <v>42416</v>
      </c>
      <c r="H1845" s="17" vm="5012">
        <f ca="1"/>
        <v>52.54</v>
      </c>
      <c r="I1845" s="17" vm="5013">
        <f ca="1"/>
        <v>189.78</v>
      </c>
      <c r="K1845" s="17">
        <f t="shared" ca="1" si="57"/>
        <v>2.7375831052014021E-2</v>
      </c>
      <c r="L1845" s="17">
        <f t="shared" ca="1" si="56"/>
        <v>1.6878315383378917E-2</v>
      </c>
    </row>
    <row r="1846" spans="7:12" x14ac:dyDescent="0.2">
      <c r="G1846" s="17" vm="5014">
        <f ca="1"/>
        <v>42417</v>
      </c>
      <c r="H1846" s="17" vm="5015">
        <f ca="1"/>
        <v>53.69</v>
      </c>
      <c r="I1846" s="17" vm="5016">
        <f ca="1"/>
        <v>192.88</v>
      </c>
      <c r="K1846" s="17">
        <f t="shared" ca="1" si="57"/>
        <v>2.1888085268366941E-2</v>
      </c>
      <c r="L1846" s="17">
        <f t="shared" ca="1" si="56"/>
        <v>1.6334703340710188E-2</v>
      </c>
    </row>
    <row r="1847" spans="7:12" x14ac:dyDescent="0.2">
      <c r="G1847" s="17" vm="5017">
        <f ca="1"/>
        <v>42418</v>
      </c>
      <c r="H1847" s="17" vm="5018">
        <f ca="1"/>
        <v>53.06</v>
      </c>
      <c r="I1847" s="17" vm="5019">
        <f ca="1"/>
        <v>192.09</v>
      </c>
      <c r="K1847" s="17">
        <f t="shared" ca="1" si="57"/>
        <v>-1.1734028683181186E-2</v>
      </c>
      <c r="L1847" s="17">
        <f t="shared" ca="1" si="56"/>
        <v>-4.0958108668601723E-3</v>
      </c>
    </row>
    <row r="1848" spans="7:12" x14ac:dyDescent="0.2">
      <c r="G1848" s="17" vm="5020">
        <f ca="1"/>
        <v>42419</v>
      </c>
      <c r="H1848" s="17" vm="5021">
        <f ca="1"/>
        <v>52.76</v>
      </c>
      <c r="I1848" s="17" vm="5022">
        <f ca="1"/>
        <v>192</v>
      </c>
      <c r="K1848" s="17">
        <f t="shared" ca="1" si="57"/>
        <v>-5.6539766302300398E-3</v>
      </c>
      <c r="L1848" s="17">
        <f t="shared" ca="1" si="56"/>
        <v>-4.6853037638605599E-4</v>
      </c>
    </row>
    <row r="1849" spans="7:12" x14ac:dyDescent="0.2">
      <c r="G1849" s="17" vm="5023">
        <f ca="1"/>
        <v>42422</v>
      </c>
      <c r="H1849" s="17" vm="5024">
        <f ca="1"/>
        <v>53.3</v>
      </c>
      <c r="I1849" s="17" vm="5025">
        <f ca="1"/>
        <v>194.78</v>
      </c>
      <c r="K1849" s="17">
        <f t="shared" ca="1" si="57"/>
        <v>1.0235026535253988E-2</v>
      </c>
      <c r="L1849" s="17">
        <f t="shared" ca="1" si="56"/>
        <v>1.4479166666666599E-2</v>
      </c>
    </row>
    <row r="1850" spans="7:12" x14ac:dyDescent="0.2">
      <c r="G1850" s="17" vm="5026">
        <f ca="1"/>
        <v>42423</v>
      </c>
      <c r="H1850" s="17" vm="5027">
        <f ca="1"/>
        <v>52.24</v>
      </c>
      <c r="I1850" s="17" vm="5028">
        <f ca="1"/>
        <v>192.32</v>
      </c>
      <c r="K1850" s="17">
        <f t="shared" ca="1" si="57"/>
        <v>-1.9887429643527077E-2</v>
      </c>
      <c r="L1850" s="17">
        <f t="shared" ca="1" si="56"/>
        <v>-1.2629633432590603E-2</v>
      </c>
    </row>
    <row r="1851" spans="7:12" x14ac:dyDescent="0.2">
      <c r="G1851" s="17" vm="5029">
        <f ca="1"/>
        <v>42424</v>
      </c>
      <c r="H1851" s="17" vm="5030">
        <f ca="1"/>
        <v>52.46</v>
      </c>
      <c r="I1851" s="17" vm="5031">
        <f ca="1"/>
        <v>193.2</v>
      </c>
      <c r="K1851" s="17">
        <f t="shared" ca="1" si="57"/>
        <v>4.2113323124042257E-3</v>
      </c>
      <c r="L1851" s="17">
        <f t="shared" ca="1" si="56"/>
        <v>4.5757071547420924E-3</v>
      </c>
    </row>
    <row r="1852" spans="7:12" x14ac:dyDescent="0.2">
      <c r="G1852" s="17" vm="5032">
        <f ca="1"/>
        <v>42425</v>
      </c>
      <c r="H1852" s="17" vm="4193">
        <f ca="1"/>
        <v>53.11</v>
      </c>
      <c r="I1852" s="17" vm="5033">
        <f ca="1"/>
        <v>195.54</v>
      </c>
      <c r="K1852" s="17">
        <f t="shared" ca="1" si="57"/>
        <v>1.2390392680137197E-2</v>
      </c>
      <c r="L1852" s="17">
        <f t="shared" ca="1" si="56"/>
        <v>1.2111801242236098E-2</v>
      </c>
    </row>
    <row r="1853" spans="7:12" x14ac:dyDescent="0.2">
      <c r="G1853" s="17" vm="5034">
        <f ca="1"/>
        <v>42426</v>
      </c>
      <c r="H1853" s="17" vm="5024">
        <f ca="1"/>
        <v>53.3</v>
      </c>
      <c r="I1853" s="17" vm="5035">
        <f ca="1"/>
        <v>195.08920000000001</v>
      </c>
      <c r="K1853" s="17">
        <f t="shared" ca="1" si="57"/>
        <v>3.5774807004329556E-3</v>
      </c>
      <c r="L1853" s="17">
        <f t="shared" ca="1" si="56"/>
        <v>-2.3054106576658739E-3</v>
      </c>
    </row>
    <row r="1854" spans="7:12" x14ac:dyDescent="0.2">
      <c r="G1854" s="17" vm="5036">
        <f ca="1"/>
        <v>42429</v>
      </c>
      <c r="H1854" s="17" vm="5037">
        <f ca="1"/>
        <v>53.02</v>
      </c>
      <c r="I1854" s="17" vm="5038">
        <f ca="1"/>
        <v>193.56</v>
      </c>
      <c r="K1854" s="17">
        <f t="shared" ca="1" si="57"/>
        <v>-5.2532833020636494E-3</v>
      </c>
      <c r="L1854" s="17">
        <f t="shared" ca="1" si="56"/>
        <v>-7.8384656864655122E-3</v>
      </c>
    </row>
    <row r="1855" spans="7:12" x14ac:dyDescent="0.2">
      <c r="G1855" s="17" vm="5039">
        <f ca="1"/>
        <v>42430</v>
      </c>
      <c r="H1855" s="17" vm="4566">
        <f ca="1"/>
        <v>54.22</v>
      </c>
      <c r="I1855" s="17" vm="4103">
        <f ca="1"/>
        <v>198.11</v>
      </c>
      <c r="K1855" s="17">
        <f t="shared" ca="1" si="57"/>
        <v>2.2632968691059796E-2</v>
      </c>
      <c r="L1855" s="17">
        <f t="shared" ca="1" si="56"/>
        <v>2.3506922917958306E-2</v>
      </c>
    </row>
    <row r="1856" spans="7:12" x14ac:dyDescent="0.2">
      <c r="G1856" s="17" vm="5040">
        <f ca="1"/>
        <v>42431</v>
      </c>
      <c r="H1856" s="17" vm="4164">
        <f ca="1"/>
        <v>54.42</v>
      </c>
      <c r="I1856" s="17" vm="5041">
        <f ca="1"/>
        <v>199</v>
      </c>
      <c r="K1856" s="17">
        <f t="shared" ca="1" si="57"/>
        <v>3.6886757654002178E-3</v>
      </c>
      <c r="L1856" s="17">
        <f t="shared" ca="1" si="56"/>
        <v>4.4924536873454102E-3</v>
      </c>
    </row>
    <row r="1857" spans="7:12" x14ac:dyDescent="0.2">
      <c r="G1857" s="17" vm="5042">
        <f ca="1"/>
        <v>42432</v>
      </c>
      <c r="H1857" s="17" vm="5043">
        <f ca="1"/>
        <v>54.87</v>
      </c>
      <c r="I1857" s="17" vm="5044">
        <f ca="1"/>
        <v>199.77500000000001</v>
      </c>
      <c r="K1857" s="17">
        <f t="shared" ca="1" si="57"/>
        <v>8.2690187431091466E-3</v>
      </c>
      <c r="L1857" s="17">
        <f t="shared" ca="1" si="56"/>
        <v>3.8944723618090649E-3</v>
      </c>
    </row>
    <row r="1858" spans="7:12" x14ac:dyDescent="0.2">
      <c r="G1858" s="17" vm="5045">
        <f ca="1"/>
        <v>42433</v>
      </c>
      <c r="H1858" s="17" vm="5046">
        <f ca="1"/>
        <v>54.89</v>
      </c>
      <c r="I1858" s="17" vm="5047">
        <f ca="1"/>
        <v>200.43</v>
      </c>
      <c r="K1858" s="17">
        <f t="shared" ca="1" si="57"/>
        <v>3.6449790413706218E-4</v>
      </c>
      <c r="L1858" s="17">
        <f t="shared" ca="1" si="56"/>
        <v>3.2786885245901232E-3</v>
      </c>
    </row>
    <row r="1859" spans="7:12" x14ac:dyDescent="0.2">
      <c r="G1859" s="17" vm="5048">
        <f ca="1"/>
        <v>42436</v>
      </c>
      <c r="H1859" s="17" vm="5049">
        <f ca="1"/>
        <v>55.49</v>
      </c>
      <c r="I1859" s="17" vm="4005">
        <f ca="1"/>
        <v>200.59</v>
      </c>
      <c r="K1859" s="17">
        <f t="shared" ca="1" si="57"/>
        <v>1.0930952814720341E-2</v>
      </c>
      <c r="L1859" s="17">
        <f t="shared" ca="1" si="56"/>
        <v>7.9828369006640365E-4</v>
      </c>
    </row>
    <row r="1860" spans="7:12" x14ac:dyDescent="0.2">
      <c r="G1860" s="17" vm="5050">
        <f ca="1"/>
        <v>42437</v>
      </c>
      <c r="H1860" s="17" vm="5051">
        <f ca="1"/>
        <v>54.53</v>
      </c>
      <c r="I1860" s="17" vm="5052">
        <f ca="1"/>
        <v>198.4</v>
      </c>
      <c r="K1860" s="17">
        <f t="shared" ca="1" si="57"/>
        <v>-1.7300414489097138E-2</v>
      </c>
      <c r="L1860" s="17">
        <f t="shared" ca="1" si="56"/>
        <v>-1.0917792512089353E-2</v>
      </c>
    </row>
    <row r="1861" spans="7:12" x14ac:dyDescent="0.2">
      <c r="G1861" s="17" vm="5053">
        <f ca="1"/>
        <v>42438</v>
      </c>
      <c r="H1861" s="17" vm="5054">
        <f ca="1"/>
        <v>54.75</v>
      </c>
      <c r="I1861" s="17" vm="4105">
        <f ca="1"/>
        <v>199.38</v>
      </c>
      <c r="K1861" s="17">
        <f t="shared" ca="1" si="57"/>
        <v>4.0344764349899975E-3</v>
      </c>
      <c r="L1861" s="17">
        <f t="shared" ca="1" si="56"/>
        <v>4.9395161290322065E-3</v>
      </c>
    </row>
    <row r="1862" spans="7:12" x14ac:dyDescent="0.2">
      <c r="G1862" s="17" vm="5055">
        <f ca="1"/>
        <v>42439</v>
      </c>
      <c r="H1862" s="17" vm="5049">
        <f ca="1"/>
        <v>55.49</v>
      </c>
      <c r="I1862" s="17" vm="5056">
        <f ca="1"/>
        <v>199.54</v>
      </c>
      <c r="K1862" s="17">
        <f t="shared" ca="1" si="57"/>
        <v>1.3515981735159777E-2</v>
      </c>
      <c r="L1862" s="17">
        <f t="shared" ca="1" si="56"/>
        <v>8.0248771190682966E-4</v>
      </c>
    </row>
    <row r="1863" spans="7:12" x14ac:dyDescent="0.2">
      <c r="G1863" s="17" vm="5057">
        <f ca="1"/>
        <v>42440</v>
      </c>
      <c r="H1863" s="17" vm="5058">
        <f ca="1"/>
        <v>56.06</v>
      </c>
      <c r="I1863" s="17" vm="5059">
        <f ca="1"/>
        <v>202.76</v>
      </c>
      <c r="K1863" s="17">
        <f t="shared" ca="1" si="57"/>
        <v>1.0272121102901322E-2</v>
      </c>
      <c r="L1863" s="17">
        <f t="shared" ref="L1863:L1926" ca="1" si="58">+I1863/I1862-1</f>
        <v>1.6137115365340238E-2</v>
      </c>
    </row>
    <row r="1864" spans="7:12" x14ac:dyDescent="0.2">
      <c r="G1864" s="17" vm="5060">
        <f ca="1"/>
        <v>42443</v>
      </c>
      <c r="H1864" s="17" vm="4499">
        <f ca="1"/>
        <v>55.61</v>
      </c>
      <c r="I1864" s="17" vm="5061">
        <f ca="1"/>
        <v>202.5</v>
      </c>
      <c r="K1864" s="17">
        <f t="shared" ref="K1864:K1927" ca="1" si="59">+H1864/H1863-1</f>
        <v>-8.0271138066357883E-3</v>
      </c>
      <c r="L1864" s="17">
        <f t="shared" ca="1" si="58"/>
        <v>-1.2823042020121411E-3</v>
      </c>
    </row>
    <row r="1865" spans="7:12" x14ac:dyDescent="0.2">
      <c r="G1865" s="17" vm="5062">
        <f ca="1"/>
        <v>42444</v>
      </c>
      <c r="H1865" s="17" vm="4396">
        <f ca="1"/>
        <v>55.73</v>
      </c>
      <c r="I1865" s="17" vm="5063">
        <f ca="1"/>
        <v>202.17</v>
      </c>
      <c r="K1865" s="17">
        <f t="shared" ca="1" si="59"/>
        <v>2.1578852724328801E-3</v>
      </c>
      <c r="L1865" s="17">
        <f t="shared" ca="1" si="58"/>
        <v>-1.6296296296296475E-3</v>
      </c>
    </row>
    <row r="1866" spans="7:12" x14ac:dyDescent="0.2">
      <c r="G1866" s="17" vm="5064">
        <f ca="1"/>
        <v>42445</v>
      </c>
      <c r="H1866" s="17" vm="5065">
        <f ca="1"/>
        <v>56.14</v>
      </c>
      <c r="I1866" s="17" vm="4123">
        <f ca="1"/>
        <v>203.34</v>
      </c>
      <c r="K1866" s="17">
        <f t="shared" ca="1" si="59"/>
        <v>7.3568993360848545E-3</v>
      </c>
      <c r="L1866" s="17">
        <f t="shared" ca="1" si="58"/>
        <v>5.787208784686193E-3</v>
      </c>
    </row>
    <row r="1867" spans="7:12" x14ac:dyDescent="0.2">
      <c r="G1867" s="17" vm="5066">
        <f ca="1"/>
        <v>42446</v>
      </c>
      <c r="H1867" s="17" vm="5067">
        <f ca="1"/>
        <v>56.6</v>
      </c>
      <c r="I1867" s="17" vm="4305">
        <f ca="1"/>
        <v>204.63</v>
      </c>
      <c r="K1867" s="17">
        <f t="shared" ca="1" si="59"/>
        <v>8.1938012112576786E-3</v>
      </c>
      <c r="L1867" s="17">
        <f t="shared" ca="1" si="58"/>
        <v>6.3440542933017596E-3</v>
      </c>
    </row>
    <row r="1868" spans="7:12" x14ac:dyDescent="0.2">
      <c r="G1868" s="17" vm="5068">
        <f ca="1"/>
        <v>42447</v>
      </c>
      <c r="H1868" s="17" vm="5069">
        <f ca="1"/>
        <v>57.09</v>
      </c>
      <c r="I1868" s="17" vm="5070">
        <f ca="1"/>
        <v>204.38</v>
      </c>
      <c r="K1868" s="17">
        <f t="shared" ca="1" si="59"/>
        <v>8.6572438162544341E-3</v>
      </c>
      <c r="L1868" s="17">
        <f t="shared" ca="1" si="58"/>
        <v>-1.2217172457605896E-3</v>
      </c>
    </row>
    <row r="1869" spans="7:12" x14ac:dyDescent="0.2">
      <c r="G1869" s="17" vm="5071">
        <f ca="1"/>
        <v>42450</v>
      </c>
      <c r="H1869" s="17" vm="4925">
        <f ca="1"/>
        <v>57.02</v>
      </c>
      <c r="I1869" s="17" vm="5072">
        <f ca="1"/>
        <v>204.67</v>
      </c>
      <c r="K1869" s="17">
        <f t="shared" ca="1" si="59"/>
        <v>-1.2261341741111043E-3</v>
      </c>
      <c r="L1869" s="17">
        <f t="shared" ca="1" si="58"/>
        <v>1.4189255308738602E-3</v>
      </c>
    </row>
    <row r="1870" spans="7:12" x14ac:dyDescent="0.2">
      <c r="G1870" s="17" vm="5073">
        <f ca="1"/>
        <v>42451</v>
      </c>
      <c r="H1870" s="17" vm="5074">
        <f ca="1"/>
        <v>56.9</v>
      </c>
      <c r="I1870" s="17" vm="5075">
        <f ca="1"/>
        <v>204.56</v>
      </c>
      <c r="K1870" s="17">
        <f t="shared" ca="1" si="59"/>
        <v>-2.1045247281656909E-3</v>
      </c>
      <c r="L1870" s="17">
        <f t="shared" ca="1" si="58"/>
        <v>-5.3745053012155264E-4</v>
      </c>
    </row>
    <row r="1871" spans="7:12" x14ac:dyDescent="0.2">
      <c r="G1871" s="17" vm="5076">
        <f ca="1"/>
        <v>42452</v>
      </c>
      <c r="H1871" s="17" vm="5067">
        <f ca="1"/>
        <v>56.6</v>
      </c>
      <c r="I1871" s="17" vm="5077">
        <f ca="1"/>
        <v>203.20920000000001</v>
      </c>
      <c r="K1871" s="17">
        <f t="shared" ca="1" si="59"/>
        <v>-5.2724077328646368E-3</v>
      </c>
      <c r="L1871" s="17">
        <f t="shared" ca="1" si="58"/>
        <v>-6.6034415330464835E-3</v>
      </c>
    </row>
    <row r="1872" spans="7:12" x14ac:dyDescent="0.2">
      <c r="G1872" s="17" vm="5078">
        <f ca="1"/>
        <v>42453</v>
      </c>
      <c r="H1872" s="17" vm="4917">
        <f ca="1"/>
        <v>56.7</v>
      </c>
      <c r="I1872" s="17" vm="5079">
        <f ca="1"/>
        <v>203.12</v>
      </c>
      <c r="K1872" s="17">
        <f t="shared" ca="1" si="59"/>
        <v>1.7667844522968323E-3</v>
      </c>
      <c r="L1872" s="17">
        <f t="shared" ca="1" si="58"/>
        <v>-4.3895650393788177E-4</v>
      </c>
    </row>
    <row r="1873" spans="7:12" x14ac:dyDescent="0.2">
      <c r="G1873" s="17" vm="5080">
        <f ca="1"/>
        <v>42457</v>
      </c>
      <c r="H1873" s="17" vm="5081">
        <f ca="1"/>
        <v>56.52</v>
      </c>
      <c r="I1873" s="17" vm="5082">
        <f ca="1"/>
        <v>203.24</v>
      </c>
      <c r="K1873" s="17">
        <f t="shared" ca="1" si="59"/>
        <v>-3.1746031746031633E-3</v>
      </c>
      <c r="L1873" s="17">
        <f t="shared" ca="1" si="58"/>
        <v>5.9078377313914743E-4</v>
      </c>
    </row>
    <row r="1874" spans="7:12" x14ac:dyDescent="0.2">
      <c r="G1874" s="17" vm="5083">
        <f ca="1"/>
        <v>42458</v>
      </c>
      <c r="H1874" s="17" vm="5084">
        <f ca="1"/>
        <v>57.41</v>
      </c>
      <c r="I1874" s="17" vm="5085">
        <f ca="1"/>
        <v>205.1208</v>
      </c>
      <c r="K1874" s="17">
        <f t="shared" ca="1" si="59"/>
        <v>1.5746638358103304E-2</v>
      </c>
      <c r="L1874" s="17">
        <f t="shared" ca="1" si="58"/>
        <v>9.2540838417634053E-3</v>
      </c>
    </row>
    <row r="1875" spans="7:12" x14ac:dyDescent="0.2">
      <c r="G1875" s="17" vm="5086">
        <f ca="1"/>
        <v>42459</v>
      </c>
      <c r="H1875" s="17" vm="5087">
        <f ca="1"/>
        <v>58.37</v>
      </c>
      <c r="I1875" s="17" vm="4918">
        <f ca="1"/>
        <v>206.02</v>
      </c>
      <c r="K1875" s="17">
        <f t="shared" ca="1" si="59"/>
        <v>1.6721825465946694E-2</v>
      </c>
      <c r="L1875" s="17">
        <f t="shared" ca="1" si="58"/>
        <v>4.3837582536729869E-3</v>
      </c>
    </row>
    <row r="1876" spans="7:12" x14ac:dyDescent="0.2">
      <c r="G1876" s="17" vm="5088">
        <f ca="1"/>
        <v>42460</v>
      </c>
      <c r="H1876" s="17" vm="5089">
        <f ca="1"/>
        <v>57.42</v>
      </c>
      <c r="I1876" s="17" vm="5090">
        <f ca="1"/>
        <v>205.52</v>
      </c>
      <c r="K1876" s="17">
        <f t="shared" ca="1" si="59"/>
        <v>-1.6275483981497252E-2</v>
      </c>
      <c r="L1876" s="17">
        <f t="shared" ca="1" si="58"/>
        <v>-2.4269488399184524E-3</v>
      </c>
    </row>
    <row r="1877" spans="7:12" x14ac:dyDescent="0.2">
      <c r="G1877" s="17" vm="5091">
        <f ca="1"/>
        <v>42461</v>
      </c>
      <c r="H1877" s="17" vm="4322">
        <f ca="1"/>
        <v>57.94</v>
      </c>
      <c r="I1877" s="17" vm="5092">
        <f ca="1"/>
        <v>206.92</v>
      </c>
      <c r="K1877" s="17">
        <f t="shared" ca="1" si="59"/>
        <v>9.0560780215951375E-3</v>
      </c>
      <c r="L1877" s="17">
        <f t="shared" ca="1" si="58"/>
        <v>6.8119891008173727E-3</v>
      </c>
    </row>
    <row r="1878" spans="7:12" x14ac:dyDescent="0.2">
      <c r="G1878" s="17" vm="5093">
        <f ca="1"/>
        <v>42464</v>
      </c>
      <c r="H1878" s="17" vm="5094">
        <f ca="1"/>
        <v>57.72</v>
      </c>
      <c r="I1878" s="17" vm="5095">
        <f ca="1"/>
        <v>206.25</v>
      </c>
      <c r="K1878" s="17">
        <f t="shared" ca="1" si="59"/>
        <v>-3.7970314118053183E-3</v>
      </c>
      <c r="L1878" s="17">
        <f t="shared" ca="1" si="58"/>
        <v>-3.2379663638120171E-3</v>
      </c>
    </row>
    <row r="1879" spans="7:12" x14ac:dyDescent="0.2">
      <c r="G1879" s="17" vm="5096">
        <f ca="1"/>
        <v>42465</v>
      </c>
      <c r="H1879" s="17" vm="5097">
        <f ca="1"/>
        <v>57.71</v>
      </c>
      <c r="I1879" s="17" vm="5098">
        <f ca="1"/>
        <v>204.1892</v>
      </c>
      <c r="K1879" s="17">
        <f t="shared" ca="1" si="59"/>
        <v>-1.7325017325009462E-4</v>
      </c>
      <c r="L1879" s="17">
        <f t="shared" ca="1" si="58"/>
        <v>-9.9917575757575428E-3</v>
      </c>
    </row>
    <row r="1880" spans="7:12" x14ac:dyDescent="0.2">
      <c r="G1880" s="17" vm="5099">
        <f ca="1"/>
        <v>42466</v>
      </c>
      <c r="H1880" s="17" vm="5100">
        <f ca="1"/>
        <v>58.36</v>
      </c>
      <c r="I1880" s="17" vm="5101">
        <f ca="1"/>
        <v>206.42</v>
      </c>
      <c r="K1880" s="17">
        <f t="shared" ca="1" si="59"/>
        <v>1.1263212614798013E-2</v>
      </c>
      <c r="L1880" s="17">
        <f t="shared" ca="1" si="58"/>
        <v>1.092516156584189E-2</v>
      </c>
    </row>
    <row r="1881" spans="7:12" x14ac:dyDescent="0.2">
      <c r="G1881" s="17" vm="5102">
        <f ca="1"/>
        <v>42467</v>
      </c>
      <c r="H1881" s="17" vm="4822">
        <f ca="1"/>
        <v>57.15</v>
      </c>
      <c r="I1881" s="17" vm="5103">
        <f ca="1"/>
        <v>203.95</v>
      </c>
      <c r="K1881" s="17">
        <f t="shared" ca="1" si="59"/>
        <v>-2.0733379026730669E-2</v>
      </c>
      <c r="L1881" s="17">
        <f t="shared" ca="1" si="58"/>
        <v>-1.1965894777637875E-2</v>
      </c>
    </row>
    <row r="1882" spans="7:12" x14ac:dyDescent="0.2">
      <c r="G1882" s="17" vm="5104">
        <f ca="1"/>
        <v>42468</v>
      </c>
      <c r="H1882" s="17" vm="5105">
        <f ca="1"/>
        <v>57.89</v>
      </c>
      <c r="I1882" s="17" vm="5106">
        <f ca="1"/>
        <v>204.4992</v>
      </c>
      <c r="K1882" s="17">
        <f t="shared" ca="1" si="59"/>
        <v>1.294838145231858E-2</v>
      </c>
      <c r="L1882" s="17">
        <f t="shared" ca="1" si="58"/>
        <v>2.6928168668791663E-3</v>
      </c>
    </row>
    <row r="1883" spans="7:12" x14ac:dyDescent="0.2">
      <c r="G1883" s="17" vm="5107">
        <f ca="1"/>
        <v>42471</v>
      </c>
      <c r="H1883" s="17" vm="5108">
        <f ca="1"/>
        <v>57.82</v>
      </c>
      <c r="I1883" s="17" vm="5109">
        <f ca="1"/>
        <v>204.02010000000001</v>
      </c>
      <c r="K1883" s="17">
        <f t="shared" ca="1" si="59"/>
        <v>-1.2091898428053804E-3</v>
      </c>
      <c r="L1883" s="17">
        <f t="shared" ca="1" si="58"/>
        <v>-2.34279645103741E-3</v>
      </c>
    </row>
    <row r="1884" spans="7:12" x14ac:dyDescent="0.2">
      <c r="G1884" s="17" vm="5110">
        <f ca="1"/>
        <v>42472</v>
      </c>
      <c r="H1884" s="17" vm="4393">
        <f ca="1"/>
        <v>58.44</v>
      </c>
      <c r="I1884" s="17" vm="5111">
        <f ca="1"/>
        <v>205.92</v>
      </c>
      <c r="K1884" s="17">
        <f t="shared" ca="1" si="59"/>
        <v>1.0722933241092969E-2</v>
      </c>
      <c r="L1884" s="17">
        <f t="shared" ca="1" si="58"/>
        <v>9.3123177569267579E-3</v>
      </c>
    </row>
    <row r="1885" spans="7:12" x14ac:dyDescent="0.2">
      <c r="G1885" s="17" vm="5112">
        <f ca="1"/>
        <v>42473</v>
      </c>
      <c r="H1885" s="17" vm="5113">
        <f ca="1"/>
        <v>59.17</v>
      </c>
      <c r="I1885" s="17" vm="5114">
        <f ca="1"/>
        <v>208.0008</v>
      </c>
      <c r="K1885" s="17">
        <f t="shared" ca="1" si="59"/>
        <v>1.2491444216290226E-2</v>
      </c>
      <c r="L1885" s="17">
        <f t="shared" ca="1" si="58"/>
        <v>1.0104895104895206E-2</v>
      </c>
    </row>
    <row r="1886" spans="7:12" x14ac:dyDescent="0.2">
      <c r="G1886" s="17" vm="5115">
        <f ca="1"/>
        <v>42474</v>
      </c>
      <c r="H1886" s="17" vm="5116">
        <f ca="1"/>
        <v>59.22</v>
      </c>
      <c r="I1886" s="17" vm="5117">
        <f ca="1"/>
        <v>208.01</v>
      </c>
      <c r="K1886" s="17">
        <f t="shared" ca="1" si="59"/>
        <v>8.4502281561604775E-4</v>
      </c>
      <c r="L1886" s="17">
        <f t="shared" ca="1" si="58"/>
        <v>4.4230599113070923E-5</v>
      </c>
    </row>
    <row r="1887" spans="7:12" x14ac:dyDescent="0.2">
      <c r="G1887" s="17" vm="5118">
        <f ca="1"/>
        <v>42475</v>
      </c>
      <c r="H1887" s="17" vm="5119">
        <f ca="1"/>
        <v>58.93</v>
      </c>
      <c r="I1887" s="17" vm="5120">
        <f ca="1"/>
        <v>207.78</v>
      </c>
      <c r="K1887" s="17">
        <f t="shared" ca="1" si="59"/>
        <v>-4.8969942586963855E-3</v>
      </c>
      <c r="L1887" s="17">
        <f t="shared" ca="1" si="58"/>
        <v>-1.1057160713426883E-3</v>
      </c>
    </row>
    <row r="1888" spans="7:12" x14ac:dyDescent="0.2">
      <c r="G1888" s="17" vm="5121">
        <f ca="1"/>
        <v>42478</v>
      </c>
      <c r="H1888" s="17" vm="5122">
        <f ca="1"/>
        <v>58.95</v>
      </c>
      <c r="I1888" s="17" vm="5123">
        <f ca="1"/>
        <v>209.23920000000001</v>
      </c>
      <c r="K1888" s="17">
        <f t="shared" ca="1" si="59"/>
        <v>3.3938571186165056E-4</v>
      </c>
      <c r="L1888" s="17">
        <f t="shared" ca="1" si="58"/>
        <v>7.0228125902396243E-3</v>
      </c>
    </row>
    <row r="1889" spans="7:12" x14ac:dyDescent="0.2">
      <c r="G1889" s="17" vm="5124">
        <f ca="1"/>
        <v>42479</v>
      </c>
      <c r="H1889" s="17" vm="4361">
        <f ca="1"/>
        <v>58.42</v>
      </c>
      <c r="I1889" s="17" vm="5125">
        <f ca="1"/>
        <v>209.9</v>
      </c>
      <c r="K1889" s="17">
        <f t="shared" ca="1" si="59"/>
        <v>-8.9906700593723743E-3</v>
      </c>
      <c r="L1889" s="17">
        <f t="shared" ca="1" si="58"/>
        <v>3.1581080409406326E-3</v>
      </c>
    </row>
    <row r="1890" spans="7:12" x14ac:dyDescent="0.2">
      <c r="G1890" s="17" vm="5126">
        <f ca="1"/>
        <v>42480</v>
      </c>
      <c r="H1890" s="17" vm="5127">
        <f ca="1"/>
        <v>59.05</v>
      </c>
      <c r="I1890" s="17" vm="5128">
        <f ca="1"/>
        <v>210.1</v>
      </c>
      <c r="K1890" s="17">
        <f t="shared" ca="1" si="59"/>
        <v>1.0783978089695223E-2</v>
      </c>
      <c r="L1890" s="17">
        <f t="shared" ca="1" si="58"/>
        <v>9.5283468318241304E-4</v>
      </c>
    </row>
    <row r="1891" spans="7:12" x14ac:dyDescent="0.2">
      <c r="G1891" s="17" vm="5129">
        <f ca="1"/>
        <v>42481</v>
      </c>
      <c r="H1891" s="17" vm="5130">
        <f ca="1"/>
        <v>58.86</v>
      </c>
      <c r="I1891" s="17" vm="5131">
        <f ca="1"/>
        <v>208.97</v>
      </c>
      <c r="K1891" s="17">
        <f t="shared" ca="1" si="59"/>
        <v>-3.2176121930567181E-3</v>
      </c>
      <c r="L1891" s="17">
        <f t="shared" ca="1" si="58"/>
        <v>-5.3783912422655789E-3</v>
      </c>
    </row>
    <row r="1892" spans="7:12" x14ac:dyDescent="0.2">
      <c r="G1892" s="17" vm="5132">
        <f ca="1"/>
        <v>42482</v>
      </c>
      <c r="H1892" s="17" vm="5133">
        <f ca="1"/>
        <v>58.68</v>
      </c>
      <c r="I1892" s="17" vm="5131">
        <f ca="1"/>
        <v>208.97</v>
      </c>
      <c r="K1892" s="17">
        <f t="shared" ca="1" si="59"/>
        <v>-3.0581039755351869E-3</v>
      </c>
      <c r="L1892" s="17">
        <f t="shared" ca="1" si="58"/>
        <v>0</v>
      </c>
    </row>
    <row r="1893" spans="7:12" x14ac:dyDescent="0.2">
      <c r="G1893" s="17" vm="5134">
        <f ca="1"/>
        <v>42485</v>
      </c>
      <c r="H1893" s="17" vm="5135">
        <f ca="1"/>
        <v>59.02</v>
      </c>
      <c r="I1893" s="17" vm="5136">
        <f ca="1"/>
        <v>208.61</v>
      </c>
      <c r="K1893" s="17">
        <f t="shared" ca="1" si="59"/>
        <v>5.794137695978252E-3</v>
      </c>
      <c r="L1893" s="17">
        <f t="shared" ca="1" si="58"/>
        <v>-1.7227353208594254E-3</v>
      </c>
    </row>
    <row r="1894" spans="7:12" x14ac:dyDescent="0.2">
      <c r="G1894" s="17" vm="5137">
        <f ca="1"/>
        <v>42486</v>
      </c>
      <c r="H1894" s="17" vm="5138">
        <f ca="1"/>
        <v>59.4</v>
      </c>
      <c r="I1894" s="17" vm="5139">
        <f ca="1"/>
        <v>208.91919999999999</v>
      </c>
      <c r="K1894" s="17">
        <f t="shared" ca="1" si="59"/>
        <v>6.4384954252794113E-3</v>
      </c>
      <c r="L1894" s="17">
        <f t="shared" ca="1" si="58"/>
        <v>1.4821916494893728E-3</v>
      </c>
    </row>
    <row r="1895" spans="7:12" x14ac:dyDescent="0.2">
      <c r="G1895" s="17" vm="5140">
        <f ca="1"/>
        <v>42487</v>
      </c>
      <c r="H1895" s="17" vm="5141">
        <f ca="1"/>
        <v>59.92</v>
      </c>
      <c r="I1895" s="17" vm="4866">
        <f ca="1"/>
        <v>209.35</v>
      </c>
      <c r="K1895" s="17">
        <f t="shared" ca="1" si="59"/>
        <v>8.7542087542087366E-3</v>
      </c>
      <c r="L1895" s="17">
        <f t="shared" ca="1" si="58"/>
        <v>2.0620412101903796E-3</v>
      </c>
    </row>
    <row r="1896" spans="7:12" x14ac:dyDescent="0.2">
      <c r="G1896" s="17" vm="5142">
        <f ca="1"/>
        <v>42488</v>
      </c>
      <c r="H1896" s="17" vm="5143">
        <f ca="1"/>
        <v>58.69</v>
      </c>
      <c r="I1896" s="17" vm="5144">
        <f ca="1"/>
        <v>207.44749999999999</v>
      </c>
      <c r="K1896" s="17">
        <f t="shared" ca="1" si="59"/>
        <v>-2.0527369826435327E-2</v>
      </c>
      <c r="L1896" s="17">
        <f t="shared" ca="1" si="58"/>
        <v>-9.0876522569859342E-3</v>
      </c>
    </row>
    <row r="1897" spans="7:12" x14ac:dyDescent="0.2">
      <c r="G1897" s="17" vm="5145">
        <f ca="1"/>
        <v>42489</v>
      </c>
      <c r="H1897" s="17" vm="5146">
        <f ca="1"/>
        <v>57.04</v>
      </c>
      <c r="I1897" s="17" vm="5147">
        <f ca="1"/>
        <v>206.33080000000001</v>
      </c>
      <c r="K1897" s="17">
        <f t="shared" ca="1" si="59"/>
        <v>-2.8113818367694665E-2</v>
      </c>
      <c r="L1897" s="17">
        <f t="shared" ca="1" si="58"/>
        <v>-5.3830487231708579E-3</v>
      </c>
    </row>
    <row r="1898" spans="7:12" x14ac:dyDescent="0.2">
      <c r="G1898" s="17" vm="5148">
        <f ca="1"/>
        <v>42492</v>
      </c>
      <c r="H1898" s="17" vm="4865">
        <f ca="1"/>
        <v>57.85</v>
      </c>
      <c r="I1898" s="17" vm="5149">
        <f ca="1"/>
        <v>207.97</v>
      </c>
      <c r="K1898" s="17">
        <f t="shared" ca="1" si="59"/>
        <v>1.4200561009817703E-2</v>
      </c>
      <c r="L1898" s="17">
        <f t="shared" ca="1" si="58"/>
        <v>7.9445240361593061E-3</v>
      </c>
    </row>
    <row r="1899" spans="7:12" x14ac:dyDescent="0.2">
      <c r="G1899" s="17" vm="5150">
        <f ca="1"/>
        <v>42493</v>
      </c>
      <c r="H1899" s="17" vm="5151">
        <f ca="1"/>
        <v>57.2</v>
      </c>
      <c r="I1899" s="17" vm="5152">
        <f ca="1"/>
        <v>206.1592</v>
      </c>
      <c r="K1899" s="17">
        <f t="shared" ca="1" si="59"/>
        <v>-1.1235955056179803E-2</v>
      </c>
      <c r="L1899" s="17">
        <f t="shared" ca="1" si="58"/>
        <v>-8.707025051690187E-3</v>
      </c>
    </row>
    <row r="1900" spans="7:12" x14ac:dyDescent="0.2">
      <c r="G1900" s="17" vm="5153">
        <f ca="1"/>
        <v>42494</v>
      </c>
      <c r="H1900" s="17" vm="5154">
        <f ca="1"/>
        <v>56.43</v>
      </c>
      <c r="I1900" s="17" vm="5155">
        <f ca="1"/>
        <v>205.01</v>
      </c>
      <c r="K1900" s="17">
        <f t="shared" ca="1" si="59"/>
        <v>-1.3461538461538525E-2</v>
      </c>
      <c r="L1900" s="17">
        <f t="shared" ca="1" si="58"/>
        <v>-5.5743328456843155E-3</v>
      </c>
    </row>
    <row r="1901" spans="7:12" x14ac:dyDescent="0.2">
      <c r="G1901" s="17" vm="5156">
        <f ca="1"/>
        <v>42495</v>
      </c>
      <c r="H1901" s="17" vm="5157">
        <f ca="1"/>
        <v>56.64</v>
      </c>
      <c r="I1901" s="17" vm="4274">
        <f ca="1"/>
        <v>204.97</v>
      </c>
      <c r="K1901" s="17">
        <f t="shared" ca="1" si="59"/>
        <v>3.7214247740564588E-3</v>
      </c>
      <c r="L1901" s="17">
        <f t="shared" ca="1" si="58"/>
        <v>-1.9511243353975694E-4</v>
      </c>
    </row>
    <row r="1902" spans="7:12" x14ac:dyDescent="0.2">
      <c r="G1902" s="17" vm="5158">
        <f ca="1"/>
        <v>42496</v>
      </c>
      <c r="H1902" s="17" vm="5151">
        <f ca="1"/>
        <v>57.2</v>
      </c>
      <c r="I1902" s="17" vm="5159">
        <f ca="1"/>
        <v>205.72</v>
      </c>
      <c r="K1902" s="17">
        <f t="shared" ca="1" si="59"/>
        <v>9.8870056497175618E-3</v>
      </c>
      <c r="L1902" s="17">
        <f t="shared" ca="1" si="58"/>
        <v>3.6590720593256965E-3</v>
      </c>
    </row>
    <row r="1903" spans="7:12" x14ac:dyDescent="0.2">
      <c r="G1903" s="17" vm="5160">
        <f ca="1"/>
        <v>42499</v>
      </c>
      <c r="H1903" s="17" vm="5161">
        <f ca="1"/>
        <v>56.91</v>
      </c>
      <c r="I1903" s="17" vm="5162">
        <f ca="1"/>
        <v>205.88919999999999</v>
      </c>
      <c r="K1903" s="17">
        <f t="shared" ca="1" si="59"/>
        <v>-5.069930069930173E-3</v>
      </c>
      <c r="L1903" s="17">
        <f t="shared" ca="1" si="58"/>
        <v>8.2247715341243754E-4</v>
      </c>
    </row>
    <row r="1904" spans="7:12" x14ac:dyDescent="0.2">
      <c r="G1904" s="17" vm="5163">
        <f ca="1"/>
        <v>42500</v>
      </c>
      <c r="H1904" s="17" vm="4831">
        <f ca="1"/>
        <v>57.63</v>
      </c>
      <c r="I1904" s="17" vm="4547">
        <f ca="1"/>
        <v>208.45</v>
      </c>
      <c r="K1904" s="17">
        <f t="shared" ca="1" si="59"/>
        <v>1.265155508697946E-2</v>
      </c>
      <c r="L1904" s="17">
        <f t="shared" ca="1" si="58"/>
        <v>1.243775778428402E-2</v>
      </c>
    </row>
    <row r="1905" spans="7:12" x14ac:dyDescent="0.2">
      <c r="G1905" s="17" vm="5164">
        <f ca="1"/>
        <v>42501</v>
      </c>
      <c r="H1905" s="17" vm="4831">
        <f ca="1"/>
        <v>57.63</v>
      </c>
      <c r="I1905" s="17" vm="5165">
        <f ca="1"/>
        <v>206.5</v>
      </c>
      <c r="K1905" s="17">
        <f t="shared" ca="1" si="59"/>
        <v>0</v>
      </c>
      <c r="L1905" s="17">
        <f t="shared" ca="1" si="58"/>
        <v>-9.3547613336530944E-3</v>
      </c>
    </row>
    <row r="1906" spans="7:12" x14ac:dyDescent="0.2">
      <c r="G1906" s="17" vm="5166">
        <f ca="1"/>
        <v>42502</v>
      </c>
      <c r="H1906" s="17" vm="5167">
        <f ca="1"/>
        <v>57.16</v>
      </c>
      <c r="I1906" s="17" vm="5168">
        <f ca="1"/>
        <v>206.56</v>
      </c>
      <c r="K1906" s="17">
        <f t="shared" ca="1" si="59"/>
        <v>-8.1554745792122851E-3</v>
      </c>
      <c r="L1906" s="17">
        <f t="shared" ca="1" si="58"/>
        <v>2.9055690072632423E-4</v>
      </c>
    </row>
    <row r="1907" spans="7:12" x14ac:dyDescent="0.2">
      <c r="G1907" s="17" vm="5169">
        <f ca="1"/>
        <v>42503</v>
      </c>
      <c r="H1907" s="17" vm="5170">
        <f ca="1"/>
        <v>57.12</v>
      </c>
      <c r="I1907" s="17" vm="5171">
        <f ca="1"/>
        <v>204.76</v>
      </c>
      <c r="K1907" s="17">
        <f t="shared" ca="1" si="59"/>
        <v>-6.9979006298104274E-4</v>
      </c>
      <c r="L1907" s="17">
        <f t="shared" ca="1" si="58"/>
        <v>-8.7141750580945754E-3</v>
      </c>
    </row>
    <row r="1908" spans="7:12" x14ac:dyDescent="0.2">
      <c r="G1908" s="17" vm="5172">
        <f ca="1"/>
        <v>42506</v>
      </c>
      <c r="H1908" s="17" vm="5173">
        <f ca="1"/>
        <v>58.02</v>
      </c>
      <c r="I1908" s="17" vm="4206">
        <f ca="1"/>
        <v>206.78</v>
      </c>
      <c r="K1908" s="17">
        <f t="shared" ca="1" si="59"/>
        <v>1.5756302521008569E-2</v>
      </c>
      <c r="L1908" s="17">
        <f t="shared" ca="1" si="58"/>
        <v>9.8652080484469273E-3</v>
      </c>
    </row>
    <row r="1909" spans="7:12" x14ac:dyDescent="0.2">
      <c r="G1909" s="17" vm="5174">
        <f ca="1"/>
        <v>42507</v>
      </c>
      <c r="H1909" s="17" vm="5175">
        <f ca="1"/>
        <v>57.43</v>
      </c>
      <c r="I1909" s="17" vm="5176">
        <f ca="1"/>
        <v>204.85079999999999</v>
      </c>
      <c r="K1909" s="17">
        <f t="shared" ca="1" si="59"/>
        <v>-1.0168907273354066E-2</v>
      </c>
      <c r="L1909" s="17">
        <f t="shared" ca="1" si="58"/>
        <v>-9.3297224102911747E-3</v>
      </c>
    </row>
    <row r="1910" spans="7:12" x14ac:dyDescent="0.2">
      <c r="G1910" s="17" vm="5177">
        <f ca="1"/>
        <v>42508</v>
      </c>
      <c r="H1910" s="17" vm="5178">
        <f ca="1"/>
        <v>58.01</v>
      </c>
      <c r="I1910" s="17" vm="5179">
        <f ca="1"/>
        <v>204.91</v>
      </c>
      <c r="K1910" s="17">
        <f t="shared" ca="1" si="59"/>
        <v>1.0099251262406295E-2</v>
      </c>
      <c r="L1910" s="17">
        <f t="shared" ca="1" si="58"/>
        <v>2.8899081673094962E-4</v>
      </c>
    </row>
    <row r="1911" spans="7:12" x14ac:dyDescent="0.2">
      <c r="G1911" s="17" vm="5180">
        <f ca="1"/>
        <v>42509</v>
      </c>
      <c r="H1911" s="17" vm="5181">
        <f ca="1"/>
        <v>57.23</v>
      </c>
      <c r="I1911" s="17" vm="5182">
        <f ca="1"/>
        <v>204.2</v>
      </c>
      <c r="K1911" s="17">
        <f t="shared" ca="1" si="59"/>
        <v>-1.3445957593518409E-2</v>
      </c>
      <c r="L1911" s="17">
        <f t="shared" ca="1" si="58"/>
        <v>-3.4649358254843499E-3</v>
      </c>
    </row>
    <row r="1912" spans="7:12" x14ac:dyDescent="0.2">
      <c r="G1912" s="17" vm="5183">
        <f ca="1"/>
        <v>42510</v>
      </c>
      <c r="H1912" s="17" vm="5184">
        <f ca="1"/>
        <v>58.53</v>
      </c>
      <c r="I1912" s="17" vm="5185">
        <f ca="1"/>
        <v>205.49</v>
      </c>
      <c r="K1912" s="17">
        <f t="shared" ca="1" si="59"/>
        <v>2.271535907740696E-2</v>
      </c>
      <c r="L1912" s="17">
        <f t="shared" ca="1" si="58"/>
        <v>6.3173359451518252E-3</v>
      </c>
    </row>
    <row r="1913" spans="7:12" x14ac:dyDescent="0.2">
      <c r="G1913" s="17" vm="5186">
        <f ca="1"/>
        <v>42513</v>
      </c>
      <c r="H1913" s="17" vm="4452">
        <f ca="1"/>
        <v>58.73</v>
      </c>
      <c r="I1913" s="17" vm="4923">
        <f ca="1"/>
        <v>205.21</v>
      </c>
      <c r="K1913" s="17">
        <f t="shared" ca="1" si="59"/>
        <v>3.417051084913636E-3</v>
      </c>
      <c r="L1913" s="17">
        <f t="shared" ca="1" si="58"/>
        <v>-1.3625967200350253E-3</v>
      </c>
    </row>
    <row r="1914" spans="7:12" x14ac:dyDescent="0.2">
      <c r="G1914" s="17" vm="5187">
        <f ca="1"/>
        <v>42514</v>
      </c>
      <c r="H1914" s="17" vm="5188">
        <f ca="1"/>
        <v>60.09</v>
      </c>
      <c r="I1914" s="17" vm="5189">
        <f ca="1"/>
        <v>207.87</v>
      </c>
      <c r="K1914" s="17">
        <f t="shared" ca="1" si="59"/>
        <v>2.3156819342755153E-2</v>
      </c>
      <c r="L1914" s="17">
        <f t="shared" ca="1" si="58"/>
        <v>1.2962331270405913E-2</v>
      </c>
    </row>
    <row r="1915" spans="7:12" x14ac:dyDescent="0.2">
      <c r="G1915" s="17" vm="5190">
        <f ca="1"/>
        <v>42515</v>
      </c>
      <c r="H1915" s="17" vm="5191">
        <f ca="1"/>
        <v>60.44</v>
      </c>
      <c r="I1915" s="17" vm="5192">
        <f ca="1"/>
        <v>209.28</v>
      </c>
      <c r="K1915" s="17">
        <f t="shared" ca="1" si="59"/>
        <v>5.824596438675167E-3</v>
      </c>
      <c r="L1915" s="17">
        <f t="shared" ca="1" si="58"/>
        <v>6.7830855823352021E-3</v>
      </c>
    </row>
    <row r="1916" spans="7:12" x14ac:dyDescent="0.2">
      <c r="G1916" s="17" vm="5193">
        <f ca="1"/>
        <v>42516</v>
      </c>
      <c r="H1916" s="17" vm="5194">
        <f ca="1"/>
        <v>60.77</v>
      </c>
      <c r="I1916" s="17" vm="5195">
        <f ca="1"/>
        <v>209.34</v>
      </c>
      <c r="K1916" s="17">
        <f t="shared" ca="1" si="59"/>
        <v>5.4599602911979961E-3</v>
      </c>
      <c r="L1916" s="17">
        <f t="shared" ca="1" si="58"/>
        <v>2.8669724770646887E-4</v>
      </c>
    </row>
    <row r="1917" spans="7:12" x14ac:dyDescent="0.2">
      <c r="G1917" s="17" vm="5196">
        <f ca="1"/>
        <v>42517</v>
      </c>
      <c r="H1917" s="17" vm="5197">
        <f ca="1"/>
        <v>61.02</v>
      </c>
      <c r="I1917" s="17" vm="5198">
        <f ca="1"/>
        <v>210.24</v>
      </c>
      <c r="K1917" s="17">
        <f t="shared" ca="1" si="59"/>
        <v>4.1138719763040843E-3</v>
      </c>
      <c r="L1917" s="17">
        <f t="shared" ca="1" si="58"/>
        <v>4.2992261392948983E-3</v>
      </c>
    </row>
    <row r="1918" spans="7:12" x14ac:dyDescent="0.2">
      <c r="G1918" s="17" vm="5199">
        <f ca="1"/>
        <v>42521</v>
      </c>
      <c r="H1918" s="17" vm="5200">
        <f ca="1"/>
        <v>60.6</v>
      </c>
      <c r="I1918" s="17" vm="5201">
        <f ca="1"/>
        <v>209.84</v>
      </c>
      <c r="K1918" s="17">
        <f t="shared" ca="1" si="59"/>
        <v>-6.8829891838741997E-3</v>
      </c>
      <c r="L1918" s="17">
        <f t="shared" ca="1" si="58"/>
        <v>-1.9025875190259445E-3</v>
      </c>
    </row>
    <row r="1919" spans="7:12" x14ac:dyDescent="0.2">
      <c r="G1919" s="17" vm="5202">
        <f ca="1"/>
        <v>42522</v>
      </c>
      <c r="H1919" s="17" vm="5203">
        <f ca="1"/>
        <v>61.07</v>
      </c>
      <c r="I1919" s="17" vm="5204">
        <f ca="1"/>
        <v>210.27</v>
      </c>
      <c r="K1919" s="17">
        <f t="shared" ca="1" si="59"/>
        <v>7.7557755775576886E-3</v>
      </c>
      <c r="L1919" s="17">
        <f t="shared" ca="1" si="58"/>
        <v>2.049180327868827E-3</v>
      </c>
    </row>
    <row r="1920" spans="7:12" x14ac:dyDescent="0.2">
      <c r="G1920" s="17" vm="5205">
        <f ca="1"/>
        <v>42523</v>
      </c>
      <c r="H1920" s="17" vm="5206">
        <f ca="1"/>
        <v>60.76</v>
      </c>
      <c r="I1920" s="17" vm="5207">
        <f ca="1"/>
        <v>210.91</v>
      </c>
      <c r="K1920" s="17">
        <f t="shared" ca="1" si="59"/>
        <v>-5.0761421319797106E-3</v>
      </c>
      <c r="L1920" s="17">
        <f t="shared" ca="1" si="58"/>
        <v>3.0437057117038702E-3</v>
      </c>
    </row>
    <row r="1921" spans="7:12" x14ac:dyDescent="0.2">
      <c r="G1921" s="17" vm="5208">
        <f ca="1"/>
        <v>42524</v>
      </c>
      <c r="H1921" s="17" vm="5209">
        <f ca="1"/>
        <v>60.53</v>
      </c>
      <c r="I1921" s="17" vm="5210">
        <f ca="1"/>
        <v>210.28</v>
      </c>
      <c r="K1921" s="17">
        <f t="shared" ca="1" si="59"/>
        <v>-3.7853851217906076E-3</v>
      </c>
      <c r="L1921" s="17">
        <f t="shared" ca="1" si="58"/>
        <v>-2.9870560902754972E-3</v>
      </c>
    </row>
    <row r="1922" spans="7:12" x14ac:dyDescent="0.2">
      <c r="G1922" s="17" vm="5211">
        <f ca="1"/>
        <v>42527</v>
      </c>
      <c r="H1922" s="17" vm="5212">
        <f ca="1"/>
        <v>61.29</v>
      </c>
      <c r="I1922" s="17" vm="5213">
        <f ca="1"/>
        <v>211.35</v>
      </c>
      <c r="K1922" s="17">
        <f t="shared" ca="1" si="59"/>
        <v>1.2555757475631868E-2</v>
      </c>
      <c r="L1922" s="17">
        <f t="shared" ca="1" si="58"/>
        <v>5.0884534905839551E-3</v>
      </c>
    </row>
    <row r="1923" spans="7:12" x14ac:dyDescent="0.2">
      <c r="G1923" s="17" vm="5214">
        <f ca="1"/>
        <v>42528</v>
      </c>
      <c r="H1923" s="17" vm="5215">
        <f ca="1"/>
        <v>61.56</v>
      </c>
      <c r="I1923" s="17" vm="5216">
        <f ca="1"/>
        <v>211.68</v>
      </c>
      <c r="K1923" s="17">
        <f t="shared" ca="1" si="59"/>
        <v>4.405286343612369E-3</v>
      </c>
      <c r="L1923" s="17">
        <f t="shared" ca="1" si="58"/>
        <v>1.5613910574876488E-3</v>
      </c>
    </row>
    <row r="1924" spans="7:12" x14ac:dyDescent="0.2">
      <c r="G1924" s="17" vm="5217">
        <f ca="1"/>
        <v>42529</v>
      </c>
      <c r="H1924" s="17" vm="5218">
        <f ca="1"/>
        <v>62.08</v>
      </c>
      <c r="I1924" s="17" vm="5219">
        <f ca="1"/>
        <v>212.37</v>
      </c>
      <c r="K1924" s="17">
        <f t="shared" ca="1" si="59"/>
        <v>8.447043534762777E-3</v>
      </c>
      <c r="L1924" s="17">
        <f t="shared" ca="1" si="58"/>
        <v>3.2596371882085418E-3</v>
      </c>
    </row>
    <row r="1925" spans="7:12" x14ac:dyDescent="0.2">
      <c r="G1925" s="17" vm="5220">
        <f ca="1"/>
        <v>42530</v>
      </c>
      <c r="H1925" s="17" vm="5221">
        <f ca="1"/>
        <v>62.14</v>
      </c>
      <c r="I1925" s="17" vm="5222">
        <f ca="1"/>
        <v>212.08</v>
      </c>
      <c r="K1925" s="17">
        <f t="shared" ca="1" si="59"/>
        <v>9.6649484536093233E-4</v>
      </c>
      <c r="L1925" s="17">
        <f t="shared" ca="1" si="58"/>
        <v>-1.3655412723077021E-3</v>
      </c>
    </row>
    <row r="1926" spans="7:12" x14ac:dyDescent="0.2">
      <c r="G1926" s="17" vm="5223">
        <f ca="1"/>
        <v>42531</v>
      </c>
      <c r="H1926" s="17" vm="5224">
        <f ca="1"/>
        <v>61.91</v>
      </c>
      <c r="I1926" s="17" vm="4655">
        <f ca="1"/>
        <v>210.07</v>
      </c>
      <c r="K1926" s="17">
        <f t="shared" ca="1" si="59"/>
        <v>-3.7013196009012539E-3</v>
      </c>
      <c r="L1926" s="17">
        <f t="shared" ca="1" si="58"/>
        <v>-9.4775556393814631E-3</v>
      </c>
    </row>
    <row r="1927" spans="7:12" x14ac:dyDescent="0.2">
      <c r="G1927" s="17" vm="5225">
        <f ca="1"/>
        <v>42534</v>
      </c>
      <c r="H1927" s="17" vm="5226">
        <f ca="1"/>
        <v>61.53</v>
      </c>
      <c r="I1927" s="17" vm="5227">
        <f ca="1"/>
        <v>208.44919999999999</v>
      </c>
      <c r="K1927" s="17">
        <f t="shared" ca="1" si="59"/>
        <v>-6.1379421741236673E-3</v>
      </c>
      <c r="L1927" s="17">
        <f t="shared" ref="L1927:L1990" ca="1" si="60">+I1927/I1926-1</f>
        <v>-7.7155233969629089E-3</v>
      </c>
    </row>
    <row r="1928" spans="7:12" x14ac:dyDescent="0.2">
      <c r="G1928" s="17" vm="5228">
        <f ca="1"/>
        <v>42535</v>
      </c>
      <c r="H1928" s="17" vm="5229">
        <f ca="1"/>
        <v>61.9</v>
      </c>
      <c r="I1928" s="17" vm="4481">
        <f ca="1"/>
        <v>208.04</v>
      </c>
      <c r="K1928" s="17">
        <f t="shared" ref="K1928:K1991" ca="1" si="61">+H1928/H1927-1</f>
        <v>6.0133268324393807E-3</v>
      </c>
      <c r="L1928" s="17">
        <f t="shared" ca="1" si="60"/>
        <v>-1.9630682199787142E-3</v>
      </c>
    </row>
    <row r="1929" spans="7:12" x14ac:dyDescent="0.2">
      <c r="G1929" s="17" vm="5230">
        <f ca="1"/>
        <v>42536</v>
      </c>
      <c r="H1929" s="17" vm="5231">
        <f ca="1"/>
        <v>61.69</v>
      </c>
      <c r="I1929" s="17" vm="4215">
        <f ca="1"/>
        <v>207.75</v>
      </c>
      <c r="K1929" s="17">
        <f t="shared" ca="1" si="61"/>
        <v>-3.3925686591276261E-3</v>
      </c>
      <c r="L1929" s="17">
        <f t="shared" ca="1" si="60"/>
        <v>-1.3939626994807774E-3</v>
      </c>
    </row>
    <row r="1930" spans="7:12" x14ac:dyDescent="0.2">
      <c r="G1930" s="17" vm="5232">
        <f ca="1"/>
        <v>42537</v>
      </c>
      <c r="H1930" s="17" vm="5233">
        <f ca="1"/>
        <v>62.06</v>
      </c>
      <c r="I1930" s="17" vm="5234">
        <f ca="1"/>
        <v>208.37</v>
      </c>
      <c r="K1930" s="17">
        <f t="shared" ca="1" si="61"/>
        <v>5.997730588426009E-3</v>
      </c>
      <c r="L1930" s="17">
        <f t="shared" ca="1" si="60"/>
        <v>2.9843561973526E-3</v>
      </c>
    </row>
    <row r="1931" spans="7:12" x14ac:dyDescent="0.2">
      <c r="G1931" s="17" vm="5235">
        <f ca="1"/>
        <v>42538</v>
      </c>
      <c r="H1931" s="17" vm="5236">
        <f ca="1"/>
        <v>61.62</v>
      </c>
      <c r="I1931" s="17" vm="4209">
        <f ca="1"/>
        <v>206.52</v>
      </c>
      <c r="K1931" s="17">
        <f t="shared" ca="1" si="61"/>
        <v>-7.089912987431557E-3</v>
      </c>
      <c r="L1931" s="17">
        <f t="shared" ca="1" si="60"/>
        <v>-8.8784373950184792E-3</v>
      </c>
    </row>
    <row r="1932" spans="7:12" x14ac:dyDescent="0.2">
      <c r="G1932" s="17" vm="5237">
        <f ca="1"/>
        <v>42541</v>
      </c>
      <c r="H1932" s="17" vm="5238">
        <f ca="1"/>
        <v>62.01</v>
      </c>
      <c r="I1932" s="17" vm="5239">
        <f ca="1"/>
        <v>207.85</v>
      </c>
      <c r="K1932" s="17">
        <f t="shared" ca="1" si="61"/>
        <v>6.3291139240506666E-3</v>
      </c>
      <c r="L1932" s="17">
        <f t="shared" ca="1" si="60"/>
        <v>6.4400542320355303E-3</v>
      </c>
    </row>
    <row r="1933" spans="7:12" x14ac:dyDescent="0.2">
      <c r="G1933" s="17" vm="5240">
        <f ca="1"/>
        <v>42542</v>
      </c>
      <c r="H1933" s="17" vm="5241">
        <f ca="1"/>
        <v>62.04</v>
      </c>
      <c r="I1933" s="17" vm="4221">
        <f ca="1"/>
        <v>208.44</v>
      </c>
      <c r="K1933" s="17">
        <f t="shared" ca="1" si="61"/>
        <v>4.8379293662303979E-4</v>
      </c>
      <c r="L1933" s="17">
        <f t="shared" ca="1" si="60"/>
        <v>2.8385855184027697E-3</v>
      </c>
    </row>
    <row r="1934" spans="7:12" x14ac:dyDescent="0.2">
      <c r="G1934" s="17" vm="5242">
        <f ca="1"/>
        <v>42543</v>
      </c>
      <c r="H1934" s="17" vm="5233">
        <f ca="1"/>
        <v>62.06</v>
      </c>
      <c r="I1934" s="17" vm="5243">
        <f ca="1"/>
        <v>208.1</v>
      </c>
      <c r="K1934" s="17">
        <f t="shared" ca="1" si="61"/>
        <v>3.2237266279833143E-4</v>
      </c>
      <c r="L1934" s="17">
        <f t="shared" ca="1" si="60"/>
        <v>-1.6311648436000414E-3</v>
      </c>
    </row>
    <row r="1935" spans="7:12" x14ac:dyDescent="0.2">
      <c r="G1935" s="17" vm="5244">
        <f ca="1"/>
        <v>42544</v>
      </c>
      <c r="H1935" s="17" vm="5245">
        <f ca="1"/>
        <v>63.3</v>
      </c>
      <c r="I1935" s="17" vm="4570">
        <f ca="1"/>
        <v>210.81</v>
      </c>
      <c r="K1935" s="17">
        <f t="shared" ca="1" si="61"/>
        <v>1.998066387367059E-2</v>
      </c>
      <c r="L1935" s="17">
        <f t="shared" ca="1" si="60"/>
        <v>1.302258529553102E-2</v>
      </c>
    </row>
    <row r="1936" spans="7:12" x14ac:dyDescent="0.2">
      <c r="G1936" s="17" vm="5246">
        <f ca="1"/>
        <v>42545</v>
      </c>
      <c r="H1936" s="17" vm="5247">
        <f ca="1"/>
        <v>60.54</v>
      </c>
      <c r="I1936" s="17" vm="5248">
        <f ca="1"/>
        <v>203.13</v>
      </c>
      <c r="K1936" s="17">
        <f t="shared" ca="1" si="61"/>
        <v>-4.3601895734597163E-2</v>
      </c>
      <c r="L1936" s="17">
        <f t="shared" ca="1" si="60"/>
        <v>-3.643090934965143E-2</v>
      </c>
    </row>
    <row r="1937" spans="7:12" x14ac:dyDescent="0.2">
      <c r="G1937" s="17" vm="5249">
        <f ca="1"/>
        <v>42548</v>
      </c>
      <c r="H1937" s="17" vm="5250">
        <f ca="1"/>
        <v>59.07</v>
      </c>
      <c r="I1937" s="17" vm="5251">
        <f ca="1"/>
        <v>199.6</v>
      </c>
      <c r="K1937" s="17">
        <f t="shared" ca="1" si="61"/>
        <v>-2.4281466798810714E-2</v>
      </c>
      <c r="L1937" s="17">
        <f t="shared" ca="1" si="60"/>
        <v>-1.7378033771476398E-2</v>
      </c>
    </row>
    <row r="1938" spans="7:12" x14ac:dyDescent="0.2">
      <c r="G1938" s="17" vm="5252">
        <f ca="1"/>
        <v>42549</v>
      </c>
      <c r="H1938" s="17" vm="5253">
        <f ca="1"/>
        <v>60.27</v>
      </c>
      <c r="I1938" s="17" vm="5254">
        <f ca="1"/>
        <v>203.19970000000001</v>
      </c>
      <c r="K1938" s="17">
        <f t="shared" ca="1" si="61"/>
        <v>2.0314880650076139E-2</v>
      </c>
      <c r="L1938" s="17">
        <f t="shared" ca="1" si="60"/>
        <v>1.8034569138276613E-2</v>
      </c>
    </row>
    <row r="1939" spans="7:12" x14ac:dyDescent="0.2">
      <c r="G1939" s="17" vm="5255">
        <f ca="1"/>
        <v>42550</v>
      </c>
      <c r="H1939" s="17" vm="5256">
        <f ca="1"/>
        <v>61.25</v>
      </c>
      <c r="I1939" s="17" vm="5257">
        <f ca="1"/>
        <v>206.66</v>
      </c>
      <c r="K1939" s="17">
        <f t="shared" ca="1" si="61"/>
        <v>1.6260162601625883E-2</v>
      </c>
      <c r="L1939" s="17">
        <f t="shared" ca="1" si="60"/>
        <v>1.7029060574400345E-2</v>
      </c>
    </row>
    <row r="1940" spans="7:12" x14ac:dyDescent="0.2">
      <c r="G1940" s="17" vm="5258">
        <f ca="1"/>
        <v>42551</v>
      </c>
      <c r="H1940" s="17" vm="5259">
        <f ca="1"/>
        <v>62.65</v>
      </c>
      <c r="I1940" s="17" vm="5260">
        <f ca="1"/>
        <v>209.47499999999999</v>
      </c>
      <c r="K1940" s="17">
        <f t="shared" ca="1" si="61"/>
        <v>2.2857142857142909E-2</v>
      </c>
      <c r="L1940" s="17">
        <f t="shared" ca="1" si="60"/>
        <v>1.3621407142165864E-2</v>
      </c>
    </row>
    <row r="1941" spans="7:12" x14ac:dyDescent="0.2">
      <c r="G1941" s="17" vm="5261">
        <f ca="1"/>
        <v>42552</v>
      </c>
      <c r="H1941" s="17" vm="5262">
        <f ca="1"/>
        <v>62.11</v>
      </c>
      <c r="I1941" s="17" vm="5263">
        <f ca="1"/>
        <v>209.92080000000001</v>
      </c>
      <c r="K1941" s="17">
        <f t="shared" ca="1" si="61"/>
        <v>-8.6193136472465515E-3</v>
      </c>
      <c r="L1941" s="17">
        <f t="shared" ca="1" si="60"/>
        <v>2.1281775868242647E-3</v>
      </c>
    </row>
    <row r="1942" spans="7:12" x14ac:dyDescent="0.2">
      <c r="G1942" s="17" vm="5264">
        <f ca="1"/>
        <v>42556</v>
      </c>
      <c r="H1942" s="17" vm="5256">
        <f ca="1"/>
        <v>61.25</v>
      </c>
      <c r="I1942" s="17" vm="5265">
        <f ca="1"/>
        <v>208.41</v>
      </c>
      <c r="K1942" s="17">
        <f t="shared" ca="1" si="61"/>
        <v>-1.384640154564476E-2</v>
      </c>
      <c r="L1942" s="17">
        <f t="shared" ca="1" si="60"/>
        <v>-7.1970000114329746E-3</v>
      </c>
    </row>
    <row r="1943" spans="7:12" x14ac:dyDescent="0.2">
      <c r="G1943" s="17" vm="5266">
        <f ca="1"/>
        <v>42557</v>
      </c>
      <c r="H1943" s="17" vm="5267">
        <f ca="1"/>
        <v>61.06</v>
      </c>
      <c r="I1943" s="17" vm="5268">
        <f ca="1"/>
        <v>209.66</v>
      </c>
      <c r="K1943" s="17">
        <f t="shared" ca="1" si="61"/>
        <v>-3.102040816326479E-3</v>
      </c>
      <c r="L1943" s="17">
        <f t="shared" ca="1" si="60"/>
        <v>5.9977928122449953E-3</v>
      </c>
    </row>
    <row r="1944" spans="7:12" x14ac:dyDescent="0.2">
      <c r="G1944" s="17" vm="5269">
        <f ca="1"/>
        <v>42558</v>
      </c>
      <c r="H1944" s="17" vm="5270">
        <f ca="1"/>
        <v>61.77</v>
      </c>
      <c r="I1944" s="17" vm="5271">
        <f ca="1"/>
        <v>209.52600000000001</v>
      </c>
      <c r="K1944" s="17">
        <f t="shared" ca="1" si="61"/>
        <v>1.1627906976744207E-2</v>
      </c>
      <c r="L1944" s="17">
        <f t="shared" ca="1" si="60"/>
        <v>-6.3913002003235242E-4</v>
      </c>
    </row>
    <row r="1945" spans="7:12" x14ac:dyDescent="0.2">
      <c r="G1945" s="17" vm="5272">
        <f ca="1"/>
        <v>42559</v>
      </c>
      <c r="H1945" s="17" vm="5273">
        <f ca="1"/>
        <v>63.27</v>
      </c>
      <c r="I1945" s="17" vm="5274">
        <f ca="1"/>
        <v>212.65</v>
      </c>
      <c r="K1945" s="17">
        <f t="shared" ca="1" si="61"/>
        <v>2.4283632831471502E-2</v>
      </c>
      <c r="L1945" s="17">
        <f t="shared" ca="1" si="60"/>
        <v>1.4909844124356919E-2</v>
      </c>
    </row>
    <row r="1946" spans="7:12" x14ac:dyDescent="0.2">
      <c r="G1946" s="17" vm="5275">
        <f ca="1"/>
        <v>42562</v>
      </c>
      <c r="H1946" s="17" vm="5276">
        <f ca="1"/>
        <v>63.4</v>
      </c>
      <c r="I1946" s="17" vm="5277">
        <f ca="1"/>
        <v>213.4</v>
      </c>
      <c r="K1946" s="17">
        <f t="shared" ca="1" si="61"/>
        <v>2.0546862652124354E-3</v>
      </c>
      <c r="L1946" s="17">
        <f t="shared" ca="1" si="60"/>
        <v>3.5269221725839905E-3</v>
      </c>
    </row>
    <row r="1947" spans="7:12" x14ac:dyDescent="0.2">
      <c r="G1947" s="17" vm="5278">
        <f ca="1"/>
        <v>42563</v>
      </c>
      <c r="H1947" s="17" vm="5279">
        <f ca="1"/>
        <v>64.38</v>
      </c>
      <c r="I1947" s="17" vm="5280">
        <f ca="1"/>
        <v>214.95</v>
      </c>
      <c r="K1947" s="17">
        <f t="shared" ca="1" si="61"/>
        <v>1.5457413249211349E-2</v>
      </c>
      <c r="L1947" s="17">
        <f t="shared" ca="1" si="60"/>
        <v>7.2633552014993441E-3</v>
      </c>
    </row>
    <row r="1948" spans="7:12" x14ac:dyDescent="0.2">
      <c r="G1948" s="17" vm="5281">
        <f ca="1"/>
        <v>42564</v>
      </c>
      <c r="H1948" s="17" vm="5282">
        <f ca="1"/>
        <v>64.540000000000006</v>
      </c>
      <c r="I1948" s="17" vm="5283">
        <f ca="1"/>
        <v>214.92</v>
      </c>
      <c r="K1948" s="17">
        <f t="shared" ca="1" si="61"/>
        <v>2.4852438645543984E-3</v>
      </c>
      <c r="L1948" s="17">
        <f t="shared" ca="1" si="60"/>
        <v>-1.3956734124220826E-4</v>
      </c>
    </row>
    <row r="1949" spans="7:12" x14ac:dyDescent="0.2">
      <c r="G1949" s="17" vm="5284">
        <f ca="1"/>
        <v>42565</v>
      </c>
      <c r="H1949" s="17" vm="5285">
        <f ca="1"/>
        <v>64.81</v>
      </c>
      <c r="I1949" s="17" vm="5286">
        <f ca="1"/>
        <v>216.12</v>
      </c>
      <c r="K1949" s="17">
        <f t="shared" ca="1" si="61"/>
        <v>4.1834521227144261E-3</v>
      </c>
      <c r="L1949" s="17">
        <f t="shared" ca="1" si="60"/>
        <v>5.5834729201564848E-3</v>
      </c>
    </row>
    <row r="1950" spans="7:12" x14ac:dyDescent="0.2">
      <c r="G1950" s="17" vm="5287">
        <f ca="1"/>
        <v>42566</v>
      </c>
      <c r="H1950" s="17" vm="5288">
        <f ca="1"/>
        <v>64.849999999999994</v>
      </c>
      <c r="I1950" s="17" vm="5289">
        <f ca="1"/>
        <v>215.83</v>
      </c>
      <c r="K1950" s="17">
        <f t="shared" ca="1" si="61"/>
        <v>6.1718870544646975E-4</v>
      </c>
      <c r="L1950" s="17">
        <f t="shared" ca="1" si="60"/>
        <v>-1.3418471219692751E-3</v>
      </c>
    </row>
    <row r="1951" spans="7:12" x14ac:dyDescent="0.2">
      <c r="G1951" s="17" vm="5290">
        <f ca="1"/>
        <v>42569</v>
      </c>
      <c r="H1951" s="17" vm="5291">
        <f ca="1"/>
        <v>65.19</v>
      </c>
      <c r="I1951" s="17" vm="5292">
        <f ca="1"/>
        <v>216.4092</v>
      </c>
      <c r="K1951" s="17">
        <f t="shared" ca="1" si="61"/>
        <v>5.2428681572860292E-3</v>
      </c>
      <c r="L1951" s="17">
        <f t="shared" ca="1" si="60"/>
        <v>2.6835935690125989E-3</v>
      </c>
    </row>
    <row r="1952" spans="7:12" x14ac:dyDescent="0.2">
      <c r="G1952" s="17" vm="5293">
        <f ca="1"/>
        <v>42570</v>
      </c>
      <c r="H1952" s="17" vm="5294">
        <f ca="1"/>
        <v>64.94</v>
      </c>
      <c r="I1952" s="17" vm="5295">
        <f ca="1"/>
        <v>216.19</v>
      </c>
      <c r="K1952" s="17">
        <f t="shared" ca="1" si="61"/>
        <v>-3.8349440098174314E-3</v>
      </c>
      <c r="L1952" s="17">
        <f t="shared" ca="1" si="60"/>
        <v>-1.012895939728975E-3</v>
      </c>
    </row>
    <row r="1953" spans="7:12" x14ac:dyDescent="0.2">
      <c r="G1953" s="17" vm="5296">
        <f ca="1"/>
        <v>42571</v>
      </c>
      <c r="H1953" s="17" vm="5297">
        <f ca="1"/>
        <v>65.45</v>
      </c>
      <c r="I1953" s="17" vm="5298">
        <f ca="1"/>
        <v>217.08500000000001</v>
      </c>
      <c r="K1953" s="17">
        <f t="shared" ca="1" si="61"/>
        <v>7.8534031413612926E-3</v>
      </c>
      <c r="L1953" s="17">
        <f t="shared" ca="1" si="60"/>
        <v>4.1398769600815566E-3</v>
      </c>
    </row>
    <row r="1954" spans="7:12" x14ac:dyDescent="0.2">
      <c r="G1954" s="17" vm="5299">
        <f ca="1"/>
        <v>42572</v>
      </c>
      <c r="H1954" s="17" vm="5300">
        <f ca="1"/>
        <v>64.91</v>
      </c>
      <c r="I1954" s="17" vm="5301">
        <f ca="1"/>
        <v>216.26499999999999</v>
      </c>
      <c r="K1954" s="17">
        <f t="shared" ca="1" si="61"/>
        <v>-8.2505729564553709E-3</v>
      </c>
      <c r="L1954" s="17">
        <f t="shared" ca="1" si="60"/>
        <v>-3.7773222470461887E-3</v>
      </c>
    </row>
    <row r="1955" spans="7:12" x14ac:dyDescent="0.2">
      <c r="G1955" s="17" vm="5302">
        <f ca="1"/>
        <v>42573</v>
      </c>
      <c r="H1955" s="17" vm="5303">
        <f ca="1"/>
        <v>65.489999999999995</v>
      </c>
      <c r="I1955" s="17" vm="5304">
        <f ca="1"/>
        <v>217.24</v>
      </c>
      <c r="K1955" s="17">
        <f t="shared" ca="1" si="61"/>
        <v>8.935449083346203E-3</v>
      </c>
      <c r="L1955" s="17">
        <f t="shared" ca="1" si="60"/>
        <v>4.5083578017710568E-3</v>
      </c>
    </row>
    <row r="1956" spans="7:12" x14ac:dyDescent="0.2">
      <c r="G1956" s="17" vm="5305">
        <f ca="1"/>
        <v>42576</v>
      </c>
      <c r="H1956" s="17" vm="5306">
        <f ca="1"/>
        <v>66.22</v>
      </c>
      <c r="I1956" s="17" vm="5307">
        <f ca="1"/>
        <v>216.65</v>
      </c>
      <c r="K1956" s="17">
        <f t="shared" ca="1" si="61"/>
        <v>1.1146739960299357E-2</v>
      </c>
      <c r="L1956" s="17">
        <f t="shared" ca="1" si="60"/>
        <v>-2.7158902596207124E-3</v>
      </c>
    </row>
    <row r="1957" spans="7:12" x14ac:dyDescent="0.2">
      <c r="G1957" s="17" vm="5308">
        <f ca="1"/>
        <v>42577</v>
      </c>
      <c r="H1957" s="17" vm="5309">
        <f ca="1"/>
        <v>71.42</v>
      </c>
      <c r="I1957" s="17" vm="5310">
        <f ca="1"/>
        <v>216.75</v>
      </c>
      <c r="K1957" s="17">
        <f t="shared" ca="1" si="61"/>
        <v>7.8526125037752914E-2</v>
      </c>
      <c r="L1957" s="17">
        <f t="shared" ca="1" si="60"/>
        <v>4.6157396722823485E-4</v>
      </c>
    </row>
    <row r="1958" spans="7:12" x14ac:dyDescent="0.2">
      <c r="G1958" s="17" vm="5311">
        <f ca="1"/>
        <v>42578</v>
      </c>
      <c r="H1958" s="17" vm="5312">
        <f ca="1"/>
        <v>71.27</v>
      </c>
      <c r="I1958" s="17" vm="5313">
        <f ca="1"/>
        <v>216.52</v>
      </c>
      <c r="K1958" s="17">
        <f t="shared" ca="1" si="61"/>
        <v>-2.1002520302436656E-3</v>
      </c>
      <c r="L1958" s="17">
        <f t="shared" ca="1" si="60"/>
        <v>-1.0611303344867373E-3</v>
      </c>
    </row>
    <row r="1959" spans="7:12" x14ac:dyDescent="0.2">
      <c r="G1959" s="17" vm="5314">
        <f ca="1"/>
        <v>42579</v>
      </c>
      <c r="H1959" s="17" vm="5315">
        <f ca="1"/>
        <v>70.23</v>
      </c>
      <c r="I1959" s="17" vm="5316">
        <f ca="1"/>
        <v>216.77</v>
      </c>
      <c r="K1959" s="17">
        <f t="shared" ca="1" si="61"/>
        <v>-1.459239511716004E-2</v>
      </c>
      <c r="L1959" s="17">
        <f t="shared" ca="1" si="60"/>
        <v>1.1546277480141143E-3</v>
      </c>
    </row>
    <row r="1960" spans="7:12" x14ac:dyDescent="0.2">
      <c r="G1960" s="17" vm="5317">
        <f ca="1"/>
        <v>42580</v>
      </c>
      <c r="H1960" s="17" vm="5318">
        <f ca="1"/>
        <v>69.75</v>
      </c>
      <c r="I1960" s="17" vm="5319">
        <f ca="1"/>
        <v>217.12</v>
      </c>
      <c r="K1960" s="17">
        <f t="shared" ca="1" si="61"/>
        <v>-6.8346860316105262E-3</v>
      </c>
      <c r="L1960" s="17">
        <f t="shared" ca="1" si="60"/>
        <v>1.6146145684365898E-3</v>
      </c>
    </row>
    <row r="1961" spans="7:12" x14ac:dyDescent="0.2">
      <c r="G1961" s="17" vm="5320">
        <f ca="1"/>
        <v>42583</v>
      </c>
      <c r="H1961" s="17" vm="5321">
        <f ca="1"/>
        <v>69.88</v>
      </c>
      <c r="I1961" s="17" vm="5322">
        <f ca="1"/>
        <v>216.94</v>
      </c>
      <c r="K1961" s="17">
        <f t="shared" ca="1" si="61"/>
        <v>1.8637992831540551E-3</v>
      </c>
      <c r="L1961" s="17">
        <f t="shared" ca="1" si="60"/>
        <v>-8.2903463522476795E-4</v>
      </c>
    </row>
    <row r="1962" spans="7:12" x14ac:dyDescent="0.2">
      <c r="G1962" s="17" vm="5323">
        <f ca="1"/>
        <v>42584</v>
      </c>
      <c r="H1962" s="17" vm="5324">
        <f ca="1"/>
        <v>68.849999999999994</v>
      </c>
      <c r="I1962" s="17" vm="5325">
        <f ca="1"/>
        <v>215.54920000000001</v>
      </c>
      <c r="K1962" s="17">
        <f t="shared" ca="1" si="61"/>
        <v>-1.4739553520320525E-2</v>
      </c>
      <c r="L1962" s="17">
        <f t="shared" ca="1" si="60"/>
        <v>-6.4109892136073876E-3</v>
      </c>
    </row>
    <row r="1963" spans="7:12" x14ac:dyDescent="0.2">
      <c r="G1963" s="17" vm="5326">
        <f ca="1"/>
        <v>42585</v>
      </c>
      <c r="H1963" s="17" vm="5327">
        <f ca="1"/>
        <v>68.88</v>
      </c>
      <c r="I1963" s="17" vm="5328">
        <f ca="1"/>
        <v>216.18</v>
      </c>
      <c r="K1963" s="17">
        <f t="shared" ca="1" si="61"/>
        <v>4.3572984749462584E-4</v>
      </c>
      <c r="L1963" s="17">
        <f t="shared" ca="1" si="60"/>
        <v>2.926478038424607E-3</v>
      </c>
    </row>
    <row r="1964" spans="7:12" x14ac:dyDescent="0.2">
      <c r="G1964" s="17" vm="5329">
        <f ca="1"/>
        <v>42586</v>
      </c>
      <c r="H1964" s="17" vm="5330">
        <f ca="1"/>
        <v>69.61</v>
      </c>
      <c r="I1964" s="17" vm="5331">
        <f ca="1"/>
        <v>216.40969999999999</v>
      </c>
      <c r="K1964" s="17">
        <f t="shared" ca="1" si="61"/>
        <v>1.0598141695702834E-2</v>
      </c>
      <c r="L1964" s="17">
        <f t="shared" ca="1" si="60"/>
        <v>1.0625404755295609E-3</v>
      </c>
    </row>
    <row r="1965" spans="7:12" x14ac:dyDescent="0.2">
      <c r="G1965" s="17" vm="5332">
        <f ca="1"/>
        <v>42587</v>
      </c>
      <c r="H1965" s="17" vm="5333">
        <f ca="1"/>
        <v>70.150000000000006</v>
      </c>
      <c r="I1965" s="17" vm="5334">
        <f ca="1"/>
        <v>218.18</v>
      </c>
      <c r="K1965" s="17">
        <f t="shared" ca="1" si="61"/>
        <v>7.7575061054446781E-3</v>
      </c>
      <c r="L1965" s="17">
        <f t="shared" ca="1" si="60"/>
        <v>8.1803172408632108E-3</v>
      </c>
    </row>
    <row r="1966" spans="7:12" x14ac:dyDescent="0.2">
      <c r="G1966" s="17" vm="5335">
        <f ca="1"/>
        <v>42590</v>
      </c>
      <c r="H1966" s="17" vm="5336">
        <f ca="1"/>
        <v>70.14</v>
      </c>
      <c r="I1966" s="17" vm="5337">
        <f ca="1"/>
        <v>218.05</v>
      </c>
      <c r="K1966" s="17">
        <f t="shared" ca="1" si="61"/>
        <v>-1.4255167498222754E-4</v>
      </c>
      <c r="L1966" s="17">
        <f t="shared" ca="1" si="60"/>
        <v>-5.9583829865250681E-4</v>
      </c>
    </row>
    <row r="1967" spans="7:12" x14ac:dyDescent="0.2">
      <c r="G1967" s="17" vm="5338">
        <f ca="1"/>
        <v>42591</v>
      </c>
      <c r="H1967" s="17" vm="5339">
        <f ca="1"/>
        <v>70.25</v>
      </c>
      <c r="I1967" s="17" vm="5334">
        <f ca="1"/>
        <v>218.18</v>
      </c>
      <c r="K1967" s="17">
        <f t="shared" ca="1" si="61"/>
        <v>1.5682919874535628E-3</v>
      </c>
      <c r="L1967" s="17">
        <f t="shared" ca="1" si="60"/>
        <v>5.9619353359319227E-4</v>
      </c>
    </row>
    <row r="1968" spans="7:12" x14ac:dyDescent="0.2">
      <c r="G1968" s="17" vm="5340">
        <f ca="1"/>
        <v>42592</v>
      </c>
      <c r="H1968" s="17" vm="5341">
        <f ca="1"/>
        <v>69.89</v>
      </c>
      <c r="I1968" s="17" vm="5342">
        <f ca="1"/>
        <v>217.64</v>
      </c>
      <c r="K1968" s="17">
        <f t="shared" ca="1" si="61"/>
        <v>-5.1245551601423189E-3</v>
      </c>
      <c r="L1968" s="17">
        <f t="shared" ca="1" si="60"/>
        <v>-2.4750206251720197E-3</v>
      </c>
    </row>
    <row r="1969" spans="7:12" x14ac:dyDescent="0.2">
      <c r="G1969" s="17" vm="5343">
        <f ca="1"/>
        <v>42593</v>
      </c>
      <c r="H1969" s="17" vm="5344">
        <f ca="1"/>
        <v>70</v>
      </c>
      <c r="I1969" s="17" vm="5345">
        <f ca="1"/>
        <v>218.65</v>
      </c>
      <c r="K1969" s="17">
        <f t="shared" ca="1" si="61"/>
        <v>1.5739018457576748E-3</v>
      </c>
      <c r="L1969" s="17">
        <f t="shared" ca="1" si="60"/>
        <v>4.6406910494394271E-3</v>
      </c>
    </row>
    <row r="1970" spans="7:12" x14ac:dyDescent="0.2">
      <c r="G1970" s="17" vm="5346">
        <f ca="1"/>
        <v>42594</v>
      </c>
      <c r="H1970" s="17" vm="5347">
        <f ca="1"/>
        <v>69.84</v>
      </c>
      <c r="I1970" s="17" vm="5348">
        <f ca="1"/>
        <v>218.46</v>
      </c>
      <c r="K1970" s="17">
        <f t="shared" ca="1" si="61"/>
        <v>-2.2857142857142243E-3</v>
      </c>
      <c r="L1970" s="17">
        <f t="shared" ca="1" si="60"/>
        <v>-8.6896867139263367E-4</v>
      </c>
    </row>
    <row r="1971" spans="7:12" x14ac:dyDescent="0.2">
      <c r="G1971" s="17" vm="5349">
        <f ca="1"/>
        <v>42597</v>
      </c>
      <c r="H1971" s="17" vm="5350">
        <f ca="1"/>
        <v>70.33</v>
      </c>
      <c r="I1971" s="17" vm="5351">
        <f ca="1"/>
        <v>219.09</v>
      </c>
      <c r="K1971" s="17">
        <f t="shared" ca="1" si="61"/>
        <v>7.016036655211888E-3</v>
      </c>
      <c r="L1971" s="17">
        <f t="shared" ca="1" si="60"/>
        <v>2.8838231255150504E-3</v>
      </c>
    </row>
    <row r="1972" spans="7:12" x14ac:dyDescent="0.2">
      <c r="G1972" s="17" vm="5352">
        <f ca="1"/>
        <v>42598</v>
      </c>
      <c r="H1972" s="17" vm="5353">
        <f ca="1"/>
        <v>69.819999999999993</v>
      </c>
      <c r="I1972" s="17" vm="5354">
        <f ca="1"/>
        <v>217.96</v>
      </c>
      <c r="K1972" s="17">
        <f t="shared" ca="1" si="61"/>
        <v>-7.2515285084602255E-3</v>
      </c>
      <c r="L1972" s="17">
        <f t="shared" ca="1" si="60"/>
        <v>-5.1576977497831411E-3</v>
      </c>
    </row>
    <row r="1973" spans="7:12" x14ac:dyDescent="0.2">
      <c r="G1973" s="17" vm="5355">
        <f ca="1"/>
        <v>42599</v>
      </c>
      <c r="H1973" s="17" vm="5353">
        <f ca="1"/>
        <v>69.819999999999993</v>
      </c>
      <c r="I1973" s="17" vm="5356">
        <f ca="1"/>
        <v>218.37</v>
      </c>
      <c r="K1973" s="17">
        <f t="shared" ca="1" si="61"/>
        <v>0</v>
      </c>
      <c r="L1973" s="17">
        <f t="shared" ca="1" si="60"/>
        <v>1.8810790970820168E-3</v>
      </c>
    </row>
    <row r="1974" spans="7:12" x14ac:dyDescent="0.2">
      <c r="G1974" s="17" vm="5357">
        <f ca="1"/>
        <v>42600</v>
      </c>
      <c r="H1974" s="17" vm="5358">
        <f ca="1"/>
        <v>70.13</v>
      </c>
      <c r="I1974" s="17" vm="5359">
        <f ca="1"/>
        <v>218.86</v>
      </c>
      <c r="K1974" s="17">
        <f t="shared" ca="1" si="61"/>
        <v>4.4399885419650342E-3</v>
      </c>
      <c r="L1974" s="17">
        <f t="shared" ca="1" si="60"/>
        <v>2.2438979713330642E-3</v>
      </c>
    </row>
    <row r="1975" spans="7:12" x14ac:dyDescent="0.2">
      <c r="G1975" s="17" vm="5360">
        <f ca="1"/>
        <v>42601</v>
      </c>
      <c r="H1975" s="17" vm="5361">
        <f ca="1"/>
        <v>70.27</v>
      </c>
      <c r="I1975" s="17" vm="5362">
        <f ca="1"/>
        <v>218.54</v>
      </c>
      <c r="K1975" s="17">
        <f t="shared" ca="1" si="61"/>
        <v>1.9962925994581049E-3</v>
      </c>
      <c r="L1975" s="17">
        <f t="shared" ca="1" si="60"/>
        <v>-1.46212190441386E-3</v>
      </c>
    </row>
    <row r="1976" spans="7:12" x14ac:dyDescent="0.2">
      <c r="G1976" s="17" vm="5363">
        <f ca="1"/>
        <v>42604</v>
      </c>
      <c r="H1976" s="17" vm="5344">
        <f ca="1"/>
        <v>70</v>
      </c>
      <c r="I1976" s="17" vm="5364">
        <f ca="1"/>
        <v>218.53</v>
      </c>
      <c r="K1976" s="17">
        <f t="shared" ca="1" si="61"/>
        <v>-3.8423224704710046E-3</v>
      </c>
      <c r="L1976" s="17">
        <f t="shared" ca="1" si="60"/>
        <v>-4.5758213599311759E-5</v>
      </c>
    </row>
    <row r="1977" spans="7:12" x14ac:dyDescent="0.2">
      <c r="G1977" s="17" vm="5365">
        <f ca="1"/>
        <v>42605</v>
      </c>
      <c r="H1977" s="17" vm="5366">
        <f ca="1"/>
        <v>69.98</v>
      </c>
      <c r="I1977" s="17" vm="5367">
        <f ca="1"/>
        <v>218.97</v>
      </c>
      <c r="K1977" s="17">
        <f t="shared" ca="1" si="61"/>
        <v>-2.8571428571422253E-4</v>
      </c>
      <c r="L1977" s="17">
        <f t="shared" ca="1" si="60"/>
        <v>2.0134535304077161E-3</v>
      </c>
    </row>
    <row r="1978" spans="7:12" x14ac:dyDescent="0.2">
      <c r="G1978" s="17" vm="5368">
        <f ca="1"/>
        <v>42606</v>
      </c>
      <c r="H1978" s="17" vm="5369">
        <f ca="1"/>
        <v>69.900000000000006</v>
      </c>
      <c r="I1978" s="17" vm="5370">
        <f ca="1"/>
        <v>217.85</v>
      </c>
      <c r="K1978" s="17">
        <f t="shared" ca="1" si="61"/>
        <v>-1.1431837667904565E-3</v>
      </c>
      <c r="L1978" s="17">
        <f t="shared" ca="1" si="60"/>
        <v>-5.1148559163355367E-3</v>
      </c>
    </row>
    <row r="1979" spans="7:12" x14ac:dyDescent="0.2">
      <c r="G1979" s="17" vm="5371">
        <f ca="1"/>
        <v>42607</v>
      </c>
      <c r="H1979" s="17" vm="5353">
        <f ca="1"/>
        <v>69.819999999999993</v>
      </c>
      <c r="I1979" s="17" vm="5372">
        <f ca="1"/>
        <v>217.7</v>
      </c>
      <c r="K1979" s="17">
        <f t="shared" ca="1" si="61"/>
        <v>-1.1444921316168255E-3</v>
      </c>
      <c r="L1979" s="17">
        <f t="shared" ca="1" si="60"/>
        <v>-6.8854716548083506E-4</v>
      </c>
    </row>
    <row r="1980" spans="7:12" x14ac:dyDescent="0.2">
      <c r="G1980" s="17" vm="5373">
        <f ca="1"/>
        <v>42608</v>
      </c>
      <c r="H1980" s="17" vm="5318">
        <f ca="1"/>
        <v>69.75</v>
      </c>
      <c r="I1980" s="17" vm="5374">
        <f ca="1"/>
        <v>217.29</v>
      </c>
      <c r="K1980" s="17">
        <f t="shared" ca="1" si="61"/>
        <v>-1.0025780578629684E-3</v>
      </c>
      <c r="L1980" s="17">
        <f t="shared" ca="1" si="60"/>
        <v>-1.8833256775379059E-3</v>
      </c>
    </row>
    <row r="1981" spans="7:12" x14ac:dyDescent="0.2">
      <c r="G1981" s="17" vm="5375">
        <f ca="1"/>
        <v>42611</v>
      </c>
      <c r="H1981" s="17" vm="5366">
        <f ca="1"/>
        <v>69.98</v>
      </c>
      <c r="I1981" s="17" vm="5376">
        <f ca="1"/>
        <v>218.36080000000001</v>
      </c>
      <c r="K1981" s="17">
        <f t="shared" ca="1" si="61"/>
        <v>3.2974910394265589E-3</v>
      </c>
      <c r="L1981" s="17">
        <f t="shared" ca="1" si="60"/>
        <v>4.9279764370198098E-3</v>
      </c>
    </row>
    <row r="1982" spans="7:12" x14ac:dyDescent="0.2">
      <c r="G1982" s="17" vm="5377">
        <f ca="1"/>
        <v>42612</v>
      </c>
      <c r="H1982" s="17" vm="5378">
        <f ca="1"/>
        <v>69.31</v>
      </c>
      <c r="I1982" s="17" vm="5379">
        <f ca="1"/>
        <v>218</v>
      </c>
      <c r="K1982" s="17">
        <f t="shared" ca="1" si="61"/>
        <v>-9.5741640468705036E-3</v>
      </c>
      <c r="L1982" s="17">
        <f t="shared" ca="1" si="60"/>
        <v>-1.6523112206953128E-3</v>
      </c>
    </row>
    <row r="1983" spans="7:12" x14ac:dyDescent="0.2">
      <c r="G1983" s="17" vm="5380">
        <f ca="1"/>
        <v>42613</v>
      </c>
      <c r="H1983" s="17" vm="5381">
        <f ca="1"/>
        <v>69.540000000000006</v>
      </c>
      <c r="I1983" s="17" vm="5382">
        <f ca="1"/>
        <v>217.38</v>
      </c>
      <c r="K1983" s="17">
        <f t="shared" ca="1" si="61"/>
        <v>3.3184244697734844E-3</v>
      </c>
      <c r="L1983" s="17">
        <f t="shared" ca="1" si="60"/>
        <v>-2.8440366972477538E-3</v>
      </c>
    </row>
    <row r="1984" spans="7:12" x14ac:dyDescent="0.2">
      <c r="G1984" s="17" vm="5383">
        <f ca="1"/>
        <v>42614</v>
      </c>
      <c r="H1984" s="17" vm="5384">
        <f ca="1"/>
        <v>69.7</v>
      </c>
      <c r="I1984" s="17" vm="5385">
        <f ca="1"/>
        <v>217.39</v>
      </c>
      <c r="K1984" s="17">
        <f t="shared" ca="1" si="61"/>
        <v>2.3008340523438253E-3</v>
      </c>
      <c r="L1984" s="17">
        <f t="shared" ca="1" si="60"/>
        <v>4.6002392124266933E-5</v>
      </c>
    </row>
    <row r="1985" spans="7:12" x14ac:dyDescent="0.2">
      <c r="G1985" s="17" vm="5386">
        <f ca="1"/>
        <v>42615</v>
      </c>
      <c r="H1985" s="17" vm="5387">
        <f ca="1"/>
        <v>69.680000000000007</v>
      </c>
      <c r="I1985" s="17" vm="5356">
        <f ca="1"/>
        <v>218.37</v>
      </c>
      <c r="K1985" s="17">
        <f t="shared" ca="1" si="61"/>
        <v>-2.8694404591100842E-4</v>
      </c>
      <c r="L1985" s="17">
        <f t="shared" ca="1" si="60"/>
        <v>4.508027048162333E-3</v>
      </c>
    </row>
    <row r="1986" spans="7:12" x14ac:dyDescent="0.2">
      <c r="G1986" s="17" vm="5388">
        <f ca="1"/>
        <v>42619</v>
      </c>
      <c r="H1986" s="17" vm="5389">
        <f ca="1"/>
        <v>69.790000000000006</v>
      </c>
      <c r="I1986" s="17" vm="5390">
        <f ca="1"/>
        <v>219.0308</v>
      </c>
      <c r="K1986" s="17">
        <f t="shared" ca="1" si="61"/>
        <v>1.5786452353616642E-3</v>
      </c>
      <c r="L1986" s="17">
        <f t="shared" ca="1" si="60"/>
        <v>3.026056692769119E-3</v>
      </c>
    </row>
    <row r="1987" spans="7:12" x14ac:dyDescent="0.2">
      <c r="G1987" s="17" vm="5391">
        <f ca="1"/>
        <v>42620</v>
      </c>
      <c r="H1987" s="17" vm="5392">
        <f ca="1"/>
        <v>69.489999999999995</v>
      </c>
      <c r="I1987" s="17" vm="5393">
        <f ca="1"/>
        <v>219.01</v>
      </c>
      <c r="K1987" s="17">
        <f t="shared" ca="1" si="61"/>
        <v>-4.2986101160625845E-3</v>
      </c>
      <c r="L1987" s="17">
        <f t="shared" ca="1" si="60"/>
        <v>-9.4963813308535094E-5</v>
      </c>
    </row>
    <row r="1988" spans="7:12" x14ac:dyDescent="0.2">
      <c r="G1988" s="17" vm="5394">
        <f ca="1"/>
        <v>42621</v>
      </c>
      <c r="H1988" s="17" vm="5395">
        <f ca="1"/>
        <v>68.989999999999995</v>
      </c>
      <c r="I1988" s="17" vm="5396">
        <f ca="1"/>
        <v>218.51</v>
      </c>
      <c r="K1988" s="17">
        <f t="shared" ca="1" si="61"/>
        <v>-7.1952798963880182E-3</v>
      </c>
      <c r="L1988" s="17">
        <f t="shared" ca="1" si="60"/>
        <v>-2.2830007762202342E-3</v>
      </c>
    </row>
    <row r="1989" spans="7:12" x14ac:dyDescent="0.2">
      <c r="G1989" s="17" vm="5397">
        <f ca="1"/>
        <v>42622</v>
      </c>
      <c r="H1989" s="17" vm="5398">
        <f ca="1"/>
        <v>66.67</v>
      </c>
      <c r="I1989" s="17" vm="5399">
        <f ca="1"/>
        <v>213.28</v>
      </c>
      <c r="K1989" s="17">
        <f t="shared" ca="1" si="61"/>
        <v>-3.3628062037976414E-2</v>
      </c>
      <c r="L1989" s="17">
        <f t="shared" ca="1" si="60"/>
        <v>-2.3934831357832587E-2</v>
      </c>
    </row>
    <row r="1990" spans="7:12" x14ac:dyDescent="0.2">
      <c r="G1990" s="17" vm="5400">
        <f ca="1"/>
        <v>42625</v>
      </c>
      <c r="H1990" s="17" vm="5401">
        <f ca="1"/>
        <v>67.94</v>
      </c>
      <c r="I1990" s="17" vm="5402">
        <f ca="1"/>
        <v>216.34</v>
      </c>
      <c r="K1990" s="17">
        <f t="shared" ca="1" si="61"/>
        <v>1.90490475476226E-2</v>
      </c>
      <c r="L1990" s="17">
        <f t="shared" ca="1" si="60"/>
        <v>1.4347336834208635E-2</v>
      </c>
    </row>
    <row r="1991" spans="7:12" x14ac:dyDescent="0.2">
      <c r="G1991" s="17" vm="5403">
        <f ca="1"/>
        <v>42626</v>
      </c>
      <c r="H1991" s="17" vm="5404">
        <f ca="1"/>
        <v>67.45</v>
      </c>
      <c r="I1991" s="17" vm="5405">
        <f ca="1"/>
        <v>213.23</v>
      </c>
      <c r="K1991" s="17">
        <f t="shared" ca="1" si="61"/>
        <v>-7.212246099499442E-3</v>
      </c>
      <c r="L1991" s="17">
        <f t="shared" ref="L1991:L2054" ca="1" si="62">+I1991/I1990-1</f>
        <v>-1.4375520014791587E-2</v>
      </c>
    </row>
    <row r="1992" spans="7:12" x14ac:dyDescent="0.2">
      <c r="G1992" s="17" vm="5406">
        <f ca="1"/>
        <v>42627</v>
      </c>
      <c r="H1992" s="17" vm="5407">
        <f ca="1"/>
        <v>67.790000000000006</v>
      </c>
      <c r="I1992" s="17" vm="5408">
        <f ca="1"/>
        <v>213.15</v>
      </c>
      <c r="K1992" s="17">
        <f t="shared" ref="K1992:K2055" ca="1" si="63">+H1992/H1991-1</f>
        <v>5.0407709414381774E-3</v>
      </c>
      <c r="L1992" s="17">
        <f t="shared" ca="1" si="62"/>
        <v>-3.7518172864969834E-4</v>
      </c>
    </row>
    <row r="1993" spans="7:12" x14ac:dyDescent="0.2">
      <c r="G1993" s="17" vm="5409">
        <f ca="1"/>
        <v>42628</v>
      </c>
      <c r="H1993" s="17" vm="5410">
        <f ca="1"/>
        <v>69.22</v>
      </c>
      <c r="I1993" s="17" vm="5411">
        <f ca="1"/>
        <v>215.28</v>
      </c>
      <c r="K1993" s="17">
        <f t="shared" ca="1" si="63"/>
        <v>2.1094556719279955E-2</v>
      </c>
      <c r="L1993" s="17">
        <f t="shared" ca="1" si="62"/>
        <v>9.9929627023223055E-3</v>
      </c>
    </row>
    <row r="1994" spans="7:12" x14ac:dyDescent="0.2">
      <c r="G1994" s="17" vm="5412">
        <f ca="1"/>
        <v>42629</v>
      </c>
      <c r="H1994" s="17" vm="5413">
        <f ca="1"/>
        <v>69.36</v>
      </c>
      <c r="I1994" s="17" vm="5414">
        <f ca="1"/>
        <v>213.37</v>
      </c>
      <c r="K1994" s="17">
        <f t="shared" ca="1" si="63"/>
        <v>2.0225368390638376E-3</v>
      </c>
      <c r="L1994" s="17">
        <f t="shared" ca="1" si="62"/>
        <v>-8.872166480862087E-3</v>
      </c>
    </row>
    <row r="1995" spans="7:12" x14ac:dyDescent="0.2">
      <c r="G1995" s="17" vm="5415">
        <f ca="1"/>
        <v>42632</v>
      </c>
      <c r="H1995" s="17" vm="5381">
        <f ca="1"/>
        <v>69.540000000000006</v>
      </c>
      <c r="I1995" s="17" vm="5416">
        <f ca="1"/>
        <v>213.41</v>
      </c>
      <c r="K1995" s="17">
        <f t="shared" ca="1" si="63"/>
        <v>2.5951557093426558E-3</v>
      </c>
      <c r="L1995" s="17">
        <f t="shared" ca="1" si="62"/>
        <v>1.8746777897549194E-4</v>
      </c>
    </row>
    <row r="1996" spans="7:12" x14ac:dyDescent="0.2">
      <c r="G1996" s="17" vm="5417">
        <f ca="1"/>
        <v>42633</v>
      </c>
      <c r="H1996" s="17" vm="5418">
        <f ca="1"/>
        <v>69.180000000000007</v>
      </c>
      <c r="I1996" s="17" vm="5419">
        <f ca="1"/>
        <v>213.42</v>
      </c>
      <c r="K1996" s="17">
        <f t="shared" ca="1" si="63"/>
        <v>-5.1768766177738845E-3</v>
      </c>
      <c r="L1996" s="17">
        <f t="shared" ca="1" si="62"/>
        <v>4.6858160348550726E-5</v>
      </c>
    </row>
    <row r="1997" spans="7:12" x14ac:dyDescent="0.2">
      <c r="G1997" s="17" vm="5420">
        <f ca="1"/>
        <v>42634</v>
      </c>
      <c r="H1997" s="17" vm="5421">
        <f ca="1"/>
        <v>69.56</v>
      </c>
      <c r="I1997" s="17" vm="5422">
        <f ca="1"/>
        <v>215.82</v>
      </c>
      <c r="K1997" s="17">
        <f t="shared" ca="1" si="63"/>
        <v>5.4929170280426654E-3</v>
      </c>
      <c r="L1997" s="17">
        <f t="shared" ca="1" si="62"/>
        <v>1.1245431543435602E-2</v>
      </c>
    </row>
    <row r="1998" spans="7:12" x14ac:dyDescent="0.2">
      <c r="G1998" s="17" vm="5423">
        <f ca="1"/>
        <v>42635</v>
      </c>
      <c r="H1998" s="17" vm="5424">
        <f ca="1"/>
        <v>69.760000000000005</v>
      </c>
      <c r="I1998" s="17" vm="5425">
        <f ca="1"/>
        <v>217.18</v>
      </c>
      <c r="K1998" s="17">
        <f t="shared" ca="1" si="63"/>
        <v>2.8752156411731011E-3</v>
      </c>
      <c r="L1998" s="17">
        <f t="shared" ca="1" si="62"/>
        <v>6.3015475859513614E-3</v>
      </c>
    </row>
    <row r="1999" spans="7:12" x14ac:dyDescent="0.2">
      <c r="G1999" s="17" vm="5426">
        <f ca="1"/>
        <v>42636</v>
      </c>
      <c r="H1999" s="17" vm="5427">
        <f ca="1"/>
        <v>68.98</v>
      </c>
      <c r="I1999" s="17" vm="5428">
        <f ca="1"/>
        <v>215.99</v>
      </c>
      <c r="K1999" s="17">
        <f t="shared" ca="1" si="63"/>
        <v>-1.118119266055051E-2</v>
      </c>
      <c r="L1999" s="17">
        <f t="shared" ca="1" si="62"/>
        <v>-5.4793259047793974E-3</v>
      </c>
    </row>
    <row r="2000" spans="7:12" x14ac:dyDescent="0.2">
      <c r="G2000" s="17" vm="5429">
        <f ca="1"/>
        <v>42639</v>
      </c>
      <c r="H2000" s="17" vm="5430">
        <f ca="1"/>
        <v>68.42</v>
      </c>
      <c r="I2000" s="17" vm="5431">
        <f ca="1"/>
        <v>214.24</v>
      </c>
      <c r="K2000" s="17">
        <f t="shared" ca="1" si="63"/>
        <v>-8.118295158016875E-3</v>
      </c>
      <c r="L2000" s="17">
        <f t="shared" ca="1" si="62"/>
        <v>-8.1022269549516635E-3</v>
      </c>
    </row>
    <row r="2001" spans="7:12" x14ac:dyDescent="0.2">
      <c r="G2001" s="17" vm="5432">
        <f ca="1"/>
        <v>42640</v>
      </c>
      <c r="H2001" s="17" vm="5433">
        <f ca="1"/>
        <v>69.45</v>
      </c>
      <c r="I2001" s="17" vm="5434">
        <f ca="1"/>
        <v>215.57</v>
      </c>
      <c r="K2001" s="17">
        <f t="shared" ca="1" si="63"/>
        <v>1.5054077755042305E-2</v>
      </c>
      <c r="L2001" s="17">
        <f t="shared" ca="1" si="62"/>
        <v>6.207991038088112E-3</v>
      </c>
    </row>
    <row r="2002" spans="7:12" x14ac:dyDescent="0.2">
      <c r="G2002" s="17" vm="5435">
        <f ca="1"/>
        <v>42641</v>
      </c>
      <c r="H2002" s="17" vm="5436">
        <f ca="1"/>
        <v>69.739999999999995</v>
      </c>
      <c r="I2002" s="17" vm="5437">
        <f ca="1"/>
        <v>216.64</v>
      </c>
      <c r="K2002" s="17">
        <f t="shared" ca="1" si="63"/>
        <v>4.1756659467242496E-3</v>
      </c>
      <c r="L2002" s="17">
        <f t="shared" ca="1" si="62"/>
        <v>4.9635849144129551E-3</v>
      </c>
    </row>
    <row r="2003" spans="7:12" x14ac:dyDescent="0.2">
      <c r="G2003" s="17" vm="5438">
        <f ca="1"/>
        <v>42642</v>
      </c>
      <c r="H2003" s="17" vm="5347">
        <f ca="1"/>
        <v>69.84</v>
      </c>
      <c r="I2003" s="17" vm="5439">
        <f ca="1"/>
        <v>214.68</v>
      </c>
      <c r="K2003" s="17">
        <f t="shared" ca="1" si="63"/>
        <v>1.4338973329510729E-3</v>
      </c>
      <c r="L2003" s="17">
        <f t="shared" ca="1" si="62"/>
        <v>-9.0472673559821581E-3</v>
      </c>
    </row>
    <row r="2004" spans="7:12" x14ac:dyDescent="0.2">
      <c r="G2004" s="17" vm="5440">
        <f ca="1"/>
        <v>42643</v>
      </c>
      <c r="H2004" s="17" vm="5441">
        <f ca="1"/>
        <v>70.180000000000007</v>
      </c>
      <c r="I2004" s="17" vm="5442">
        <f ca="1"/>
        <v>216.3</v>
      </c>
      <c r="K2004" s="17">
        <f t="shared" ca="1" si="63"/>
        <v>4.8682703321878407E-3</v>
      </c>
      <c r="L2004" s="17">
        <f t="shared" ca="1" si="62"/>
        <v>7.5461151481275301E-3</v>
      </c>
    </row>
    <row r="2005" spans="7:12" x14ac:dyDescent="0.2">
      <c r="G2005" s="17" vm="5443">
        <f ca="1"/>
        <v>42646</v>
      </c>
      <c r="H2005" s="17" vm="5444">
        <f ca="1"/>
        <v>69.66</v>
      </c>
      <c r="I2005" s="17" vm="5445">
        <f ca="1"/>
        <v>215.78</v>
      </c>
      <c r="K2005" s="17">
        <f t="shared" ca="1" si="63"/>
        <v>-7.4095183813053245E-3</v>
      </c>
      <c r="L2005" s="17">
        <f t="shared" ca="1" si="62"/>
        <v>-2.40406842348595E-3</v>
      </c>
    </row>
    <row r="2006" spans="7:12" x14ac:dyDescent="0.2">
      <c r="G2006" s="17" vm="5446">
        <f ca="1"/>
        <v>42647</v>
      </c>
      <c r="H2006" s="17" vm="5447">
        <f ca="1"/>
        <v>69.59</v>
      </c>
      <c r="I2006" s="17" vm="5439">
        <f ca="1"/>
        <v>214.68</v>
      </c>
      <c r="K2006" s="17">
        <f t="shared" ca="1" si="63"/>
        <v>-1.0048808498419604E-3</v>
      </c>
      <c r="L2006" s="17">
        <f t="shared" ca="1" si="62"/>
        <v>-5.0977847807952559E-3</v>
      </c>
    </row>
    <row r="2007" spans="7:12" x14ac:dyDescent="0.2">
      <c r="G2007" s="17" vm="5448">
        <f ca="1"/>
        <v>42648</v>
      </c>
      <c r="H2007" s="17" vm="252">
        <f ca="1"/>
        <v>70.599999999999994</v>
      </c>
      <c r="I2007" s="17" vm="5449">
        <f ca="1"/>
        <v>215.63</v>
      </c>
      <c r="K2007" s="17">
        <f t="shared" ca="1" si="63"/>
        <v>1.4513579537289711E-2</v>
      </c>
      <c r="L2007" s="17">
        <f t="shared" ca="1" si="62"/>
        <v>4.4251909819266189E-3</v>
      </c>
    </row>
    <row r="2008" spans="7:12" x14ac:dyDescent="0.2">
      <c r="G2008" s="17" vm="5450">
        <f ca="1"/>
        <v>42649</v>
      </c>
      <c r="H2008" s="17" vm="5451">
        <f ca="1"/>
        <v>70.959999999999994</v>
      </c>
      <c r="I2008" s="17" vm="5445">
        <f ca="1"/>
        <v>215.78</v>
      </c>
      <c r="K2008" s="17">
        <f t="shared" ca="1" si="63"/>
        <v>5.0991501416430829E-3</v>
      </c>
      <c r="L2008" s="17">
        <f t="shared" ca="1" si="62"/>
        <v>6.9563604322220307E-4</v>
      </c>
    </row>
    <row r="2009" spans="7:12" x14ac:dyDescent="0.2">
      <c r="G2009" s="17" vm="5452">
        <f ca="1"/>
        <v>42650</v>
      </c>
      <c r="H2009" s="17" vm="5453">
        <f ca="1"/>
        <v>70.87</v>
      </c>
      <c r="I2009" s="17" vm="5454">
        <f ca="1"/>
        <v>215.04</v>
      </c>
      <c r="K2009" s="17">
        <f t="shared" ca="1" si="63"/>
        <v>-1.2683201803831423E-3</v>
      </c>
      <c r="L2009" s="17">
        <f t="shared" ca="1" si="62"/>
        <v>-3.4294188525350044E-3</v>
      </c>
    </row>
    <row r="2010" spans="7:12" x14ac:dyDescent="0.2">
      <c r="G2010" s="17" vm="5455">
        <f ca="1"/>
        <v>42653</v>
      </c>
      <c r="H2010" s="17" vm="5456">
        <f ca="1"/>
        <v>69.930000000000007</v>
      </c>
      <c r="I2010" s="17" vm="5457">
        <f ca="1"/>
        <v>216.16</v>
      </c>
      <c r="K2010" s="17">
        <f t="shared" ca="1" si="63"/>
        <v>-1.3263722308452075E-2</v>
      </c>
      <c r="L2010" s="17">
        <f t="shared" ca="1" si="62"/>
        <v>5.2083333333332593E-3</v>
      </c>
    </row>
    <row r="2011" spans="7:12" x14ac:dyDescent="0.2">
      <c r="G2011" s="17" vm="5458">
        <f ca="1"/>
        <v>42654</v>
      </c>
      <c r="H2011" s="17" vm="5459">
        <f ca="1"/>
        <v>68.760000000000005</v>
      </c>
      <c r="I2011" s="17" vm="5460">
        <f ca="1"/>
        <v>213.43</v>
      </c>
      <c r="K2011" s="17">
        <f t="shared" ca="1" si="63"/>
        <v>-1.6731016731016735E-2</v>
      </c>
      <c r="L2011" s="17">
        <f t="shared" ca="1" si="62"/>
        <v>-1.2629533678756411E-2</v>
      </c>
    </row>
    <row r="2012" spans="7:12" x14ac:dyDescent="0.2">
      <c r="G2012" s="17" vm="5461">
        <f ca="1"/>
        <v>42655</v>
      </c>
      <c r="H2012" s="17" vm="5462">
        <f ca="1"/>
        <v>68.459999999999994</v>
      </c>
      <c r="I2012" s="17" vm="5463">
        <f ca="1"/>
        <v>213.71</v>
      </c>
      <c r="K2012" s="17">
        <f t="shared" ca="1" si="63"/>
        <v>-4.3630017452008785E-3</v>
      </c>
      <c r="L2012" s="17">
        <f t="shared" ca="1" si="62"/>
        <v>1.3119055428010284E-3</v>
      </c>
    </row>
    <row r="2013" spans="7:12" x14ac:dyDescent="0.2">
      <c r="G2013" s="17" vm="5464">
        <f ca="1"/>
        <v>42656</v>
      </c>
      <c r="H2013" s="17" vm="5465">
        <f ca="1"/>
        <v>67.77</v>
      </c>
      <c r="I2013" s="17" vm="5466">
        <f ca="1"/>
        <v>213.01</v>
      </c>
      <c r="K2013" s="17">
        <f t="shared" ca="1" si="63"/>
        <v>-1.0078878177037676E-2</v>
      </c>
      <c r="L2013" s="17">
        <f t="shared" ca="1" si="62"/>
        <v>-3.2754667540125793E-3</v>
      </c>
    </row>
    <row r="2014" spans="7:12" x14ac:dyDescent="0.2">
      <c r="G2014" s="17" vm="5467">
        <f ca="1"/>
        <v>42657</v>
      </c>
      <c r="H2014" s="17" vm="5468">
        <f ca="1"/>
        <v>68.489999999999995</v>
      </c>
      <c r="I2014" s="17" vm="5469">
        <f ca="1"/>
        <v>213.12</v>
      </c>
      <c r="K2014" s="17">
        <f t="shared" ca="1" si="63"/>
        <v>1.0624169986719778E-2</v>
      </c>
      <c r="L2014" s="17">
        <f t="shared" ca="1" si="62"/>
        <v>5.1640768039074025E-4</v>
      </c>
    </row>
    <row r="2015" spans="7:12" x14ac:dyDescent="0.2">
      <c r="G2015" s="17" vm="5470">
        <f ca="1"/>
        <v>42660</v>
      </c>
      <c r="H2015" s="17" vm="5430">
        <f ca="1"/>
        <v>68.42</v>
      </c>
      <c r="I2015" s="17" vm="5471">
        <f ca="1"/>
        <v>212.38</v>
      </c>
      <c r="K2015" s="17">
        <f t="shared" ca="1" si="63"/>
        <v>-1.0220470141625304E-3</v>
      </c>
      <c r="L2015" s="17">
        <f t="shared" ca="1" si="62"/>
        <v>-3.4722222222222099E-3</v>
      </c>
    </row>
    <row r="2016" spans="7:12" x14ac:dyDescent="0.2">
      <c r="G2016" s="17" vm="5472">
        <f ca="1"/>
        <v>42661</v>
      </c>
      <c r="H2016" s="17" vm="5473">
        <f ca="1"/>
        <v>69.25</v>
      </c>
      <c r="I2016" s="17" vm="5463">
        <f ca="1"/>
        <v>213.71</v>
      </c>
      <c r="K2016" s="17">
        <f t="shared" ca="1" si="63"/>
        <v>1.2130955860859327E-2</v>
      </c>
      <c r="L2016" s="17">
        <f t="shared" ca="1" si="62"/>
        <v>6.2623599208966318E-3</v>
      </c>
    </row>
    <row r="2017" spans="7:12" x14ac:dyDescent="0.2">
      <c r="G2017" s="17" vm="5474">
        <f ca="1"/>
        <v>42662</v>
      </c>
      <c r="H2017" s="17" vm="5392">
        <f ca="1"/>
        <v>69.489999999999995</v>
      </c>
      <c r="I2017" s="17" vm="5475">
        <f ca="1"/>
        <v>214.28</v>
      </c>
      <c r="K2017" s="17">
        <f t="shared" ca="1" si="63"/>
        <v>3.4657039711190052E-3</v>
      </c>
      <c r="L2017" s="17">
        <f t="shared" ca="1" si="62"/>
        <v>2.6671657854100417E-3</v>
      </c>
    </row>
    <row r="2018" spans="7:12" x14ac:dyDescent="0.2">
      <c r="G2018" s="17" vm="5476">
        <f ca="1"/>
        <v>42663</v>
      </c>
      <c r="H2018" s="17" vm="5318">
        <f ca="1"/>
        <v>69.75</v>
      </c>
      <c r="I2018" s="17" vm="5477">
        <f ca="1"/>
        <v>213.88</v>
      </c>
      <c r="K2018" s="17">
        <f t="shared" ca="1" si="63"/>
        <v>3.7415455461218272E-3</v>
      </c>
      <c r="L2018" s="17">
        <f t="shared" ca="1" si="62"/>
        <v>-1.8667164457719654E-3</v>
      </c>
    </row>
    <row r="2019" spans="7:12" x14ac:dyDescent="0.2">
      <c r="G2019" s="17" vm="5478">
        <f ca="1"/>
        <v>42664</v>
      </c>
      <c r="H2019" s="17" vm="5479">
        <f ca="1"/>
        <v>69.97</v>
      </c>
      <c r="I2019" s="17" vm="5480">
        <f ca="1"/>
        <v>213.98</v>
      </c>
      <c r="K2019" s="17">
        <f t="shared" ca="1" si="63"/>
        <v>3.1541218637993751E-3</v>
      </c>
      <c r="L2019" s="17">
        <f t="shared" ca="1" si="62"/>
        <v>4.6755189826064303E-4</v>
      </c>
    </row>
    <row r="2020" spans="7:12" x14ac:dyDescent="0.2">
      <c r="G2020" s="17" vm="5481">
        <f ca="1"/>
        <v>42667</v>
      </c>
      <c r="H2020" s="17" vm="5482">
        <f ca="1"/>
        <v>71.680000000000007</v>
      </c>
      <c r="I2020" s="17" vm="5483">
        <f ca="1"/>
        <v>214.89</v>
      </c>
      <c r="K2020" s="17">
        <f t="shared" ca="1" si="63"/>
        <v>2.4439045305130858E-2</v>
      </c>
      <c r="L2020" s="17">
        <f t="shared" ca="1" si="62"/>
        <v>4.2527339003644027E-3</v>
      </c>
    </row>
    <row r="2021" spans="7:12" x14ac:dyDescent="0.2">
      <c r="G2021" s="17" vm="5484">
        <f ca="1"/>
        <v>42668</v>
      </c>
      <c r="H2021" s="17" vm="5485">
        <f ca="1"/>
        <v>71.2</v>
      </c>
      <c r="I2021" s="17" vm="5486">
        <f ca="1"/>
        <v>214.17</v>
      </c>
      <c r="K2021" s="17">
        <f t="shared" ca="1" si="63"/>
        <v>-6.6964285714286031E-3</v>
      </c>
      <c r="L2021" s="17">
        <f t="shared" ca="1" si="62"/>
        <v>-3.3505514449253537E-3</v>
      </c>
    </row>
    <row r="2022" spans="7:12" x14ac:dyDescent="0.2">
      <c r="G2022" s="17" vm="5487">
        <f ca="1"/>
        <v>42669</v>
      </c>
      <c r="H2022" s="17" vm="5488">
        <f ca="1"/>
        <v>71.709999999999994</v>
      </c>
      <c r="I2022" s="17" vm="5489">
        <f ca="1"/>
        <v>213.74</v>
      </c>
      <c r="K2022" s="17">
        <f t="shared" ca="1" si="63"/>
        <v>7.1629213483144216E-3</v>
      </c>
      <c r="L2022" s="17">
        <f t="shared" ca="1" si="62"/>
        <v>-2.0077508521266774E-3</v>
      </c>
    </row>
    <row r="2023" spans="7:12" x14ac:dyDescent="0.2">
      <c r="G2023" s="17" vm="5490">
        <f ca="1"/>
        <v>42670</v>
      </c>
      <c r="H2023" s="17" vm="5491">
        <f ca="1"/>
        <v>70.73</v>
      </c>
      <c r="I2023" s="17" vm="5492">
        <f ca="1"/>
        <v>213.17</v>
      </c>
      <c r="K2023" s="17">
        <f t="shared" ca="1" si="63"/>
        <v>-1.3666155347929032E-2</v>
      </c>
      <c r="L2023" s="17">
        <f t="shared" ca="1" si="62"/>
        <v>-2.666791428838855E-3</v>
      </c>
    </row>
    <row r="2024" spans="7:12" x14ac:dyDescent="0.2">
      <c r="G2024" s="17" vm="5493">
        <f ca="1"/>
        <v>42671</v>
      </c>
      <c r="H2024" s="17" vm="5494">
        <f ca="1"/>
        <v>70.8</v>
      </c>
      <c r="I2024" s="17" vm="5495">
        <f ca="1"/>
        <v>212.54</v>
      </c>
      <c r="K2024" s="17">
        <f t="shared" ca="1" si="63"/>
        <v>9.8967906121871785E-4</v>
      </c>
      <c r="L2024" s="17">
        <f t="shared" ca="1" si="62"/>
        <v>-2.9553877187221689E-3</v>
      </c>
    </row>
    <row r="2025" spans="7:12" x14ac:dyDescent="0.2">
      <c r="G2025" s="17" vm="5496">
        <f ca="1"/>
        <v>42674</v>
      </c>
      <c r="H2025" s="17" vm="5497">
        <f ca="1"/>
        <v>70.849999999999994</v>
      </c>
      <c r="I2025" s="17" vm="5498">
        <f ca="1"/>
        <v>212.55</v>
      </c>
      <c r="K2025" s="17">
        <f t="shared" ca="1" si="63"/>
        <v>7.0621468926557185E-4</v>
      </c>
      <c r="L2025" s="17">
        <f t="shared" ca="1" si="62"/>
        <v>4.7049967065060372E-5</v>
      </c>
    </row>
    <row r="2026" spans="7:12" x14ac:dyDescent="0.2">
      <c r="G2026" s="17" vm="5499">
        <f ca="1"/>
        <v>42675</v>
      </c>
      <c r="H2026" s="17" vm="5500">
        <f ca="1"/>
        <v>69.44</v>
      </c>
      <c r="I2026" s="17" vm="5501">
        <f ca="1"/>
        <v>211.01</v>
      </c>
      <c r="K2026" s="17">
        <f t="shared" ca="1" si="63"/>
        <v>-1.9901199717713425E-2</v>
      </c>
      <c r="L2026" s="17">
        <f t="shared" ca="1" si="62"/>
        <v>-7.2453540343450085E-3</v>
      </c>
    </row>
    <row r="2027" spans="7:12" x14ac:dyDescent="0.2">
      <c r="G2027" s="17" vm="5502">
        <f ca="1"/>
        <v>42676</v>
      </c>
      <c r="H2027" s="17" vm="5503">
        <f ca="1"/>
        <v>68.84</v>
      </c>
      <c r="I2027" s="17" vm="5504">
        <f ca="1"/>
        <v>209.74</v>
      </c>
      <c r="K2027" s="17">
        <f t="shared" ca="1" si="63"/>
        <v>-8.6405529953915705E-3</v>
      </c>
      <c r="L2027" s="17">
        <f t="shared" ca="1" si="62"/>
        <v>-6.0186721008481658E-3</v>
      </c>
    </row>
    <row r="2028" spans="7:12" x14ac:dyDescent="0.2">
      <c r="G2028" s="17" vm="5505">
        <f ca="1"/>
        <v>42677</v>
      </c>
      <c r="H2028" s="17" vm="5506">
        <f ca="1"/>
        <v>67.900000000000006</v>
      </c>
      <c r="I2028" s="17" vm="5507">
        <f ca="1"/>
        <v>208.78</v>
      </c>
      <c r="K2028" s="17">
        <f t="shared" ca="1" si="63"/>
        <v>-1.3654851830331216E-2</v>
      </c>
      <c r="L2028" s="17">
        <f t="shared" ca="1" si="62"/>
        <v>-4.5770954515114148E-3</v>
      </c>
    </row>
    <row r="2029" spans="7:12" x14ac:dyDescent="0.2">
      <c r="G2029" s="17" vm="5508">
        <f ca="1"/>
        <v>42678</v>
      </c>
      <c r="H2029" s="17" vm="5509">
        <f ca="1"/>
        <v>67.599999999999994</v>
      </c>
      <c r="I2029" s="17" vm="4857">
        <f ca="1"/>
        <v>208.55</v>
      </c>
      <c r="K2029" s="17">
        <f t="shared" ca="1" si="63"/>
        <v>-4.4182621502211195E-3</v>
      </c>
      <c r="L2029" s="17">
        <f t="shared" ca="1" si="62"/>
        <v>-1.1016380879393939E-3</v>
      </c>
    </row>
    <row r="2030" spans="7:12" x14ac:dyDescent="0.2">
      <c r="G2030" s="17" vm="5510">
        <f ca="1"/>
        <v>42681</v>
      </c>
      <c r="H2030" s="17" vm="5511">
        <f ca="1"/>
        <v>69.010000000000005</v>
      </c>
      <c r="I2030" s="17" vm="5408">
        <f ca="1"/>
        <v>213.15</v>
      </c>
      <c r="K2030" s="17">
        <f t="shared" ca="1" si="63"/>
        <v>2.0857988165680741E-2</v>
      </c>
      <c r="L2030" s="17">
        <f t="shared" ca="1" si="62"/>
        <v>2.2057060656916816E-2</v>
      </c>
    </row>
    <row r="2031" spans="7:12" x14ac:dyDescent="0.2">
      <c r="G2031" s="17" vm="5512">
        <f ca="1"/>
        <v>42682</v>
      </c>
      <c r="H2031" s="17" vm="5513">
        <f ca="1"/>
        <v>69.83</v>
      </c>
      <c r="I2031" s="17" vm="5514">
        <f ca="1"/>
        <v>214.11</v>
      </c>
      <c r="K2031" s="17">
        <f t="shared" ca="1" si="63"/>
        <v>1.1882335893348639E-2</v>
      </c>
      <c r="L2031" s="17">
        <f t="shared" ca="1" si="62"/>
        <v>4.5038705137228074E-3</v>
      </c>
    </row>
    <row r="2032" spans="7:12" x14ac:dyDescent="0.2">
      <c r="G2032" s="17" vm="5515">
        <f ca="1"/>
        <v>42683</v>
      </c>
      <c r="H2032" s="17" vm="5389">
        <f ca="1"/>
        <v>69.790000000000006</v>
      </c>
      <c r="I2032" s="17" vm="5516">
        <f ca="1"/>
        <v>216.3792</v>
      </c>
      <c r="K2032" s="17">
        <f t="shared" ca="1" si="63"/>
        <v>-5.7281970499778456E-4</v>
      </c>
      <c r="L2032" s="17">
        <f t="shared" ca="1" si="62"/>
        <v>1.0598290598290427E-2</v>
      </c>
    </row>
    <row r="2033" spans="7:12" x14ac:dyDescent="0.2">
      <c r="G2033" s="17" vm="5517">
        <f ca="1"/>
        <v>42684</v>
      </c>
      <c r="H2033" s="17" vm="5518">
        <f ca="1"/>
        <v>69.14</v>
      </c>
      <c r="I2033" s="17" vm="5519">
        <f ca="1"/>
        <v>216.92</v>
      </c>
      <c r="K2033" s="17">
        <f t="shared" ca="1" si="63"/>
        <v>-9.3136552514687665E-3</v>
      </c>
      <c r="L2033" s="17">
        <f t="shared" ca="1" si="62"/>
        <v>2.4993160155875049E-3</v>
      </c>
    </row>
    <row r="2034" spans="7:12" x14ac:dyDescent="0.2">
      <c r="G2034" s="17" vm="5520">
        <f ca="1"/>
        <v>42685</v>
      </c>
      <c r="H2034" s="17" vm="5521">
        <f ca="1"/>
        <v>69.849999999999994</v>
      </c>
      <c r="I2034" s="17" vm="5522">
        <f ca="1"/>
        <v>216.42</v>
      </c>
      <c r="K2034" s="17">
        <f t="shared" ca="1" si="63"/>
        <v>1.0269019380966027E-2</v>
      </c>
      <c r="L2034" s="17">
        <f t="shared" ca="1" si="62"/>
        <v>-2.3049972340033476E-3</v>
      </c>
    </row>
    <row r="2035" spans="7:12" x14ac:dyDescent="0.2">
      <c r="G2035" s="17" vm="5523">
        <f ca="1"/>
        <v>42688</v>
      </c>
      <c r="H2035" s="17" vm="5524">
        <f ca="1"/>
        <v>70.02</v>
      </c>
      <c r="I2035" s="17" vm="5525">
        <f ca="1"/>
        <v>216.59</v>
      </c>
      <c r="K2035" s="17">
        <f t="shared" ca="1" si="63"/>
        <v>2.4337866857551127E-3</v>
      </c>
      <c r="L2035" s="17">
        <f t="shared" ca="1" si="62"/>
        <v>7.8550965714829779E-4</v>
      </c>
    </row>
    <row r="2036" spans="7:12" x14ac:dyDescent="0.2">
      <c r="G2036" s="17" vm="5526">
        <f ca="1"/>
        <v>42689</v>
      </c>
      <c r="H2036" s="17" vm="5527">
        <f ca="1"/>
        <v>71.03</v>
      </c>
      <c r="I2036" s="17" vm="5528">
        <f ca="1"/>
        <v>218.28</v>
      </c>
      <c r="K2036" s="17">
        <f t="shared" ca="1" si="63"/>
        <v>1.4424450157098034E-2</v>
      </c>
      <c r="L2036" s="17">
        <f t="shared" ca="1" si="62"/>
        <v>7.8027609769610873E-3</v>
      </c>
    </row>
    <row r="2037" spans="7:12" x14ac:dyDescent="0.2">
      <c r="G2037" s="17" vm="5529">
        <f ca="1"/>
        <v>42690</v>
      </c>
      <c r="H2037" s="17" vm="5485">
        <f ca="1"/>
        <v>71.2</v>
      </c>
      <c r="I2037" s="17" vm="5530">
        <f ca="1"/>
        <v>217.87</v>
      </c>
      <c r="K2037" s="17">
        <f t="shared" ca="1" si="63"/>
        <v>2.3933549204562254E-3</v>
      </c>
      <c r="L2037" s="17">
        <f t="shared" ca="1" si="62"/>
        <v>-1.8783214220267075E-3</v>
      </c>
    </row>
    <row r="2038" spans="7:12" x14ac:dyDescent="0.2">
      <c r="G2038" s="17" vm="5531">
        <f ca="1"/>
        <v>42691</v>
      </c>
      <c r="H2038" s="17" vm="5532">
        <f ca="1"/>
        <v>72.08</v>
      </c>
      <c r="I2038" s="17" vm="5533">
        <f ca="1"/>
        <v>218.99</v>
      </c>
      <c r="K2038" s="17">
        <f t="shared" ca="1" si="63"/>
        <v>1.2359550561797716E-2</v>
      </c>
      <c r="L2038" s="17">
        <f t="shared" ca="1" si="62"/>
        <v>5.1406802221507508E-3</v>
      </c>
    </row>
    <row r="2039" spans="7:12" x14ac:dyDescent="0.2">
      <c r="G2039" s="17" vm="5534">
        <f ca="1"/>
        <v>42692</v>
      </c>
      <c r="H2039" s="17" vm="5535">
        <f ca="1"/>
        <v>72.599999999999994</v>
      </c>
      <c r="I2039" s="17" vm="5536">
        <f ca="1"/>
        <v>218.5</v>
      </c>
      <c r="K2039" s="17">
        <f t="shared" ca="1" si="63"/>
        <v>7.2142064372917591E-3</v>
      </c>
      <c r="L2039" s="17">
        <f t="shared" ca="1" si="62"/>
        <v>-2.237545093383253E-3</v>
      </c>
    </row>
    <row r="2040" spans="7:12" x14ac:dyDescent="0.2">
      <c r="G2040" s="17" vm="5537">
        <f ca="1"/>
        <v>42695</v>
      </c>
      <c r="H2040" s="17" vm="5538">
        <f ca="1"/>
        <v>73.680000000000007</v>
      </c>
      <c r="I2040" s="17" vm="5539">
        <f ca="1"/>
        <v>220.15</v>
      </c>
      <c r="K2040" s="17">
        <f t="shared" ca="1" si="63"/>
        <v>1.4876033057851457E-2</v>
      </c>
      <c r="L2040" s="17">
        <f t="shared" ca="1" si="62"/>
        <v>7.551487414187763E-3</v>
      </c>
    </row>
    <row r="2041" spans="7:12" x14ac:dyDescent="0.2">
      <c r="G2041" s="17" vm="5540">
        <f ca="1"/>
        <v>42696</v>
      </c>
      <c r="H2041" s="17" vm="5541">
        <f ca="1"/>
        <v>74.400000000000006</v>
      </c>
      <c r="I2041" s="17" vm="5542">
        <f ca="1"/>
        <v>220.58</v>
      </c>
      <c r="K2041" s="17">
        <f t="shared" ca="1" si="63"/>
        <v>9.7719869706840434E-3</v>
      </c>
      <c r="L2041" s="17">
        <f t="shared" ca="1" si="62"/>
        <v>1.9532137179196774E-3</v>
      </c>
    </row>
    <row r="2042" spans="7:12" x14ac:dyDescent="0.2">
      <c r="G2042" s="17" vm="5543">
        <f ca="1"/>
        <v>42697</v>
      </c>
      <c r="H2042" s="17" vm="5544">
        <f ca="1"/>
        <v>74.06</v>
      </c>
      <c r="I2042" s="17" vm="5545">
        <f ca="1"/>
        <v>220.7</v>
      </c>
      <c r="K2042" s="17">
        <f t="shared" ca="1" si="63"/>
        <v>-4.5698924731183421E-3</v>
      </c>
      <c r="L2042" s="17">
        <f t="shared" ca="1" si="62"/>
        <v>5.4402031009148644E-4</v>
      </c>
    </row>
    <row r="2043" spans="7:12" x14ac:dyDescent="0.2">
      <c r="G2043" s="17" vm="5546">
        <f ca="1"/>
        <v>42699</v>
      </c>
      <c r="H2043" s="17" vm="5547">
        <f ca="1"/>
        <v>74.430000000000007</v>
      </c>
      <c r="I2043" s="17" vm="5548">
        <f ca="1"/>
        <v>221.52</v>
      </c>
      <c r="K2043" s="17">
        <f t="shared" ca="1" si="63"/>
        <v>4.9959492303537356E-3</v>
      </c>
      <c r="L2043" s="17">
        <f t="shared" ca="1" si="62"/>
        <v>3.7154508382419849E-3</v>
      </c>
    </row>
    <row r="2044" spans="7:12" x14ac:dyDescent="0.2">
      <c r="G2044" s="17" vm="5549">
        <f ca="1"/>
        <v>42702</v>
      </c>
      <c r="H2044" s="17" vm="5550">
        <f ca="1"/>
        <v>74.53</v>
      </c>
      <c r="I2044" s="17" vm="5551">
        <f ca="1"/>
        <v>220.48</v>
      </c>
      <c r="K2044" s="17">
        <f t="shared" ca="1" si="63"/>
        <v>1.3435442697835587E-3</v>
      </c>
      <c r="L2044" s="17">
        <f t="shared" ca="1" si="62"/>
        <v>-4.6948356807512415E-3</v>
      </c>
    </row>
    <row r="2045" spans="7:12" x14ac:dyDescent="0.2">
      <c r="G2045" s="17" vm="5552">
        <f ca="1"/>
        <v>42703</v>
      </c>
      <c r="H2045" s="17" vm="5541">
        <f ca="1"/>
        <v>74.400000000000006</v>
      </c>
      <c r="I2045" s="17" vm="5553">
        <f ca="1"/>
        <v>220.91</v>
      </c>
      <c r="K2045" s="17">
        <f t="shared" ca="1" si="63"/>
        <v>-1.7442640547430388E-3</v>
      </c>
      <c r="L2045" s="17">
        <f t="shared" ca="1" si="62"/>
        <v>1.95029027576199E-3</v>
      </c>
    </row>
    <row r="2046" spans="7:12" x14ac:dyDescent="0.2">
      <c r="G2046" s="17" vm="5554">
        <f ca="1"/>
        <v>42704</v>
      </c>
      <c r="H2046" s="17" vm="249">
        <f ca="1"/>
        <v>73.930000000000007</v>
      </c>
      <c r="I2046" s="17" vm="5555">
        <f ca="1"/>
        <v>220.38</v>
      </c>
      <c r="K2046" s="17">
        <f t="shared" ca="1" si="63"/>
        <v>-6.3172043010752965E-3</v>
      </c>
      <c r="L2046" s="17">
        <f t="shared" ca="1" si="62"/>
        <v>-2.3991670816169153E-3</v>
      </c>
    </row>
    <row r="2047" spans="7:12" x14ac:dyDescent="0.2">
      <c r="G2047" s="17" vm="5556">
        <f ca="1"/>
        <v>42705</v>
      </c>
      <c r="H2047" s="17" vm="5557">
        <f ca="1"/>
        <v>70.41</v>
      </c>
      <c r="I2047" s="17" vm="5558">
        <f ca="1"/>
        <v>219.57</v>
      </c>
      <c r="K2047" s="17">
        <f t="shared" ca="1" si="63"/>
        <v>-4.7612606519680911E-2</v>
      </c>
      <c r="L2047" s="17">
        <f t="shared" ca="1" si="62"/>
        <v>-3.6754696433433098E-3</v>
      </c>
    </row>
    <row r="2048" spans="7:12" x14ac:dyDescent="0.2">
      <c r="G2048" s="17" vm="5559">
        <f ca="1"/>
        <v>42706</v>
      </c>
      <c r="H2048" s="17" vm="5560">
        <f ca="1"/>
        <v>70.72</v>
      </c>
      <c r="I2048" s="17" vm="5561">
        <f ca="1"/>
        <v>219.68</v>
      </c>
      <c r="K2048" s="17">
        <f t="shared" ca="1" si="63"/>
        <v>4.4027836954978472E-3</v>
      </c>
      <c r="L2048" s="17">
        <f t="shared" ca="1" si="62"/>
        <v>5.009791865919766E-4</v>
      </c>
    </row>
    <row r="2049" spans="7:12" x14ac:dyDescent="0.2">
      <c r="G2049" s="17" vm="5562">
        <f ca="1"/>
        <v>42709</v>
      </c>
      <c r="H2049" s="17" vm="5563">
        <f ca="1"/>
        <v>70.510000000000005</v>
      </c>
      <c r="I2049" s="17" vm="5564">
        <f ca="1"/>
        <v>221</v>
      </c>
      <c r="K2049" s="17">
        <f t="shared" ca="1" si="63"/>
        <v>-2.9694570135745391E-3</v>
      </c>
      <c r="L2049" s="17">
        <f t="shared" ca="1" si="62"/>
        <v>6.0087399854333867E-3</v>
      </c>
    </row>
    <row r="2050" spans="7:12" x14ac:dyDescent="0.2">
      <c r="G2050" s="17" vm="5565">
        <f ca="1"/>
        <v>42710</v>
      </c>
      <c r="H2050" s="17" vm="5566">
        <f ca="1"/>
        <v>71.37</v>
      </c>
      <c r="I2050" s="17" vm="5567">
        <f ca="1"/>
        <v>221.7</v>
      </c>
      <c r="K2050" s="17">
        <f t="shared" ca="1" si="63"/>
        <v>1.2196851510424045E-2</v>
      </c>
      <c r="L2050" s="17">
        <f t="shared" ca="1" si="62"/>
        <v>3.1674208144796268E-3</v>
      </c>
    </row>
    <row r="2051" spans="7:12" x14ac:dyDescent="0.2">
      <c r="G2051" s="17" vm="5568">
        <f ca="1"/>
        <v>42711</v>
      </c>
      <c r="H2051" s="17" vm="5569">
        <f ca="1"/>
        <v>72.2</v>
      </c>
      <c r="I2051" s="17" vm="5570">
        <f ca="1"/>
        <v>224.6</v>
      </c>
      <c r="K2051" s="17">
        <f t="shared" ca="1" si="63"/>
        <v>1.1629536219700087E-2</v>
      </c>
      <c r="L2051" s="17">
        <f t="shared" ca="1" si="62"/>
        <v>1.3080739738385194E-2</v>
      </c>
    </row>
    <row r="2052" spans="7:12" x14ac:dyDescent="0.2">
      <c r="G2052" s="17" vm="5571">
        <f ca="1"/>
        <v>42712</v>
      </c>
      <c r="H2052" s="17" vm="5572">
        <f ca="1"/>
        <v>72.13</v>
      </c>
      <c r="I2052" s="17" vm="5573">
        <f ca="1"/>
        <v>225.15</v>
      </c>
      <c r="K2052" s="17">
        <f t="shared" ca="1" si="63"/>
        <v>-9.6952908587266684E-4</v>
      </c>
      <c r="L2052" s="17">
        <f t="shared" ca="1" si="62"/>
        <v>2.4487978628673357E-3</v>
      </c>
    </row>
    <row r="2053" spans="7:12" x14ac:dyDescent="0.2">
      <c r="G2053" s="17" vm="5574">
        <f ca="1"/>
        <v>42713</v>
      </c>
      <c r="H2053" s="17" vm="5575">
        <f ca="1"/>
        <v>71.989999999999995</v>
      </c>
      <c r="I2053" s="17" vm="5576">
        <f ca="1"/>
        <v>226.51</v>
      </c>
      <c r="K2053" s="17">
        <f t="shared" ca="1" si="63"/>
        <v>-1.9409399694995111E-3</v>
      </c>
      <c r="L2053" s="17">
        <f t="shared" ca="1" si="62"/>
        <v>6.040417499444839E-3</v>
      </c>
    </row>
    <row r="2054" spans="7:12" x14ac:dyDescent="0.2">
      <c r="G2054" s="17" vm="5577">
        <f ca="1"/>
        <v>42716</v>
      </c>
      <c r="H2054" s="17" vm="258">
        <f ca="1"/>
        <v>71.73</v>
      </c>
      <c r="I2054" s="17" vm="5578">
        <f ca="1"/>
        <v>226.25</v>
      </c>
      <c r="K2054" s="17">
        <f t="shared" ca="1" si="63"/>
        <v>-3.6116127239893547E-3</v>
      </c>
      <c r="L2054" s="17">
        <f t="shared" ca="1" si="62"/>
        <v>-1.1478521919561224E-3</v>
      </c>
    </row>
    <row r="2055" spans="7:12" x14ac:dyDescent="0.2">
      <c r="G2055" s="17" vm="5579">
        <f ca="1"/>
        <v>42717</v>
      </c>
      <c r="H2055" s="17" vm="5580">
        <f ca="1"/>
        <v>73.2</v>
      </c>
      <c r="I2055" s="17" vm="5581">
        <f ca="1"/>
        <v>227.76</v>
      </c>
      <c r="K2055" s="17">
        <f t="shared" ca="1" si="63"/>
        <v>2.049351735675442E-2</v>
      </c>
      <c r="L2055" s="17">
        <f t="shared" ref="L2055:L2118" ca="1" si="64">+I2055/I2054-1</f>
        <v>6.6740331491712546E-3</v>
      </c>
    </row>
    <row r="2056" spans="7:12" x14ac:dyDescent="0.2">
      <c r="G2056" s="17" vm="5582">
        <f ca="1"/>
        <v>42718</v>
      </c>
      <c r="H2056" s="17" vm="5583">
        <f ca="1"/>
        <v>72.5</v>
      </c>
      <c r="I2056" s="17" vm="5584">
        <f ca="1"/>
        <v>225.88</v>
      </c>
      <c r="K2056" s="17">
        <f t="shared" ref="K2056:K2119" ca="1" si="65">+H2056/H2055-1</f>
        <v>-9.5628415300547109E-3</v>
      </c>
      <c r="L2056" s="17">
        <f t="shared" ca="1" si="64"/>
        <v>-8.2543027748507303E-3</v>
      </c>
    </row>
    <row r="2057" spans="7:12" x14ac:dyDescent="0.2">
      <c r="G2057" s="17" vm="5585">
        <f ca="1"/>
        <v>42719</v>
      </c>
      <c r="H2057" s="17" vm="5586">
        <f ca="1"/>
        <v>73.45</v>
      </c>
      <c r="I2057" s="17" vm="5587">
        <f ca="1"/>
        <v>226.81</v>
      </c>
      <c r="K2057" s="17">
        <f t="shared" ca="1" si="65"/>
        <v>1.3103448275862073E-2</v>
      </c>
      <c r="L2057" s="17">
        <f t="shared" ca="1" si="64"/>
        <v>4.1172303878165284E-3</v>
      </c>
    </row>
    <row r="2058" spans="7:12" x14ac:dyDescent="0.2">
      <c r="G2058" s="17" vm="5588">
        <f ca="1"/>
        <v>42720</v>
      </c>
      <c r="H2058" s="17" vm="5589">
        <f ca="1"/>
        <v>72.89</v>
      </c>
      <c r="I2058" s="17" vm="5590">
        <f ca="1"/>
        <v>225.04</v>
      </c>
      <c r="K2058" s="17">
        <f t="shared" ca="1" si="65"/>
        <v>-7.6242341729068075E-3</v>
      </c>
      <c r="L2058" s="17">
        <f t="shared" ca="1" si="64"/>
        <v>-7.8038887174287641E-3</v>
      </c>
    </row>
    <row r="2059" spans="7:12" x14ac:dyDescent="0.2">
      <c r="G2059" s="17" vm="5591">
        <f ca="1"/>
        <v>42723</v>
      </c>
      <c r="H2059" s="17" vm="5592">
        <f ca="1"/>
        <v>73.569999999999993</v>
      </c>
      <c r="I2059" s="17" vm="5593">
        <f ca="1"/>
        <v>225.53</v>
      </c>
      <c r="K2059" s="17">
        <f t="shared" ca="1" si="65"/>
        <v>9.3291260803949339E-3</v>
      </c>
      <c r="L2059" s="17">
        <f t="shared" ca="1" si="64"/>
        <v>2.1773906861002335E-3</v>
      </c>
    </row>
    <row r="2060" spans="7:12" x14ac:dyDescent="0.2">
      <c r="G2060" s="17" vm="5594">
        <f ca="1"/>
        <v>42724</v>
      </c>
      <c r="H2060" s="17" vm="5595">
        <f ca="1"/>
        <v>74.040000000000006</v>
      </c>
      <c r="I2060" s="17" vm="5596">
        <f ca="1"/>
        <v>226.4</v>
      </c>
      <c r="K2060" s="17">
        <f t="shared" ca="1" si="65"/>
        <v>6.388473562593644E-3</v>
      </c>
      <c r="L2060" s="17">
        <f t="shared" ca="1" si="64"/>
        <v>3.8575799228484087E-3</v>
      </c>
    </row>
    <row r="2061" spans="7:12" x14ac:dyDescent="0.2">
      <c r="G2061" s="17" vm="5597">
        <f ca="1"/>
        <v>42725</v>
      </c>
      <c r="H2061" s="17" vm="5598">
        <f ca="1"/>
        <v>74.17</v>
      </c>
      <c r="I2061" s="17" vm="5599">
        <f ca="1"/>
        <v>225.77</v>
      </c>
      <c r="K2061" s="17">
        <f t="shared" ca="1" si="65"/>
        <v>1.7558076715289417E-3</v>
      </c>
      <c r="L2061" s="17">
        <f t="shared" ca="1" si="64"/>
        <v>-2.7826855123674887E-3</v>
      </c>
    </row>
    <row r="2062" spans="7:12" x14ac:dyDescent="0.2">
      <c r="G2062" s="17" vm="5600">
        <f ca="1"/>
        <v>42726</v>
      </c>
      <c r="H2062" s="17" vm="5601">
        <f ca="1"/>
        <v>74.2</v>
      </c>
      <c r="I2062" s="17" vm="5602">
        <f ca="1"/>
        <v>225.38</v>
      </c>
      <c r="K2062" s="17">
        <f t="shared" ca="1" si="65"/>
        <v>4.0447620331662826E-4</v>
      </c>
      <c r="L2062" s="17">
        <f t="shared" ca="1" si="64"/>
        <v>-1.727421712362176E-3</v>
      </c>
    </row>
    <row r="2063" spans="7:12" x14ac:dyDescent="0.2">
      <c r="G2063" s="17" vm="5603">
        <f ca="1"/>
        <v>42727</v>
      </c>
      <c r="H2063" s="17" vm="5604">
        <f ca="1"/>
        <v>74.38</v>
      </c>
      <c r="I2063" s="17" vm="5605">
        <f ca="1"/>
        <v>225.71</v>
      </c>
      <c r="K2063" s="17">
        <f t="shared" ca="1" si="65"/>
        <v>2.4258760107815913E-3</v>
      </c>
      <c r="L2063" s="17">
        <f t="shared" ca="1" si="64"/>
        <v>1.4641938060164783E-3</v>
      </c>
    </row>
    <row r="2064" spans="7:12" x14ac:dyDescent="0.2">
      <c r="G2064" s="17" vm="5606">
        <f ca="1"/>
        <v>42731</v>
      </c>
      <c r="H2064" s="17" vm="5607">
        <f ca="1"/>
        <v>74.87</v>
      </c>
      <c r="I2064" s="17" vm="5608">
        <f ca="1"/>
        <v>226.27</v>
      </c>
      <c r="K2064" s="17">
        <f t="shared" ca="1" si="65"/>
        <v>6.5877924173165514E-3</v>
      </c>
      <c r="L2064" s="17">
        <f t="shared" ca="1" si="64"/>
        <v>2.4810597669575607E-3</v>
      </c>
    </row>
    <row r="2065" spans="7:12" x14ac:dyDescent="0.2">
      <c r="G2065" s="17" vm="5609">
        <f ca="1"/>
        <v>42732</v>
      </c>
      <c r="H2065" s="17" vm="5610">
        <f ca="1"/>
        <v>74.05</v>
      </c>
      <c r="I2065" s="17" vm="5611">
        <f ca="1"/>
        <v>224.4</v>
      </c>
      <c r="K2065" s="17">
        <f t="shared" ca="1" si="65"/>
        <v>-1.0952317350073515E-2</v>
      </c>
      <c r="L2065" s="17">
        <f t="shared" ca="1" si="64"/>
        <v>-8.2644628099173278E-3</v>
      </c>
    </row>
    <row r="2066" spans="7:12" x14ac:dyDescent="0.2">
      <c r="G2066" s="17" vm="5612">
        <f ca="1"/>
        <v>42733</v>
      </c>
      <c r="H2066" s="17" vm="5613">
        <f ca="1"/>
        <v>74.150000000000006</v>
      </c>
      <c r="I2066" s="17" vm="5614">
        <f ca="1"/>
        <v>224.35</v>
      </c>
      <c r="K2066" s="17">
        <f t="shared" ca="1" si="65"/>
        <v>1.3504388926401933E-3</v>
      </c>
      <c r="L2066" s="17">
        <f t="shared" ca="1" si="64"/>
        <v>-2.2281639928700692E-4</v>
      </c>
    </row>
    <row r="2067" spans="7:12" x14ac:dyDescent="0.2">
      <c r="G2067" s="17" vm="5615">
        <f ca="1"/>
        <v>42734</v>
      </c>
      <c r="H2067" s="17" vm="5616">
        <f ca="1"/>
        <v>72.97</v>
      </c>
      <c r="I2067" s="17" vm="5617">
        <f ca="1"/>
        <v>223.53</v>
      </c>
      <c r="K2067" s="17">
        <f t="shared" ca="1" si="65"/>
        <v>-1.5913688469319065E-2</v>
      </c>
      <c r="L2067" s="17">
        <f t="shared" ca="1" si="64"/>
        <v>-3.6550033429908479E-3</v>
      </c>
    </row>
    <row r="2068" spans="7:12" x14ac:dyDescent="0.2">
      <c r="G2068" s="17" vm="5618">
        <f ca="1"/>
        <v>42738</v>
      </c>
      <c r="H2068" s="17" vm="5619">
        <f ca="1"/>
        <v>73.58</v>
      </c>
      <c r="I2068" s="17" vm="5620">
        <f ca="1"/>
        <v>225.24</v>
      </c>
      <c r="K2068" s="17">
        <f t="shared" ca="1" si="65"/>
        <v>8.3595998355487922E-3</v>
      </c>
      <c r="L2068" s="17">
        <f t="shared" ca="1" si="64"/>
        <v>7.6499798684741549E-3</v>
      </c>
    </row>
    <row r="2069" spans="7:12" x14ac:dyDescent="0.2">
      <c r="G2069" s="17" vm="5621">
        <f ca="1"/>
        <v>42739</v>
      </c>
      <c r="H2069" s="17" vm="5622">
        <f ca="1"/>
        <v>73.489999999999995</v>
      </c>
      <c r="I2069" s="17" vm="5623">
        <f ca="1"/>
        <v>226.58</v>
      </c>
      <c r="K2069" s="17">
        <f t="shared" ca="1" si="65"/>
        <v>-1.2231584669747386E-3</v>
      </c>
      <c r="L2069" s="17">
        <f t="shared" ca="1" si="64"/>
        <v>5.9492097318416537E-3</v>
      </c>
    </row>
    <row r="2070" spans="7:12" x14ac:dyDescent="0.2">
      <c r="G2070" s="17" vm="5624">
        <f ca="1"/>
        <v>42740</v>
      </c>
      <c r="H2070" s="17" vm="5625">
        <f ca="1"/>
        <v>72.92</v>
      </c>
      <c r="I2070" s="17" vm="5596">
        <f ca="1"/>
        <v>226.4</v>
      </c>
      <c r="K2070" s="17">
        <f t="shared" ca="1" si="65"/>
        <v>-7.7561573003128714E-3</v>
      </c>
      <c r="L2070" s="17">
        <f t="shared" ca="1" si="64"/>
        <v>-7.9442139641627829E-4</v>
      </c>
    </row>
    <row r="2071" spans="7:12" x14ac:dyDescent="0.2">
      <c r="G2071" s="17" vm="5626">
        <f ca="1"/>
        <v>42741</v>
      </c>
      <c r="H2071" s="17" vm="5613">
        <f ca="1"/>
        <v>74.150000000000006</v>
      </c>
      <c r="I2071" s="17" vm="5627">
        <f ca="1"/>
        <v>227.21</v>
      </c>
      <c r="K2071" s="17">
        <f t="shared" ca="1" si="65"/>
        <v>1.6867800329127824E-2</v>
      </c>
      <c r="L2071" s="17">
        <f t="shared" ca="1" si="64"/>
        <v>3.5777385159010411E-3</v>
      </c>
    </row>
    <row r="2072" spans="7:12" x14ac:dyDescent="0.2">
      <c r="G2072" s="17" vm="5628">
        <f ca="1"/>
        <v>42744</v>
      </c>
      <c r="H2072" s="17" vm="5629">
        <f ca="1"/>
        <v>74.34</v>
      </c>
      <c r="I2072" s="17" vm="5630">
        <f ca="1"/>
        <v>226.46</v>
      </c>
      <c r="K2072" s="17">
        <f t="shared" ca="1" si="65"/>
        <v>2.5623735670936565E-3</v>
      </c>
      <c r="L2072" s="17">
        <f t="shared" ca="1" si="64"/>
        <v>-3.3009110514502504E-3</v>
      </c>
    </row>
    <row r="2073" spans="7:12" x14ac:dyDescent="0.2">
      <c r="G2073" s="17" vm="5631">
        <f ca="1"/>
        <v>42745</v>
      </c>
      <c r="H2073" s="17" vm="5632">
        <f ca="1"/>
        <v>74.599999999999994</v>
      </c>
      <c r="I2073" s="17" vm="5630">
        <f ca="1"/>
        <v>226.46</v>
      </c>
      <c r="K2073" s="17">
        <f t="shared" ca="1" si="65"/>
        <v>3.4974441754100916E-3</v>
      </c>
      <c r="L2073" s="17">
        <f t="shared" ca="1" si="64"/>
        <v>0</v>
      </c>
    </row>
    <row r="2074" spans="7:12" x14ac:dyDescent="0.2">
      <c r="G2074" s="17" vm="5633">
        <f ca="1"/>
        <v>42746</v>
      </c>
      <c r="H2074" s="17" vm="5634">
        <f ca="1"/>
        <v>75.2</v>
      </c>
      <c r="I2074" s="17" vm="5635">
        <f ca="1"/>
        <v>227.1</v>
      </c>
      <c r="K2074" s="17">
        <f t="shared" ca="1" si="65"/>
        <v>8.0428954423592547E-3</v>
      </c>
      <c r="L2074" s="17">
        <f t="shared" ca="1" si="64"/>
        <v>2.8261061556125178E-3</v>
      </c>
    </row>
    <row r="2075" spans="7:12" x14ac:dyDescent="0.2">
      <c r="G2075" s="17" vm="5636">
        <f ca="1"/>
        <v>42747</v>
      </c>
      <c r="H2075" s="17" vm="5637">
        <f ca="1"/>
        <v>74.849999999999994</v>
      </c>
      <c r="I2075" s="17" vm="5638">
        <f ca="1"/>
        <v>226.53</v>
      </c>
      <c r="K2075" s="17">
        <f t="shared" ca="1" si="65"/>
        <v>-4.6542553191490921E-3</v>
      </c>
      <c r="L2075" s="17">
        <f t="shared" ca="1" si="64"/>
        <v>-2.509907529722577E-3</v>
      </c>
    </row>
    <row r="2076" spans="7:12" x14ac:dyDescent="0.2">
      <c r="G2076" s="17" vm="5639">
        <f ca="1"/>
        <v>42748</v>
      </c>
      <c r="H2076" s="17" vm="5640">
        <f ca="1"/>
        <v>75</v>
      </c>
      <c r="I2076" s="17" vm="5641">
        <f ca="1"/>
        <v>227.05</v>
      </c>
      <c r="K2076" s="17">
        <f t="shared" ca="1" si="65"/>
        <v>2.0040080160321772E-3</v>
      </c>
      <c r="L2076" s="17">
        <f t="shared" ca="1" si="64"/>
        <v>2.295501699554281E-3</v>
      </c>
    </row>
    <row r="2077" spans="7:12" x14ac:dyDescent="0.2">
      <c r="G2077" s="17" vm="5642">
        <f ca="1"/>
        <v>42752</v>
      </c>
      <c r="H2077" s="17" vm="5643">
        <f ca="1"/>
        <v>74.489999999999995</v>
      </c>
      <c r="I2077" s="17" vm="5578">
        <f ca="1"/>
        <v>226.25</v>
      </c>
      <c r="K2077" s="17">
        <f t="shared" ca="1" si="65"/>
        <v>-6.8000000000000282E-3</v>
      </c>
      <c r="L2077" s="17">
        <f t="shared" ca="1" si="64"/>
        <v>-3.5234529839243134E-3</v>
      </c>
    </row>
    <row r="2078" spans="7:12" x14ac:dyDescent="0.2">
      <c r="G2078" s="17" vm="5644">
        <f ca="1"/>
        <v>42753</v>
      </c>
      <c r="H2078" s="17" vm="5604">
        <f ca="1"/>
        <v>74.38</v>
      </c>
      <c r="I2078" s="17" vm="5645">
        <f ca="1"/>
        <v>226.75</v>
      </c>
      <c r="K2078" s="17">
        <f t="shared" ca="1" si="65"/>
        <v>-1.4767082829909572E-3</v>
      </c>
      <c r="L2078" s="17">
        <f t="shared" ca="1" si="64"/>
        <v>2.2099447513812542E-3</v>
      </c>
    </row>
    <row r="2079" spans="7:12" x14ac:dyDescent="0.2">
      <c r="G2079" s="17" vm="5646">
        <f ca="1"/>
        <v>42754</v>
      </c>
      <c r="H2079" s="17" vm="5647">
        <f ca="1"/>
        <v>73.88</v>
      </c>
      <c r="I2079" s="17" vm="5648">
        <f ca="1"/>
        <v>225.91</v>
      </c>
      <c r="K2079" s="17">
        <f t="shared" ca="1" si="65"/>
        <v>-6.7222371605270004E-3</v>
      </c>
      <c r="L2079" s="17">
        <f t="shared" ca="1" si="64"/>
        <v>-3.7045203969129359E-3</v>
      </c>
    </row>
    <row r="2080" spans="7:12" x14ac:dyDescent="0.2">
      <c r="G2080" s="17" vm="5649">
        <f ca="1"/>
        <v>42755</v>
      </c>
      <c r="H2080" s="17" vm="5650">
        <f ca="1"/>
        <v>74.75</v>
      </c>
      <c r="I2080" s="17" vm="5651">
        <f ca="1"/>
        <v>226.74</v>
      </c>
      <c r="K2080" s="17">
        <f t="shared" ca="1" si="65"/>
        <v>1.1775852734163594E-2</v>
      </c>
      <c r="L2080" s="17">
        <f t="shared" ca="1" si="64"/>
        <v>3.6740294807666718E-3</v>
      </c>
    </row>
    <row r="2081" spans="7:12" x14ac:dyDescent="0.2">
      <c r="G2081" s="17" vm="5652">
        <f ca="1"/>
        <v>42758</v>
      </c>
      <c r="H2081" s="17" vm="5653">
        <f ca="1"/>
        <v>75.73</v>
      </c>
      <c r="I2081" s="17" vm="5654">
        <f ca="1"/>
        <v>226.15</v>
      </c>
      <c r="K2081" s="17">
        <f t="shared" ca="1" si="65"/>
        <v>1.3110367892976704E-2</v>
      </c>
      <c r="L2081" s="17">
        <f t="shared" ca="1" si="64"/>
        <v>-2.6020993208080156E-3</v>
      </c>
    </row>
    <row r="2082" spans="7:12" x14ac:dyDescent="0.2">
      <c r="G2082" s="17" vm="5655">
        <f ca="1"/>
        <v>42759</v>
      </c>
      <c r="H2082" s="17" vm="5656">
        <f ca="1"/>
        <v>77.08</v>
      </c>
      <c r="I2082" s="17" vm="5657">
        <f ca="1"/>
        <v>227.6</v>
      </c>
      <c r="K2082" s="17">
        <f t="shared" ca="1" si="65"/>
        <v>1.7826488841938382E-2</v>
      </c>
      <c r="L2082" s="17">
        <f t="shared" ca="1" si="64"/>
        <v>6.4116736679193931E-3</v>
      </c>
    </row>
    <row r="2083" spans="7:12" x14ac:dyDescent="0.2">
      <c r="G2083" s="17" vm="5658">
        <f ca="1"/>
        <v>42760</v>
      </c>
      <c r="H2083" s="17" vm="5659">
        <f ca="1"/>
        <v>78.58</v>
      </c>
      <c r="I2083" s="17" vm="5660">
        <f ca="1"/>
        <v>229.57</v>
      </c>
      <c r="K2083" s="17">
        <f t="shared" ca="1" si="65"/>
        <v>1.946030098598861E-2</v>
      </c>
      <c r="L2083" s="17">
        <f t="shared" ca="1" si="64"/>
        <v>8.6555360281195259E-3</v>
      </c>
    </row>
    <row r="2084" spans="7:12" x14ac:dyDescent="0.2">
      <c r="G2084" s="17" vm="5661">
        <f ca="1"/>
        <v>42761</v>
      </c>
      <c r="H2084" s="17" vm="5662">
        <f ca="1"/>
        <v>79.260000000000005</v>
      </c>
      <c r="I2084" s="17" vm="5663">
        <f ca="1"/>
        <v>229.33</v>
      </c>
      <c r="K2084" s="17">
        <f t="shared" ca="1" si="65"/>
        <v>8.65360142529914E-3</v>
      </c>
      <c r="L2084" s="17">
        <f t="shared" ca="1" si="64"/>
        <v>-1.0454327656052032E-3</v>
      </c>
    </row>
    <row r="2085" spans="7:12" x14ac:dyDescent="0.2">
      <c r="G2085" s="17" vm="5664">
        <f ca="1"/>
        <v>42762</v>
      </c>
      <c r="H2085" s="17" vm="5665">
        <f ca="1"/>
        <v>78.03</v>
      </c>
      <c r="I2085" s="17" vm="5666">
        <f ca="1"/>
        <v>228.97</v>
      </c>
      <c r="K2085" s="17">
        <f t="shared" ca="1" si="65"/>
        <v>-1.5518546555639667E-2</v>
      </c>
      <c r="L2085" s="17">
        <f t="shared" ca="1" si="64"/>
        <v>-1.5697902585793955E-3</v>
      </c>
    </row>
    <row r="2086" spans="7:12" x14ac:dyDescent="0.2">
      <c r="G2086" s="17" vm="5667">
        <f ca="1"/>
        <v>42765</v>
      </c>
      <c r="H2086" s="17" vm="5668">
        <f ca="1"/>
        <v>77.900000000000006</v>
      </c>
      <c r="I2086" s="17" vm="5669">
        <f ca="1"/>
        <v>227.55</v>
      </c>
      <c r="K2086" s="17">
        <f t="shared" ca="1" si="65"/>
        <v>-1.6660258874791056E-3</v>
      </c>
      <c r="L2086" s="17">
        <f t="shared" ca="1" si="64"/>
        <v>-6.2016858103680628E-3</v>
      </c>
    </row>
    <row r="2087" spans="7:12" x14ac:dyDescent="0.2">
      <c r="G2087" s="17" vm="5670">
        <f ca="1"/>
        <v>42766</v>
      </c>
      <c r="H2087" s="17" vm="5671">
        <f ca="1"/>
        <v>75.540000000000006</v>
      </c>
      <c r="I2087" s="17" vm="5672">
        <f ca="1"/>
        <v>227.53</v>
      </c>
      <c r="K2087" s="17">
        <f t="shared" ca="1" si="65"/>
        <v>-3.0295250320924283E-2</v>
      </c>
      <c r="L2087" s="17">
        <f t="shared" ca="1" si="64"/>
        <v>-8.7892770819664179E-5</v>
      </c>
    </row>
    <row r="2088" spans="7:12" x14ac:dyDescent="0.2">
      <c r="G2088" s="17" vm="5673">
        <f ca="1"/>
        <v>42767</v>
      </c>
      <c r="H2088" s="17" vm="5674">
        <f ca="1"/>
        <v>76.27</v>
      </c>
      <c r="I2088" s="17" vm="5675">
        <f ca="1"/>
        <v>227.62</v>
      </c>
      <c r="K2088" s="17">
        <f t="shared" ca="1" si="65"/>
        <v>9.663754302356331E-3</v>
      </c>
      <c r="L2088" s="17">
        <f t="shared" ca="1" si="64"/>
        <v>3.9555223487020008E-4</v>
      </c>
    </row>
    <row r="2089" spans="7:12" x14ac:dyDescent="0.2">
      <c r="G2089" s="17" vm="5676">
        <f ca="1"/>
        <v>42768</v>
      </c>
      <c r="H2089" s="17" vm="5677">
        <f ca="1"/>
        <v>75.89</v>
      </c>
      <c r="I2089" s="17" vm="5678">
        <f ca="1"/>
        <v>227.77</v>
      </c>
      <c r="K2089" s="17">
        <f t="shared" ca="1" si="65"/>
        <v>-4.9822997246623535E-3</v>
      </c>
      <c r="L2089" s="17">
        <f t="shared" ca="1" si="64"/>
        <v>6.5899305860650514E-4</v>
      </c>
    </row>
    <row r="2090" spans="7:12" x14ac:dyDescent="0.2">
      <c r="G2090" s="17" vm="5679">
        <f ca="1"/>
        <v>42769</v>
      </c>
      <c r="H2090" s="17" vm="5680">
        <f ca="1"/>
        <v>76.5</v>
      </c>
      <c r="I2090" s="17" vm="5681">
        <f ca="1"/>
        <v>229.34</v>
      </c>
      <c r="K2090" s="17">
        <f t="shared" ca="1" si="65"/>
        <v>8.0379496639872983E-3</v>
      </c>
      <c r="L2090" s="17">
        <f t="shared" ca="1" si="64"/>
        <v>6.892918294771011E-3</v>
      </c>
    </row>
    <row r="2091" spans="7:12" x14ac:dyDescent="0.2">
      <c r="G2091" s="17" vm="5682">
        <f ca="1"/>
        <v>42772</v>
      </c>
      <c r="H2091" s="17" vm="5683">
        <f ca="1"/>
        <v>76.22</v>
      </c>
      <c r="I2091" s="17" vm="5684">
        <f ca="1"/>
        <v>228.93</v>
      </c>
      <c r="K2091" s="17">
        <f t="shared" ca="1" si="65"/>
        <v>-3.6601307189542132E-3</v>
      </c>
      <c r="L2091" s="17">
        <f t="shared" ca="1" si="64"/>
        <v>-1.7877387285253343E-3</v>
      </c>
    </row>
    <row r="2092" spans="7:12" x14ac:dyDescent="0.2">
      <c r="G2092" s="17" vm="5685">
        <f ca="1"/>
        <v>42773</v>
      </c>
      <c r="H2092" s="17" vm="5686">
        <f ca="1"/>
        <v>76.180000000000007</v>
      </c>
      <c r="I2092" s="17" vm="5687">
        <f ca="1"/>
        <v>228.94</v>
      </c>
      <c r="K2092" s="17">
        <f t="shared" ca="1" si="65"/>
        <v>-5.2479664130133941E-4</v>
      </c>
      <c r="L2092" s="17">
        <f t="shared" ca="1" si="64"/>
        <v>4.3681474686474431E-5</v>
      </c>
    </row>
    <row r="2093" spans="7:12" x14ac:dyDescent="0.2">
      <c r="G2093" s="17" vm="5688">
        <f ca="1"/>
        <v>42774</v>
      </c>
      <c r="H2093" s="17" vm="5689">
        <f ca="1"/>
        <v>75.95</v>
      </c>
      <c r="I2093" s="17" vm="5690">
        <f ca="1"/>
        <v>229.24</v>
      </c>
      <c r="K2093" s="17">
        <f t="shared" ca="1" si="65"/>
        <v>-3.0191651352061699E-3</v>
      </c>
      <c r="L2093" s="17">
        <f t="shared" ca="1" si="64"/>
        <v>1.3103870009609775E-3</v>
      </c>
    </row>
    <row r="2094" spans="7:12" x14ac:dyDescent="0.2">
      <c r="G2094" s="17" vm="5691">
        <f ca="1"/>
        <v>42775</v>
      </c>
      <c r="H2094" s="17" vm="5692">
        <f ca="1"/>
        <v>75.3</v>
      </c>
      <c r="I2094" s="17" vm="5693">
        <f ca="1"/>
        <v>230.6</v>
      </c>
      <c r="K2094" s="17">
        <f t="shared" ca="1" si="65"/>
        <v>-8.5582620144832866E-3</v>
      </c>
      <c r="L2094" s="17">
        <f t="shared" ca="1" si="64"/>
        <v>5.9326470075029558E-3</v>
      </c>
    </row>
    <row r="2095" spans="7:12" x14ac:dyDescent="0.2">
      <c r="G2095" s="17" vm="5694">
        <f ca="1"/>
        <v>42776</v>
      </c>
      <c r="H2095" s="17" vm="5695">
        <f ca="1"/>
        <v>75.16</v>
      </c>
      <c r="I2095" s="17" vm="5696">
        <f ca="1"/>
        <v>231.51</v>
      </c>
      <c r="K2095" s="17">
        <f t="shared" ca="1" si="65"/>
        <v>-1.859229747675939E-3</v>
      </c>
      <c r="L2095" s="17">
        <f t="shared" ca="1" si="64"/>
        <v>3.9462272333044002E-3</v>
      </c>
    </row>
    <row r="2096" spans="7:12" x14ac:dyDescent="0.2">
      <c r="G2096" s="17" vm="5697">
        <f ca="1"/>
        <v>42779</v>
      </c>
      <c r="H2096" s="17" vm="5698">
        <f ca="1"/>
        <v>75.52</v>
      </c>
      <c r="I2096" s="17" vm="5699">
        <f ca="1"/>
        <v>232.77</v>
      </c>
      <c r="K2096" s="17">
        <f t="shared" ca="1" si="65"/>
        <v>4.7897817988291624E-3</v>
      </c>
      <c r="L2096" s="17">
        <f t="shared" ca="1" si="64"/>
        <v>5.4425294803681634E-3</v>
      </c>
    </row>
    <row r="2097" spans="7:12" x14ac:dyDescent="0.2">
      <c r="G2097" s="17" vm="5700">
        <f ca="1"/>
        <v>42780</v>
      </c>
      <c r="H2097" s="17" vm="5701">
        <f ca="1"/>
        <v>75.64</v>
      </c>
      <c r="I2097" s="17" vm="5702">
        <f ca="1"/>
        <v>233.7</v>
      </c>
      <c r="K2097" s="17">
        <f t="shared" ca="1" si="65"/>
        <v>1.5889830508475367E-3</v>
      </c>
      <c r="L2097" s="17">
        <f t="shared" ca="1" si="64"/>
        <v>3.9953602268332222E-3</v>
      </c>
    </row>
    <row r="2098" spans="7:12" x14ac:dyDescent="0.2">
      <c r="G2098" s="17" vm="5703">
        <f ca="1"/>
        <v>42781</v>
      </c>
      <c r="H2098" s="17" vm="5704">
        <f ca="1"/>
        <v>75.67</v>
      </c>
      <c r="I2098" s="17" vm="5705">
        <f ca="1"/>
        <v>234.92</v>
      </c>
      <c r="K2098" s="17">
        <f t="shared" ca="1" si="65"/>
        <v>3.9661554732939308E-4</v>
      </c>
      <c r="L2098" s="17">
        <f t="shared" ca="1" si="64"/>
        <v>5.2203679931535074E-3</v>
      </c>
    </row>
    <row r="2099" spans="7:12" x14ac:dyDescent="0.2">
      <c r="G2099" s="17" vm="5706">
        <f ca="1"/>
        <v>42782</v>
      </c>
      <c r="H2099" s="17" vm="5707">
        <f ca="1"/>
        <v>76.25</v>
      </c>
      <c r="I2099" s="17" vm="5708">
        <f ca="1"/>
        <v>234.72</v>
      </c>
      <c r="K2099" s="17">
        <f t="shared" ca="1" si="65"/>
        <v>7.6648605788292024E-3</v>
      </c>
      <c r="L2099" s="17">
        <f t="shared" ca="1" si="64"/>
        <v>-8.5135365230715188E-4</v>
      </c>
    </row>
    <row r="2100" spans="7:12" x14ac:dyDescent="0.2">
      <c r="G2100" s="17" vm="5709">
        <f ca="1"/>
        <v>42783</v>
      </c>
      <c r="H2100" s="17" vm="5710">
        <f ca="1"/>
        <v>76.44</v>
      </c>
      <c r="I2100" s="17" vm="5711">
        <f ca="1"/>
        <v>235.09</v>
      </c>
      <c r="K2100" s="17">
        <f t="shared" ca="1" si="65"/>
        <v>2.4918032786884758E-3</v>
      </c>
      <c r="L2100" s="17">
        <f t="shared" ca="1" si="64"/>
        <v>1.5763462849351928E-3</v>
      </c>
    </row>
    <row r="2101" spans="7:12" x14ac:dyDescent="0.2">
      <c r="G2101" s="17" vm="5712">
        <f ca="1"/>
        <v>42787</v>
      </c>
      <c r="H2101" s="17" vm="5656">
        <f ca="1"/>
        <v>77.08</v>
      </c>
      <c r="I2101" s="17" vm="5713">
        <f ca="1"/>
        <v>236.49</v>
      </c>
      <c r="K2101" s="17">
        <f t="shared" ca="1" si="65"/>
        <v>8.3725798011511365E-3</v>
      </c>
      <c r="L2101" s="17">
        <f t="shared" ca="1" si="64"/>
        <v>5.9551661065975203E-3</v>
      </c>
    </row>
    <row r="2102" spans="7:12" x14ac:dyDescent="0.2">
      <c r="G2102" s="17" vm="5714">
        <f ca="1"/>
        <v>42788</v>
      </c>
      <c r="H2102" s="17" vm="5715">
        <f ca="1"/>
        <v>77.23</v>
      </c>
      <c r="I2102" s="17" vm="5716">
        <f ca="1"/>
        <v>236.28</v>
      </c>
      <c r="K2102" s="17">
        <f t="shared" ca="1" si="65"/>
        <v>1.9460300985989498E-3</v>
      </c>
      <c r="L2102" s="17">
        <f t="shared" ca="1" si="64"/>
        <v>-8.879868070531538E-4</v>
      </c>
    </row>
    <row r="2103" spans="7:12" x14ac:dyDescent="0.2">
      <c r="G2103" s="17" vm="5717">
        <f ca="1"/>
        <v>42789</v>
      </c>
      <c r="H2103" s="17" vm="5718">
        <f ca="1"/>
        <v>77.14</v>
      </c>
      <c r="I2103" s="17" vm="5719">
        <f ca="1"/>
        <v>236.44</v>
      </c>
      <c r="K2103" s="17">
        <f t="shared" ca="1" si="65"/>
        <v>-1.1653502524926473E-3</v>
      </c>
      <c r="L2103" s="17">
        <f t="shared" ca="1" si="64"/>
        <v>6.7716268833595272E-4</v>
      </c>
    </row>
    <row r="2104" spans="7:12" x14ac:dyDescent="0.2">
      <c r="G2104" s="17" vm="5720">
        <f ca="1"/>
        <v>42790</v>
      </c>
      <c r="H2104" s="17" vm="5721">
        <f ca="1"/>
        <v>77.239999999999995</v>
      </c>
      <c r="I2104" s="17" vm="5722">
        <f ca="1"/>
        <v>236.74</v>
      </c>
      <c r="K2104" s="17">
        <f t="shared" ca="1" si="65"/>
        <v>1.2963443090483473E-3</v>
      </c>
      <c r="L2104" s="17">
        <f t="shared" ca="1" si="64"/>
        <v>1.2688208424971315E-3</v>
      </c>
    </row>
    <row r="2105" spans="7:12" x14ac:dyDescent="0.2">
      <c r="G2105" s="17" vm="5723">
        <f ca="1"/>
        <v>42793</v>
      </c>
      <c r="H2105" s="17" vm="5724">
        <f ca="1"/>
        <v>77.19</v>
      </c>
      <c r="I2105" s="17" vm="5725">
        <f ca="1"/>
        <v>237.11</v>
      </c>
      <c r="K2105" s="17">
        <f t="shared" ca="1" si="65"/>
        <v>-6.4733298808905548E-4</v>
      </c>
      <c r="L2105" s="17">
        <f t="shared" ca="1" si="64"/>
        <v>1.5628960040550144E-3</v>
      </c>
    </row>
    <row r="2106" spans="7:12" x14ac:dyDescent="0.2">
      <c r="G2106" s="17" vm="5726">
        <f ca="1"/>
        <v>42794</v>
      </c>
      <c r="H2106" s="17" vm="5727">
        <f ca="1"/>
        <v>76.62</v>
      </c>
      <c r="I2106" s="17" vm="5728">
        <f ca="1"/>
        <v>236.47</v>
      </c>
      <c r="K2106" s="17">
        <f t="shared" ca="1" si="65"/>
        <v>-7.3843762145354708E-3</v>
      </c>
      <c r="L2106" s="17">
        <f t="shared" ca="1" si="64"/>
        <v>-2.6991691619924207E-3</v>
      </c>
    </row>
    <row r="2107" spans="7:12" x14ac:dyDescent="0.2">
      <c r="G2107" s="17" vm="5729">
        <f ca="1"/>
        <v>42795</v>
      </c>
      <c r="H2107" s="17" vm="5730">
        <f ca="1"/>
        <v>78.150000000000006</v>
      </c>
      <c r="I2107" s="17" vm="5731">
        <f ca="1"/>
        <v>239.78</v>
      </c>
      <c r="K2107" s="17">
        <f t="shared" ca="1" si="65"/>
        <v>1.9968676585747858E-2</v>
      </c>
      <c r="L2107" s="17">
        <f t="shared" ca="1" si="64"/>
        <v>1.3997547257580178E-2</v>
      </c>
    </row>
    <row r="2108" spans="7:12" x14ac:dyDescent="0.2">
      <c r="G2108" s="17" vm="5732">
        <f ca="1"/>
        <v>42796</v>
      </c>
      <c r="H2108" s="17" vm="5733">
        <f ca="1"/>
        <v>78.08</v>
      </c>
      <c r="I2108" s="17" vm="5734">
        <f ca="1"/>
        <v>238.27</v>
      </c>
      <c r="K2108" s="17">
        <f t="shared" ca="1" si="65"/>
        <v>-8.9571337172111853E-4</v>
      </c>
      <c r="L2108" s="17">
        <f t="shared" ca="1" si="64"/>
        <v>-6.2974393193760969E-3</v>
      </c>
    </row>
    <row r="2109" spans="7:12" x14ac:dyDescent="0.2">
      <c r="G2109" s="17" vm="5735">
        <f ca="1"/>
        <v>42797</v>
      </c>
      <c r="H2109" s="17" vm="5736">
        <f ca="1"/>
        <v>77.86</v>
      </c>
      <c r="I2109" s="17" vm="5737">
        <f ca="1"/>
        <v>238.42</v>
      </c>
      <c r="K2109" s="17">
        <f t="shared" ca="1" si="65"/>
        <v>-2.8176229508196649E-3</v>
      </c>
      <c r="L2109" s="17">
        <f t="shared" ca="1" si="64"/>
        <v>6.2953791916720014E-4</v>
      </c>
    </row>
    <row r="2110" spans="7:12" x14ac:dyDescent="0.2">
      <c r="G2110" s="17" vm="5738">
        <f ca="1"/>
        <v>42800</v>
      </c>
      <c r="H2110" s="17" vm="5739">
        <f ca="1"/>
        <v>78.31</v>
      </c>
      <c r="I2110" s="17" vm="5740">
        <f ca="1"/>
        <v>237.71</v>
      </c>
      <c r="K2110" s="17">
        <f t="shared" ca="1" si="65"/>
        <v>5.7796044181865902E-3</v>
      </c>
      <c r="L2110" s="17">
        <f t="shared" ca="1" si="64"/>
        <v>-2.9779380924418453E-3</v>
      </c>
    </row>
    <row r="2111" spans="7:12" x14ac:dyDescent="0.2">
      <c r="G2111" s="17" vm="5741">
        <f ca="1"/>
        <v>42801</v>
      </c>
      <c r="H2111" s="17" vm="5742">
        <f ca="1"/>
        <v>79.12</v>
      </c>
      <c r="I2111" s="17" vm="5743">
        <f ca="1"/>
        <v>237</v>
      </c>
      <c r="K2111" s="17">
        <f t="shared" ca="1" si="65"/>
        <v>1.034350657642702E-2</v>
      </c>
      <c r="L2111" s="17">
        <f t="shared" ca="1" si="64"/>
        <v>-2.9868326953009783E-3</v>
      </c>
    </row>
    <row r="2112" spans="7:12" x14ac:dyDescent="0.2">
      <c r="G2112" s="17" vm="5744">
        <f ca="1"/>
        <v>42802</v>
      </c>
      <c r="H2112" s="17" vm="5745">
        <f ca="1"/>
        <v>79.34</v>
      </c>
      <c r="I2112" s="17" vm="5746">
        <f ca="1"/>
        <v>236.56</v>
      </c>
      <c r="K2112" s="17">
        <f t="shared" ca="1" si="65"/>
        <v>2.780586450960465E-3</v>
      </c>
      <c r="L2112" s="17">
        <f t="shared" ca="1" si="64"/>
        <v>-1.8565400843881807E-3</v>
      </c>
    </row>
    <row r="2113" spans="7:12" x14ac:dyDescent="0.2">
      <c r="G2113" s="17" vm="5747">
        <f ca="1"/>
        <v>42803</v>
      </c>
      <c r="H2113" s="17" vm="5748">
        <f ca="1"/>
        <v>79.13</v>
      </c>
      <c r="I2113" s="17" vm="5749">
        <f ca="1"/>
        <v>236.86</v>
      </c>
      <c r="K2113" s="17">
        <f t="shared" ca="1" si="65"/>
        <v>-2.6468364003026101E-3</v>
      </c>
      <c r="L2113" s="17">
        <f t="shared" ca="1" si="64"/>
        <v>1.268177206628307E-3</v>
      </c>
    </row>
    <row r="2114" spans="7:12" x14ac:dyDescent="0.2">
      <c r="G2114" s="17" vm="5750">
        <f ca="1"/>
        <v>42804</v>
      </c>
      <c r="H2114" s="17" vm="5751">
        <f ca="1"/>
        <v>80.33</v>
      </c>
      <c r="I2114" s="17" vm="5752">
        <f ca="1"/>
        <v>237.69</v>
      </c>
      <c r="K2114" s="17">
        <f t="shared" ca="1" si="65"/>
        <v>1.5164918488563162E-2</v>
      </c>
      <c r="L2114" s="17">
        <f t="shared" ca="1" si="64"/>
        <v>3.5041796842014694E-3</v>
      </c>
    </row>
    <row r="2115" spans="7:12" x14ac:dyDescent="0.2">
      <c r="G2115" s="17" vm="5753">
        <f ca="1"/>
        <v>42807</v>
      </c>
      <c r="H2115" s="17" vm="5754">
        <f ca="1"/>
        <v>81.02</v>
      </c>
      <c r="I2115" s="17" vm="5755">
        <f ca="1"/>
        <v>237.81</v>
      </c>
      <c r="K2115" s="17">
        <f t="shared" ca="1" si="65"/>
        <v>8.5895680318686107E-3</v>
      </c>
      <c r="L2115" s="17">
        <f t="shared" ca="1" si="64"/>
        <v>5.0485927047838608E-4</v>
      </c>
    </row>
    <row r="2116" spans="7:12" x14ac:dyDescent="0.2">
      <c r="G2116" s="17" vm="5756">
        <f ca="1"/>
        <v>42808</v>
      </c>
      <c r="H2116" s="17" vm="5757">
        <f ca="1"/>
        <v>81.09</v>
      </c>
      <c r="I2116" s="17" vm="5758">
        <f ca="1"/>
        <v>236.9</v>
      </c>
      <c r="K2116" s="17">
        <f t="shared" ca="1" si="65"/>
        <v>8.6398420143174448E-4</v>
      </c>
      <c r="L2116" s="17">
        <f t="shared" ca="1" si="64"/>
        <v>-3.8265842479290324E-3</v>
      </c>
    </row>
    <row r="2117" spans="7:12" x14ac:dyDescent="0.2">
      <c r="G2117" s="17" vm="5759">
        <f ca="1"/>
        <v>42809</v>
      </c>
      <c r="H2117" s="17" vm="5760">
        <f ca="1"/>
        <v>81.819999999999993</v>
      </c>
      <c r="I2117" s="17" vm="5761">
        <f ca="1"/>
        <v>238.95</v>
      </c>
      <c r="K2117" s="17">
        <f t="shared" ca="1" si="65"/>
        <v>9.0023430755949985E-3</v>
      </c>
      <c r="L2117" s="17">
        <f t="shared" ca="1" si="64"/>
        <v>8.6534402701561319E-3</v>
      </c>
    </row>
    <row r="2118" spans="7:12" x14ac:dyDescent="0.2">
      <c r="G2118" s="17" vm="5762">
        <f ca="1"/>
        <v>42810</v>
      </c>
      <c r="H2118" s="17" vm="5763">
        <f ca="1"/>
        <v>81.709999999999994</v>
      </c>
      <c r="I2118" s="17" vm="5764">
        <f ca="1"/>
        <v>238.48</v>
      </c>
      <c r="K2118" s="17">
        <f t="shared" ca="1" si="65"/>
        <v>-1.3444145685651554E-3</v>
      </c>
      <c r="L2118" s="17">
        <f t="shared" ca="1" si="64"/>
        <v>-1.9669386901025598E-3</v>
      </c>
    </row>
    <row r="2119" spans="7:12" x14ac:dyDescent="0.2">
      <c r="G2119" s="17" vm="5765">
        <f ca="1"/>
        <v>42811</v>
      </c>
      <c r="H2119" s="17" vm="5766">
        <f ca="1"/>
        <v>82.2</v>
      </c>
      <c r="I2119" s="17" vm="5767">
        <f ca="1"/>
        <v>237.03</v>
      </c>
      <c r="K2119" s="17">
        <f t="shared" ca="1" si="65"/>
        <v>5.9968180149310157E-3</v>
      </c>
      <c r="L2119" s="17">
        <f t="shared" ref="L2119:L2182" ca="1" si="66">+I2119/I2118-1</f>
        <v>-6.0801744381079326E-3</v>
      </c>
    </row>
    <row r="2120" spans="7:12" x14ac:dyDescent="0.2">
      <c r="G2120" s="17" vm="5768">
        <f ca="1"/>
        <v>42814</v>
      </c>
      <c r="H2120" s="17" vm="5769">
        <f ca="1"/>
        <v>81.59</v>
      </c>
      <c r="I2120" s="17" vm="5770">
        <f ca="1"/>
        <v>236.77</v>
      </c>
      <c r="K2120" s="17">
        <f t="shared" ref="K2120:K2183" ca="1" si="67">+H2120/H2119-1</f>
        <v>-7.4209245742092866E-3</v>
      </c>
      <c r="L2120" s="17">
        <f t="shared" ca="1" si="66"/>
        <v>-1.0969075644432502E-3</v>
      </c>
    </row>
    <row r="2121" spans="7:12" x14ac:dyDescent="0.2">
      <c r="G2121" s="17" vm="5771">
        <f ca="1"/>
        <v>42815</v>
      </c>
      <c r="H2121" s="17" vm="5772">
        <f ca="1"/>
        <v>79.75</v>
      </c>
      <c r="I2121" s="17" vm="5773">
        <f ca="1"/>
        <v>233.73</v>
      </c>
      <c r="K2121" s="17">
        <f t="shared" ca="1" si="67"/>
        <v>-2.2551783306777873E-2</v>
      </c>
      <c r="L2121" s="17">
        <f t="shared" ca="1" si="66"/>
        <v>-1.2839464459179828E-2</v>
      </c>
    </row>
    <row r="2122" spans="7:12" x14ac:dyDescent="0.2">
      <c r="G2122" s="17" vm="5774">
        <f ca="1"/>
        <v>42816</v>
      </c>
      <c r="H2122" s="17" vm="5775">
        <f ca="1"/>
        <v>80.69</v>
      </c>
      <c r="I2122" s="17" vm="5776">
        <f ca="1"/>
        <v>234.28</v>
      </c>
      <c r="K2122" s="17">
        <f t="shared" ca="1" si="67"/>
        <v>1.1786833855799372E-2</v>
      </c>
      <c r="L2122" s="17">
        <f t="shared" ca="1" si="66"/>
        <v>2.3531425148677343E-3</v>
      </c>
    </row>
    <row r="2123" spans="7:12" x14ac:dyDescent="0.2">
      <c r="G2123" s="17" vm="5777">
        <f ca="1"/>
        <v>42817</v>
      </c>
      <c r="H2123" s="17" vm="5778">
        <f ca="1"/>
        <v>80.67</v>
      </c>
      <c r="I2123" s="17" vm="5779">
        <f ca="1"/>
        <v>234.03</v>
      </c>
      <c r="K2123" s="17">
        <f t="shared" ca="1" si="67"/>
        <v>-2.4786218862304921E-4</v>
      </c>
      <c r="L2123" s="17">
        <f t="shared" ca="1" si="66"/>
        <v>-1.0670991975414434E-3</v>
      </c>
    </row>
    <row r="2124" spans="7:12" x14ac:dyDescent="0.2">
      <c r="G2124" s="17" vm="5780">
        <f ca="1"/>
        <v>42818</v>
      </c>
      <c r="H2124" s="17" vm="5781">
        <f ca="1"/>
        <v>80.59</v>
      </c>
      <c r="I2124" s="17" vm="5782">
        <f ca="1"/>
        <v>233.86</v>
      </c>
      <c r="K2124" s="17">
        <f t="shared" ca="1" si="67"/>
        <v>-9.9169455807612827E-4</v>
      </c>
      <c r="L2124" s="17">
        <f t="shared" ca="1" si="66"/>
        <v>-7.2640259795742068E-4</v>
      </c>
    </row>
    <row r="2125" spans="7:12" x14ac:dyDescent="0.2">
      <c r="G2125" s="17" vm="5783">
        <f ca="1"/>
        <v>42821</v>
      </c>
      <c r="H2125" s="17" vm="5784">
        <f ca="1"/>
        <v>80.53</v>
      </c>
      <c r="I2125" s="17" vm="5785">
        <f ca="1"/>
        <v>233.62</v>
      </c>
      <c r="K2125" s="17">
        <f t="shared" ca="1" si="67"/>
        <v>-7.445092443231216E-4</v>
      </c>
      <c r="L2125" s="17">
        <f t="shared" ca="1" si="66"/>
        <v>-1.0262550243735902E-3</v>
      </c>
    </row>
    <row r="2126" spans="7:12" x14ac:dyDescent="0.2">
      <c r="G2126" s="17" vm="5786">
        <f ca="1"/>
        <v>42822</v>
      </c>
      <c r="H2126" s="17" vm="5787">
        <f ca="1"/>
        <v>80.61</v>
      </c>
      <c r="I2126" s="17" vm="5788">
        <f ca="1"/>
        <v>235.32</v>
      </c>
      <c r="K2126" s="17">
        <f t="shared" ca="1" si="67"/>
        <v>9.9341860176327401E-4</v>
      </c>
      <c r="L2126" s="17">
        <f t="shared" ca="1" si="66"/>
        <v>7.276774248780038E-3</v>
      </c>
    </row>
    <row r="2127" spans="7:12" x14ac:dyDescent="0.2">
      <c r="G2127" s="17" vm="5789">
        <f ca="1"/>
        <v>42823</v>
      </c>
      <c r="H2127" s="17" vm="5790">
        <f ca="1"/>
        <v>80.489999999999995</v>
      </c>
      <c r="I2127" s="17" vm="5791">
        <f ca="1"/>
        <v>235.54</v>
      </c>
      <c r="K2127" s="17">
        <f t="shared" ca="1" si="67"/>
        <v>-1.4886490509863348E-3</v>
      </c>
      <c r="L2127" s="17">
        <f t="shared" ca="1" si="66"/>
        <v>9.3489716131234246E-4</v>
      </c>
    </row>
    <row r="2128" spans="7:12" x14ac:dyDescent="0.2">
      <c r="G2128" s="17" vm="5792">
        <f ca="1"/>
        <v>42824</v>
      </c>
      <c r="H2128" s="17" vm="5793">
        <f ca="1"/>
        <v>81.040000000000006</v>
      </c>
      <c r="I2128" s="17" vm="5794">
        <f ca="1"/>
        <v>236.29</v>
      </c>
      <c r="K2128" s="17">
        <f t="shared" ca="1" si="67"/>
        <v>6.833146974779547E-3</v>
      </c>
      <c r="L2128" s="17">
        <f t="shared" ca="1" si="66"/>
        <v>3.1841725396959397E-3</v>
      </c>
    </row>
    <row r="2129" spans="7:12" x14ac:dyDescent="0.2">
      <c r="G2129" s="17" vm="5795">
        <f ca="1"/>
        <v>42825</v>
      </c>
      <c r="H2129" s="17" vm="5796">
        <f ca="1"/>
        <v>80.56</v>
      </c>
      <c r="I2129" s="17" vm="5797">
        <f ca="1"/>
        <v>235.74</v>
      </c>
      <c r="K2129" s="17">
        <f t="shared" ca="1" si="67"/>
        <v>-5.9230009871669154E-3</v>
      </c>
      <c r="L2129" s="17">
        <f t="shared" ca="1" si="66"/>
        <v>-2.3276482288712153E-3</v>
      </c>
    </row>
    <row r="2130" spans="7:12" x14ac:dyDescent="0.2">
      <c r="G2130" s="17" vm="5798">
        <f ca="1"/>
        <v>42828</v>
      </c>
      <c r="H2130" s="17" vm="5799">
        <f ca="1"/>
        <v>80.36</v>
      </c>
      <c r="I2130" s="17" vm="5800">
        <f ca="1"/>
        <v>235.33</v>
      </c>
      <c r="K2130" s="17">
        <f t="shared" ca="1" si="67"/>
        <v>-2.4826216484608032E-3</v>
      </c>
      <c r="L2130" s="17">
        <f t="shared" ca="1" si="66"/>
        <v>-1.7392042080257575E-3</v>
      </c>
    </row>
    <row r="2131" spans="7:12" x14ac:dyDescent="0.2">
      <c r="G2131" s="17" vm="5801">
        <f ca="1"/>
        <v>42829</v>
      </c>
      <c r="H2131" s="17" vm="296">
        <f ca="1"/>
        <v>80.599999999999994</v>
      </c>
      <c r="I2131" s="17" vm="5802">
        <f ca="1"/>
        <v>235.48</v>
      </c>
      <c r="K2131" s="17">
        <f t="shared" ca="1" si="67"/>
        <v>2.9865604778496202E-3</v>
      </c>
      <c r="L2131" s="17">
        <f t="shared" ca="1" si="66"/>
        <v>6.3740279607360506E-4</v>
      </c>
    </row>
    <row r="2132" spans="7:12" x14ac:dyDescent="0.2">
      <c r="G2132" s="17" vm="5803">
        <f ca="1"/>
        <v>42830</v>
      </c>
      <c r="H2132" s="17" vm="5804">
        <f ca="1"/>
        <v>80.08</v>
      </c>
      <c r="I2132" s="17" vm="5805">
        <f ca="1"/>
        <v>234.78</v>
      </c>
      <c r="K2132" s="17">
        <f t="shared" ca="1" si="67"/>
        <v>-6.4516129032257119E-3</v>
      </c>
      <c r="L2132" s="17">
        <f t="shared" ca="1" si="66"/>
        <v>-2.9726516052318575E-3</v>
      </c>
    </row>
    <row r="2133" spans="7:12" x14ac:dyDescent="0.2">
      <c r="G2133" s="17" vm="5806">
        <f ca="1"/>
        <v>42831</v>
      </c>
      <c r="H2133" s="17" vm="5807">
        <f ca="1"/>
        <v>80.099999999999994</v>
      </c>
      <c r="I2133" s="17" vm="5808">
        <f ca="1"/>
        <v>235.44</v>
      </c>
      <c r="K2133" s="17">
        <f t="shared" ca="1" si="67"/>
        <v>2.4975024975026905E-4</v>
      </c>
      <c r="L2133" s="17">
        <f t="shared" ca="1" si="66"/>
        <v>2.8111423460259743E-3</v>
      </c>
    </row>
    <row r="2134" spans="7:12" x14ac:dyDescent="0.2">
      <c r="G2134" s="17" vm="5809">
        <f ca="1"/>
        <v>42832</v>
      </c>
      <c r="H2134" s="17" vm="5784">
        <f ca="1"/>
        <v>80.53</v>
      </c>
      <c r="I2134" s="17" vm="5810">
        <f ca="1"/>
        <v>235.2</v>
      </c>
      <c r="K2134" s="17">
        <f t="shared" ca="1" si="67"/>
        <v>5.3682896379525502E-3</v>
      </c>
      <c r="L2134" s="17">
        <f t="shared" ca="1" si="66"/>
        <v>-1.0193679918450993E-3</v>
      </c>
    </row>
    <row r="2135" spans="7:12" x14ac:dyDescent="0.2">
      <c r="G2135" s="17" vm="5811">
        <f ca="1"/>
        <v>42835</v>
      </c>
      <c r="H2135" s="17" vm="5812">
        <f ca="1"/>
        <v>80.13</v>
      </c>
      <c r="I2135" s="17" vm="5813">
        <f ca="1"/>
        <v>235.34</v>
      </c>
      <c r="K2135" s="17">
        <f t="shared" ca="1" si="67"/>
        <v>-4.9670930088167031E-3</v>
      </c>
      <c r="L2135" s="17">
        <f t="shared" ca="1" si="66"/>
        <v>5.9523809523809312E-4</v>
      </c>
    </row>
    <row r="2136" spans="7:12" x14ac:dyDescent="0.2">
      <c r="G2136" s="17" vm="5814">
        <f ca="1"/>
        <v>42836</v>
      </c>
      <c r="H2136" s="17" vm="5815">
        <f ca="1"/>
        <v>79.41</v>
      </c>
      <c r="I2136" s="17" vm="5816">
        <f ca="1"/>
        <v>235.06</v>
      </c>
      <c r="K2136" s="17">
        <f t="shared" ca="1" si="67"/>
        <v>-8.9853987270684943E-3</v>
      </c>
      <c r="L2136" s="17">
        <f t="shared" ca="1" si="66"/>
        <v>-1.1897679952409534E-3</v>
      </c>
    </row>
    <row r="2137" spans="7:12" x14ac:dyDescent="0.2">
      <c r="G2137" s="17" vm="5817">
        <f ca="1"/>
        <v>42837</v>
      </c>
      <c r="H2137" s="17" vm="5818">
        <f ca="1"/>
        <v>78.48</v>
      </c>
      <c r="I2137" s="17" vm="5779">
        <f ca="1"/>
        <v>234.03</v>
      </c>
      <c r="K2137" s="17">
        <f t="shared" ca="1" si="67"/>
        <v>-1.1711371363807954E-2</v>
      </c>
      <c r="L2137" s="17">
        <f t="shared" ca="1" si="66"/>
        <v>-4.3818599506508793E-3</v>
      </c>
    </row>
    <row r="2138" spans="7:12" x14ac:dyDescent="0.2">
      <c r="G2138" s="17" vm="5819">
        <f ca="1"/>
        <v>42838</v>
      </c>
      <c r="H2138" s="17" vm="5820">
        <f ca="1"/>
        <v>77.84</v>
      </c>
      <c r="I2138" s="17" vm="5821">
        <f ca="1"/>
        <v>232.51</v>
      </c>
      <c r="K2138" s="17">
        <f t="shared" ca="1" si="67"/>
        <v>-8.1549439347604613E-3</v>
      </c>
      <c r="L2138" s="17">
        <f t="shared" ca="1" si="66"/>
        <v>-6.4948938170320547E-3</v>
      </c>
    </row>
    <row r="2139" spans="7:12" x14ac:dyDescent="0.2">
      <c r="G2139" s="17" vm="5822">
        <f ca="1"/>
        <v>42842</v>
      </c>
      <c r="H2139" s="17" vm="5823">
        <f ca="1"/>
        <v>78.72</v>
      </c>
      <c r="I2139" s="17" vm="5824">
        <f ca="1"/>
        <v>234.57</v>
      </c>
      <c r="K2139" s="17">
        <f t="shared" ca="1" si="67"/>
        <v>1.1305241521068821E-2</v>
      </c>
      <c r="L2139" s="17">
        <f t="shared" ca="1" si="66"/>
        <v>8.8598339856349462E-3</v>
      </c>
    </row>
    <row r="2140" spans="7:12" x14ac:dyDescent="0.2">
      <c r="G2140" s="17" vm="5825">
        <f ca="1"/>
        <v>42843</v>
      </c>
      <c r="H2140" s="17" vm="5826">
        <f ca="1"/>
        <v>79.61</v>
      </c>
      <c r="I2140" s="17" vm="5827">
        <f ca="1"/>
        <v>233.87</v>
      </c>
      <c r="K2140" s="17">
        <f t="shared" ca="1" si="67"/>
        <v>1.1305894308943021E-2</v>
      </c>
      <c r="L2140" s="17">
        <f t="shared" ca="1" si="66"/>
        <v>-2.9841838257236297E-3</v>
      </c>
    </row>
    <row r="2141" spans="7:12" x14ac:dyDescent="0.2">
      <c r="G2141" s="17" vm="5828">
        <f ca="1"/>
        <v>42844</v>
      </c>
      <c r="H2141" s="17" vm="5829">
        <f ca="1"/>
        <v>79.37</v>
      </c>
      <c r="I2141" s="17" vm="5830">
        <f ca="1"/>
        <v>233.44</v>
      </c>
      <c r="K2141" s="17">
        <f t="shared" ca="1" si="67"/>
        <v>-3.0146966461499503E-3</v>
      </c>
      <c r="L2141" s="17">
        <f t="shared" ca="1" si="66"/>
        <v>-1.8386282977722601E-3</v>
      </c>
    </row>
    <row r="2142" spans="7:12" x14ac:dyDescent="0.2">
      <c r="G2142" s="17" vm="5831">
        <f ca="1"/>
        <v>42845</v>
      </c>
      <c r="H2142" s="17" vm="5832">
        <f ca="1"/>
        <v>80.760000000000005</v>
      </c>
      <c r="I2142" s="17" vm="5813">
        <f ca="1"/>
        <v>235.34</v>
      </c>
      <c r="K2142" s="17">
        <f t="shared" ca="1" si="67"/>
        <v>1.7512914199319551E-2</v>
      </c>
      <c r="L2142" s="17">
        <f t="shared" ca="1" si="66"/>
        <v>8.1391363947909134E-3</v>
      </c>
    </row>
    <row r="2143" spans="7:12" x14ac:dyDescent="0.2">
      <c r="G2143" s="17" vm="5833">
        <f ca="1"/>
        <v>42846</v>
      </c>
      <c r="H2143" s="17" vm="5834">
        <f ca="1"/>
        <v>79.81</v>
      </c>
      <c r="I2143" s="17" vm="5835">
        <f ca="1"/>
        <v>234.59</v>
      </c>
      <c r="K2143" s="17">
        <f t="shared" ca="1" si="67"/>
        <v>-1.1763249133234344E-2</v>
      </c>
      <c r="L2143" s="17">
        <f t="shared" ca="1" si="66"/>
        <v>-3.18687855868105E-3</v>
      </c>
    </row>
    <row r="2144" spans="7:12" x14ac:dyDescent="0.2">
      <c r="G2144" s="17" vm="5836">
        <f ca="1"/>
        <v>42849</v>
      </c>
      <c r="H2144" s="17" vm="5837">
        <f ca="1"/>
        <v>81.08</v>
      </c>
      <c r="I2144" s="17" vm="5838">
        <f ca="1"/>
        <v>237.17</v>
      </c>
      <c r="K2144" s="17">
        <f t="shared" ca="1" si="67"/>
        <v>1.5912792883097326E-2</v>
      </c>
      <c r="L2144" s="17">
        <f t="shared" ca="1" si="66"/>
        <v>1.099791124941385E-2</v>
      </c>
    </row>
    <row r="2145" spans="7:12" x14ac:dyDescent="0.2">
      <c r="G2145" s="17" vm="5839">
        <f ca="1"/>
        <v>42850</v>
      </c>
      <c r="H2145" s="17" vm="5840">
        <f ca="1"/>
        <v>82.36</v>
      </c>
      <c r="I2145" s="17" vm="5841">
        <f ca="1"/>
        <v>238.55</v>
      </c>
      <c r="K2145" s="17">
        <f t="shared" ca="1" si="67"/>
        <v>1.5786877158362023E-2</v>
      </c>
      <c r="L2145" s="17">
        <f t="shared" ca="1" si="66"/>
        <v>5.8186111228233361E-3</v>
      </c>
    </row>
    <row r="2146" spans="7:12" x14ac:dyDescent="0.2">
      <c r="G2146" s="17" vm="5842">
        <f ca="1"/>
        <v>42851</v>
      </c>
      <c r="H2146" s="17" vm="5843">
        <f ca="1"/>
        <v>81.11</v>
      </c>
      <c r="I2146" s="17" vm="5844">
        <f ca="1"/>
        <v>238.4</v>
      </c>
      <c r="K2146" s="17">
        <f t="shared" ca="1" si="67"/>
        <v>-1.5177270519669772E-2</v>
      </c>
      <c r="L2146" s="17">
        <f t="shared" ca="1" si="66"/>
        <v>-6.2879899392165317E-4</v>
      </c>
    </row>
    <row r="2147" spans="7:12" x14ac:dyDescent="0.2">
      <c r="G2147" s="17" vm="5845">
        <f ca="1"/>
        <v>42852</v>
      </c>
      <c r="H2147" s="17" vm="5846">
        <f ca="1"/>
        <v>80.8</v>
      </c>
      <c r="I2147" s="17" vm="5847">
        <f ca="1"/>
        <v>238.6</v>
      </c>
      <c r="K2147" s="17">
        <f t="shared" ca="1" si="67"/>
        <v>-3.8219701639748971E-3</v>
      </c>
      <c r="L2147" s="17">
        <f t="shared" ca="1" si="66"/>
        <v>8.3892617449654594E-4</v>
      </c>
    </row>
    <row r="2148" spans="7:12" x14ac:dyDescent="0.2">
      <c r="G2148" s="17" vm="5848">
        <f ca="1"/>
        <v>42853</v>
      </c>
      <c r="H2148" s="17" vm="5849">
        <f ca="1"/>
        <v>79.180000000000007</v>
      </c>
      <c r="I2148" s="17" vm="5850">
        <f ca="1"/>
        <v>238.08</v>
      </c>
      <c r="K2148" s="17">
        <f t="shared" ca="1" si="67"/>
        <v>-2.0049504950494956E-2</v>
      </c>
      <c r="L2148" s="17">
        <f t="shared" ca="1" si="66"/>
        <v>-2.1793797150041483E-3</v>
      </c>
    </row>
    <row r="2149" spans="7:12" x14ac:dyDescent="0.2">
      <c r="G2149" s="17" vm="5851">
        <f ca="1"/>
        <v>42856</v>
      </c>
      <c r="H2149" s="17" vm="5852">
        <f ca="1"/>
        <v>79.290000000000006</v>
      </c>
      <c r="I2149" s="17" vm="5853">
        <f ca="1"/>
        <v>238.68</v>
      </c>
      <c r="K2149" s="17">
        <f t="shared" ca="1" si="67"/>
        <v>1.389239706996781E-3</v>
      </c>
      <c r="L2149" s="17">
        <f t="shared" ca="1" si="66"/>
        <v>2.520161290322509E-3</v>
      </c>
    </row>
    <row r="2150" spans="7:12" x14ac:dyDescent="0.2">
      <c r="G2150" s="17" vm="5854">
        <f ca="1"/>
        <v>42857</v>
      </c>
      <c r="H2150" s="17" vm="5855">
        <f ca="1"/>
        <v>79.25</v>
      </c>
      <c r="I2150" s="17" vm="5856">
        <f ca="1"/>
        <v>238.77</v>
      </c>
      <c r="K2150" s="17">
        <f t="shared" ca="1" si="67"/>
        <v>-5.04477235464873E-4</v>
      </c>
      <c r="L2150" s="17">
        <f t="shared" ca="1" si="66"/>
        <v>3.7707390648566985E-4</v>
      </c>
    </row>
    <row r="2151" spans="7:12" x14ac:dyDescent="0.2">
      <c r="G2151" s="17" vm="5857">
        <f ca="1"/>
        <v>42858</v>
      </c>
      <c r="H2151" s="17" vm="5858">
        <f ca="1"/>
        <v>79.77</v>
      </c>
      <c r="I2151" s="17" vm="5764">
        <f ca="1"/>
        <v>238.48</v>
      </c>
      <c r="K2151" s="17">
        <f t="shared" ca="1" si="67"/>
        <v>6.5615141955834844E-3</v>
      </c>
      <c r="L2151" s="17">
        <f t="shared" ca="1" si="66"/>
        <v>-1.2145579427902398E-3</v>
      </c>
    </row>
    <row r="2152" spans="7:12" x14ac:dyDescent="0.2">
      <c r="G2152" s="17" vm="5859">
        <f ca="1"/>
        <v>42859</v>
      </c>
      <c r="H2152" s="17" vm="5860">
        <f ca="1"/>
        <v>79.3</v>
      </c>
      <c r="I2152" s="17" vm="5861">
        <f ca="1"/>
        <v>238.76</v>
      </c>
      <c r="K2152" s="17">
        <f t="shared" ca="1" si="67"/>
        <v>-5.8919393255609798E-3</v>
      </c>
      <c r="L2152" s="17">
        <f t="shared" ca="1" si="66"/>
        <v>1.1741026501175256E-3</v>
      </c>
    </row>
    <row r="2153" spans="7:12" x14ac:dyDescent="0.2">
      <c r="G2153" s="17" vm="5862">
        <f ca="1"/>
        <v>42860</v>
      </c>
      <c r="H2153" s="17" vm="5863">
        <f ca="1"/>
        <v>79.63</v>
      </c>
      <c r="I2153" s="17" vm="5864">
        <f ca="1"/>
        <v>239.7</v>
      </c>
      <c r="K2153" s="17">
        <f t="shared" ca="1" si="67"/>
        <v>4.1614123581337203E-3</v>
      </c>
      <c r="L2153" s="17">
        <f t="shared" ca="1" si="66"/>
        <v>3.937007874015741E-3</v>
      </c>
    </row>
    <row r="2154" spans="7:12" x14ac:dyDescent="0.2">
      <c r="G2154" s="17" vm="5865">
        <f ca="1"/>
        <v>42863</v>
      </c>
      <c r="H2154" s="17" vm="5866">
        <f ca="1"/>
        <v>79.459999999999994</v>
      </c>
      <c r="I2154" s="17" vm="5867">
        <f ca="1"/>
        <v>239.66</v>
      </c>
      <c r="K2154" s="17">
        <f t="shared" ca="1" si="67"/>
        <v>-2.1348737912847415E-3</v>
      </c>
      <c r="L2154" s="17">
        <f t="shared" ca="1" si="66"/>
        <v>-1.6687526074254944E-4</v>
      </c>
    </row>
    <row r="2155" spans="7:12" x14ac:dyDescent="0.2">
      <c r="G2155" s="17" vm="5868">
        <f ca="1"/>
        <v>42864</v>
      </c>
      <c r="H2155" s="17" vm="5869">
        <f ca="1"/>
        <v>79.45</v>
      </c>
      <c r="I2155" s="17" vm="5870">
        <f ca="1"/>
        <v>239.44</v>
      </c>
      <c r="K2155" s="17">
        <f t="shared" ca="1" si="67"/>
        <v>-1.2584948401694884E-4</v>
      </c>
      <c r="L2155" s="17">
        <f t="shared" ca="1" si="66"/>
        <v>-9.1796712008673786E-4</v>
      </c>
    </row>
    <row r="2156" spans="7:12" x14ac:dyDescent="0.2">
      <c r="G2156" s="17" vm="5871">
        <f ca="1"/>
        <v>42865</v>
      </c>
      <c r="H2156" s="17" vm="5790">
        <f ca="1"/>
        <v>80.489999999999995</v>
      </c>
      <c r="I2156" s="17" vm="5872">
        <f ca="1"/>
        <v>239.87</v>
      </c>
      <c r="K2156" s="17">
        <f t="shared" ca="1" si="67"/>
        <v>1.3089993706733694E-2</v>
      </c>
      <c r="L2156" s="17">
        <f t="shared" ca="1" si="66"/>
        <v>1.7958569996658902E-3</v>
      </c>
    </row>
    <row r="2157" spans="7:12" x14ac:dyDescent="0.2">
      <c r="G2157" s="17" vm="5873">
        <f ca="1"/>
        <v>42866</v>
      </c>
      <c r="H2157" s="17" vm="5874">
        <f ca="1"/>
        <v>80.400000000000006</v>
      </c>
      <c r="I2157" s="17" vm="5875">
        <f ca="1"/>
        <v>239.38</v>
      </c>
      <c r="K2157" s="17">
        <f t="shared" ca="1" si="67"/>
        <v>-1.118151323145633E-3</v>
      </c>
      <c r="L2157" s="17">
        <f t="shared" ca="1" si="66"/>
        <v>-2.0427731687997497E-3</v>
      </c>
    </row>
    <row r="2158" spans="7:12" x14ac:dyDescent="0.2">
      <c r="G2158" s="17" vm="5876">
        <f ca="1"/>
        <v>42867</v>
      </c>
      <c r="H2158" s="17" vm="5775">
        <f ca="1"/>
        <v>80.69</v>
      </c>
      <c r="I2158" s="17" vm="5877">
        <f ca="1"/>
        <v>238.98</v>
      </c>
      <c r="K2158" s="17">
        <f t="shared" ca="1" si="67"/>
        <v>3.6069651741292841E-3</v>
      </c>
      <c r="L2158" s="17">
        <f t="shared" ca="1" si="66"/>
        <v>-1.6709833737154067E-3</v>
      </c>
    </row>
    <row r="2159" spans="7:12" x14ac:dyDescent="0.2">
      <c r="G2159" s="17" vm="5878">
        <f ca="1"/>
        <v>42870</v>
      </c>
      <c r="H2159" s="17" vm="5879">
        <f ca="1"/>
        <v>81.55</v>
      </c>
      <c r="I2159" s="17" vm="5880">
        <f ca="1"/>
        <v>240.3</v>
      </c>
      <c r="K2159" s="17">
        <f t="shared" ca="1" si="67"/>
        <v>1.0658074110794447E-2</v>
      </c>
      <c r="L2159" s="17">
        <f t="shared" ca="1" si="66"/>
        <v>5.523474767763048E-3</v>
      </c>
    </row>
    <row r="2160" spans="7:12" x14ac:dyDescent="0.2">
      <c r="G2160" s="17" vm="5881">
        <f ca="1"/>
        <v>42871</v>
      </c>
      <c r="H2160" s="17" vm="5882">
        <f ca="1"/>
        <v>82.27</v>
      </c>
      <c r="I2160" s="17" vm="5883">
        <f ca="1"/>
        <v>240.08</v>
      </c>
      <c r="K2160" s="17">
        <f t="shared" ca="1" si="67"/>
        <v>8.8289393010423378E-3</v>
      </c>
      <c r="L2160" s="17">
        <f t="shared" ca="1" si="66"/>
        <v>-9.1552226383684321E-4</v>
      </c>
    </row>
    <row r="2161" spans="7:12" x14ac:dyDescent="0.2">
      <c r="G2161" s="17" vm="5884">
        <f ca="1"/>
        <v>42872</v>
      </c>
      <c r="H2161" s="17" vm="5885">
        <f ca="1"/>
        <v>78.680000000000007</v>
      </c>
      <c r="I2161" s="17" vm="5886">
        <f ca="1"/>
        <v>235.82</v>
      </c>
      <c r="K2161" s="17">
        <f t="shared" ca="1" si="67"/>
        <v>-4.3636805639965859E-2</v>
      </c>
      <c r="L2161" s="17">
        <f t="shared" ca="1" si="66"/>
        <v>-1.774408530489846E-2</v>
      </c>
    </row>
    <row r="2162" spans="7:12" x14ac:dyDescent="0.2">
      <c r="G2162" s="17" vm="5887">
        <f ca="1"/>
        <v>42873</v>
      </c>
      <c r="H2162" s="17" vm="5888">
        <f ca="1"/>
        <v>79.23</v>
      </c>
      <c r="I2162" s="17" vm="5770">
        <f ca="1"/>
        <v>236.77</v>
      </c>
      <c r="K2162" s="17">
        <f t="shared" ca="1" si="67"/>
        <v>6.9903406202338481E-3</v>
      </c>
      <c r="L2162" s="17">
        <f t="shared" ca="1" si="66"/>
        <v>4.0284963107455329E-3</v>
      </c>
    </row>
    <row r="2163" spans="7:12" x14ac:dyDescent="0.2">
      <c r="G2163" s="17" vm="5889">
        <f ca="1"/>
        <v>42874</v>
      </c>
      <c r="H2163" s="17" vm="5890">
        <f ca="1"/>
        <v>80.3</v>
      </c>
      <c r="I2163" s="17" vm="5891">
        <f ca="1"/>
        <v>238.31</v>
      </c>
      <c r="K2163" s="17">
        <f t="shared" ca="1" si="67"/>
        <v>1.3504985485295995E-2</v>
      </c>
      <c r="L2163" s="17">
        <f t="shared" ca="1" si="66"/>
        <v>6.5042023905055313E-3</v>
      </c>
    </row>
    <row r="2164" spans="7:12" x14ac:dyDescent="0.2">
      <c r="G2164" s="17" vm="5892">
        <f ca="1"/>
        <v>42877</v>
      </c>
      <c r="H2164" s="17" vm="5893">
        <f ca="1"/>
        <v>80.37</v>
      </c>
      <c r="I2164" s="17" vm="5894">
        <f ca="1"/>
        <v>239.52</v>
      </c>
      <c r="K2164" s="17">
        <f t="shared" ca="1" si="67"/>
        <v>8.7173100871740239E-4</v>
      </c>
      <c r="L2164" s="17">
        <f t="shared" ca="1" si="66"/>
        <v>5.0774201670094055E-3</v>
      </c>
    </row>
    <row r="2165" spans="7:12" x14ac:dyDescent="0.2">
      <c r="G2165" s="17" vm="5895">
        <f ca="1"/>
        <v>42878</v>
      </c>
      <c r="H2165" s="17" vm="5896">
        <f ca="1"/>
        <v>79.69</v>
      </c>
      <c r="I2165" s="17" vm="5897">
        <f ca="1"/>
        <v>240.05</v>
      </c>
      <c r="K2165" s="17">
        <f t="shared" ca="1" si="67"/>
        <v>-8.4608684832649939E-3</v>
      </c>
      <c r="L2165" s="17">
        <f t="shared" ca="1" si="66"/>
        <v>2.2127588510354457E-3</v>
      </c>
    </row>
    <row r="2166" spans="7:12" x14ac:dyDescent="0.2">
      <c r="G2166" s="17" vm="5898">
        <f ca="1"/>
        <v>42879</v>
      </c>
      <c r="H2166" s="17" vm="5899">
        <f ca="1"/>
        <v>80.05</v>
      </c>
      <c r="I2166" s="17" vm="5900">
        <f ca="1"/>
        <v>240.61</v>
      </c>
      <c r="K2166" s="17">
        <f t="shared" ca="1" si="67"/>
        <v>4.517505333166083E-3</v>
      </c>
      <c r="L2166" s="17">
        <f t="shared" ca="1" si="66"/>
        <v>2.3328473234742741E-3</v>
      </c>
    </row>
    <row r="2167" spans="7:12" x14ac:dyDescent="0.2">
      <c r="G2167" s="17" vm="5901">
        <f ca="1"/>
        <v>42880</v>
      </c>
      <c r="H2167" s="17" vm="5902">
        <f ca="1"/>
        <v>80.790000000000006</v>
      </c>
      <c r="I2167" s="17" vm="5903">
        <f ca="1"/>
        <v>241.76</v>
      </c>
      <c r="K2167" s="17">
        <f t="shared" ca="1" si="67"/>
        <v>9.2442223610245122E-3</v>
      </c>
      <c r="L2167" s="17">
        <f t="shared" ca="1" si="66"/>
        <v>4.779518723244891E-3</v>
      </c>
    </row>
    <row r="2168" spans="7:12" x14ac:dyDescent="0.2">
      <c r="G2168" s="17" vm="5904">
        <f ca="1"/>
        <v>42881</v>
      </c>
      <c r="H2168" s="17" vm="5905">
        <f ca="1"/>
        <v>81.12</v>
      </c>
      <c r="I2168" s="17" vm="5906">
        <f ca="1"/>
        <v>241.71</v>
      </c>
      <c r="K2168" s="17">
        <f t="shared" ca="1" si="67"/>
        <v>4.0846639435574428E-3</v>
      </c>
      <c r="L2168" s="17">
        <f t="shared" ca="1" si="66"/>
        <v>-2.0681667769684164E-4</v>
      </c>
    </row>
    <row r="2169" spans="7:12" x14ac:dyDescent="0.2">
      <c r="G2169" s="17" vm="5907">
        <f ca="1"/>
        <v>42885</v>
      </c>
      <c r="H2169" s="17" vm="5908">
        <f ca="1"/>
        <v>81.97</v>
      </c>
      <c r="I2169" s="17" vm="5909">
        <f ca="1"/>
        <v>241.5</v>
      </c>
      <c r="K2169" s="17">
        <f t="shared" ca="1" si="67"/>
        <v>1.0478303747534445E-2</v>
      </c>
      <c r="L2169" s="17">
        <f t="shared" ca="1" si="66"/>
        <v>-8.6880973066905121E-4</v>
      </c>
    </row>
    <row r="2170" spans="7:12" x14ac:dyDescent="0.2">
      <c r="G2170" s="17" vm="5910">
        <f ca="1"/>
        <v>42886</v>
      </c>
      <c r="H2170" s="17" vm="5911">
        <f ca="1"/>
        <v>82.49</v>
      </c>
      <c r="I2170" s="17" vm="5912">
        <f ca="1"/>
        <v>241.44</v>
      </c>
      <c r="K2170" s="17">
        <f t="shared" ca="1" si="67"/>
        <v>6.3437843113334225E-3</v>
      </c>
      <c r="L2170" s="17">
        <f t="shared" ca="1" si="66"/>
        <v>-2.4844720496897121E-4</v>
      </c>
    </row>
    <row r="2171" spans="7:12" x14ac:dyDescent="0.2">
      <c r="G2171" s="17" vm="5913">
        <f ca="1"/>
        <v>42887</v>
      </c>
      <c r="H2171" s="17" vm="5914">
        <f ca="1"/>
        <v>81.489999999999995</v>
      </c>
      <c r="I2171" s="17" vm="5915">
        <f ca="1"/>
        <v>243.36</v>
      </c>
      <c r="K2171" s="17">
        <f t="shared" ca="1" si="67"/>
        <v>-1.212268153715601E-2</v>
      </c>
      <c r="L2171" s="17">
        <f t="shared" ca="1" si="66"/>
        <v>7.9522862823062646E-3</v>
      </c>
    </row>
    <row r="2172" spans="7:12" x14ac:dyDescent="0.2">
      <c r="G2172" s="17" vm="5916">
        <f ca="1"/>
        <v>42888</v>
      </c>
      <c r="H2172" s="17" vm="5917">
        <f ca="1"/>
        <v>81.63</v>
      </c>
      <c r="I2172" s="17" vm="5918">
        <f ca="1"/>
        <v>244.17</v>
      </c>
      <c r="K2172" s="17">
        <f t="shared" ca="1" si="67"/>
        <v>1.7180022088600921E-3</v>
      </c>
      <c r="L2172" s="17">
        <f t="shared" ca="1" si="66"/>
        <v>3.3284023668638252E-3</v>
      </c>
    </row>
    <row r="2173" spans="7:12" x14ac:dyDescent="0.2">
      <c r="G2173" s="17" vm="5919">
        <f ca="1"/>
        <v>42891</v>
      </c>
      <c r="H2173" s="17" vm="5920">
        <f ca="1"/>
        <v>81.885000000000005</v>
      </c>
      <c r="I2173" s="17" vm="5921">
        <f ca="1"/>
        <v>243.99</v>
      </c>
      <c r="K2173" s="17">
        <f t="shared" ca="1" si="67"/>
        <v>3.1238515251745813E-3</v>
      </c>
      <c r="L2173" s="17">
        <f t="shared" ca="1" si="66"/>
        <v>-7.3719130114258125E-4</v>
      </c>
    </row>
    <row r="2174" spans="7:12" x14ac:dyDescent="0.2">
      <c r="G2174" s="17" vm="5922">
        <f ca="1"/>
        <v>42892</v>
      </c>
      <c r="H2174" s="17" vm="293">
        <f ca="1"/>
        <v>82.22</v>
      </c>
      <c r="I2174" s="17" vm="5923">
        <f ca="1"/>
        <v>243.21</v>
      </c>
      <c r="K2174" s="17">
        <f t="shared" ca="1" si="67"/>
        <v>4.0911033766868332E-3</v>
      </c>
      <c r="L2174" s="17">
        <f t="shared" ca="1" si="66"/>
        <v>-3.1968523300135443E-3</v>
      </c>
    </row>
    <row r="2175" spans="7:12" x14ac:dyDescent="0.2">
      <c r="G2175" s="17" vm="5924">
        <f ca="1"/>
        <v>42893</v>
      </c>
      <c r="H2175" s="17" vm="5925">
        <f ca="1"/>
        <v>82.89</v>
      </c>
      <c r="I2175" s="17" vm="5926">
        <f ca="1"/>
        <v>243.66</v>
      </c>
      <c r="K2175" s="17">
        <f t="shared" ca="1" si="67"/>
        <v>8.1488688883484262E-3</v>
      </c>
      <c r="L2175" s="17">
        <f t="shared" ca="1" si="66"/>
        <v>1.8502528678918662E-3</v>
      </c>
    </row>
    <row r="2176" spans="7:12" x14ac:dyDescent="0.2">
      <c r="G2176" s="17" vm="5927">
        <f ca="1"/>
        <v>42894</v>
      </c>
      <c r="H2176" s="17" vm="5928">
        <f ca="1"/>
        <v>84.34</v>
      </c>
      <c r="I2176" s="17" vm="5929">
        <f ca="1"/>
        <v>243.78</v>
      </c>
      <c r="K2176" s="17">
        <f t="shared" ca="1" si="67"/>
        <v>1.7493063095668893E-2</v>
      </c>
      <c r="L2176" s="17">
        <f t="shared" ca="1" si="66"/>
        <v>4.9248953459746225E-4</v>
      </c>
    </row>
    <row r="2177" spans="7:12" x14ac:dyDescent="0.2">
      <c r="G2177" s="17" vm="5930">
        <f ca="1"/>
        <v>42895</v>
      </c>
      <c r="H2177" s="17" vm="5931">
        <f ca="1"/>
        <v>80.900000000000006</v>
      </c>
      <c r="I2177" s="17" vm="5932">
        <f ca="1"/>
        <v>243.41</v>
      </c>
      <c r="K2177" s="17">
        <f t="shared" ca="1" si="67"/>
        <v>-4.0787289542328686E-2</v>
      </c>
      <c r="L2177" s="17">
        <f t="shared" ca="1" si="66"/>
        <v>-1.5177619164821188E-3</v>
      </c>
    </row>
    <row r="2178" spans="7:12" x14ac:dyDescent="0.2">
      <c r="G2178" s="17" vm="5933">
        <f ca="1"/>
        <v>42898</v>
      </c>
      <c r="H2178" s="17" vm="5934">
        <f ca="1"/>
        <v>81.05</v>
      </c>
      <c r="I2178" s="17" vm="5915">
        <f ca="1"/>
        <v>243.36</v>
      </c>
      <c r="K2178" s="17">
        <f t="shared" ca="1" si="67"/>
        <v>1.8541409147094789E-3</v>
      </c>
      <c r="L2178" s="17">
        <f t="shared" ca="1" si="66"/>
        <v>-2.0541473234458874E-4</v>
      </c>
    </row>
    <row r="2179" spans="7:12" x14ac:dyDescent="0.2">
      <c r="G2179" s="17" vm="5935">
        <f ca="1"/>
        <v>42899</v>
      </c>
      <c r="H2179" s="17" vm="5936">
        <f ca="1"/>
        <v>80.989999999999995</v>
      </c>
      <c r="I2179" s="17" vm="5937">
        <f ca="1"/>
        <v>244.55</v>
      </c>
      <c r="K2179" s="17">
        <f t="shared" ca="1" si="67"/>
        <v>-7.4028377544732571E-4</v>
      </c>
      <c r="L2179" s="17">
        <f t="shared" ca="1" si="66"/>
        <v>4.8898750821828596E-3</v>
      </c>
    </row>
    <row r="2180" spans="7:12" x14ac:dyDescent="0.2">
      <c r="G2180" s="17" vm="5938">
        <f ca="1"/>
        <v>42900</v>
      </c>
      <c r="H2180" s="17" vm="5939">
        <f ca="1"/>
        <v>80.16</v>
      </c>
      <c r="I2180" s="17" vm="5940">
        <f ca="1"/>
        <v>244.24</v>
      </c>
      <c r="K2180" s="17">
        <f t="shared" ca="1" si="67"/>
        <v>-1.0248178787504614E-2</v>
      </c>
      <c r="L2180" s="17">
        <f t="shared" ca="1" si="66"/>
        <v>-1.2676344305867504E-3</v>
      </c>
    </row>
    <row r="2181" spans="7:12" x14ac:dyDescent="0.2">
      <c r="G2181" s="17" vm="5941">
        <f ca="1"/>
        <v>42901</v>
      </c>
      <c r="H2181" s="17" vm="5804">
        <f ca="1"/>
        <v>80.08</v>
      </c>
      <c r="I2181" s="17" vm="5942">
        <f ca="1"/>
        <v>243.77</v>
      </c>
      <c r="K2181" s="17">
        <f t="shared" ca="1" si="67"/>
        <v>-9.9800399201599443E-4</v>
      </c>
      <c r="L2181" s="17">
        <f t="shared" ca="1" si="66"/>
        <v>-1.9243367179823112E-3</v>
      </c>
    </row>
    <row r="2182" spans="7:12" x14ac:dyDescent="0.2">
      <c r="G2182" s="17" vm="5943">
        <f ca="1"/>
        <v>42902</v>
      </c>
      <c r="H2182" s="17" vm="5944">
        <f ca="1"/>
        <v>79.7</v>
      </c>
      <c r="I2182" s="17" vm="5945">
        <f ca="1"/>
        <v>242.64</v>
      </c>
      <c r="K2182" s="17">
        <f t="shared" ca="1" si="67"/>
        <v>-4.7452547452546678E-3</v>
      </c>
      <c r="L2182" s="17">
        <f t="shared" ca="1" si="66"/>
        <v>-4.6355170857776962E-3</v>
      </c>
    </row>
    <row r="2183" spans="7:12" x14ac:dyDescent="0.2">
      <c r="G2183" s="17" vm="5946">
        <f ca="1"/>
        <v>42905</v>
      </c>
      <c r="H2183" s="17" vm="5947">
        <f ca="1"/>
        <v>81.42</v>
      </c>
      <c r="I2183" s="17" vm="5948">
        <f ca="1"/>
        <v>244.66</v>
      </c>
      <c r="K2183" s="17">
        <f t="shared" ca="1" si="67"/>
        <v>2.1580928481806705E-2</v>
      </c>
      <c r="L2183" s="17">
        <f t="shared" ref="L2183:L2246" ca="1" si="68">+I2183/I2182-1</f>
        <v>8.3250906693044247E-3</v>
      </c>
    </row>
    <row r="2184" spans="7:12" x14ac:dyDescent="0.2">
      <c r="G2184" s="17" vm="5949">
        <f ca="1"/>
        <v>42906</v>
      </c>
      <c r="H2184" s="17" vm="5950">
        <f ca="1"/>
        <v>79.569999999999993</v>
      </c>
      <c r="I2184" s="17" vm="5951">
        <f ca="1"/>
        <v>243.01</v>
      </c>
      <c r="K2184" s="17">
        <f t="shared" ref="K2184:K2247" ca="1" si="69">+H2184/H2183-1</f>
        <v>-2.2721690002456496E-2</v>
      </c>
      <c r="L2184" s="17">
        <f t="shared" ca="1" si="68"/>
        <v>-6.7440529714706265E-3</v>
      </c>
    </row>
    <row r="2185" spans="7:12" x14ac:dyDescent="0.2">
      <c r="G2185" s="17" vm="5952">
        <f ca="1"/>
        <v>42907</v>
      </c>
      <c r="H2185" s="17" vm="5953">
        <f ca="1"/>
        <v>79.67</v>
      </c>
      <c r="I2185" s="17" vm="5954">
        <f ca="1"/>
        <v>242.95</v>
      </c>
      <c r="K2185" s="17">
        <f t="shared" ca="1" si="69"/>
        <v>1.2567550584392517E-3</v>
      </c>
      <c r="L2185" s="17">
        <f t="shared" ca="1" si="68"/>
        <v>-2.469034196124209E-4</v>
      </c>
    </row>
    <row r="2186" spans="7:12" x14ac:dyDescent="0.2">
      <c r="G2186" s="17" vm="5955">
        <f ca="1"/>
        <v>42908</v>
      </c>
      <c r="H2186" s="17" vm="5956">
        <f ca="1"/>
        <v>79.05</v>
      </c>
      <c r="I2186" s="17" vm="5957">
        <f ca="1"/>
        <v>242.84</v>
      </c>
      <c r="K2186" s="17">
        <f t="shared" ca="1" si="69"/>
        <v>-7.7821011673152585E-3</v>
      </c>
      <c r="L2186" s="17">
        <f t="shared" ca="1" si="68"/>
        <v>-4.5276805927141339E-4</v>
      </c>
    </row>
    <row r="2187" spans="7:12" x14ac:dyDescent="0.2">
      <c r="G2187" s="17" vm="5958">
        <f ca="1"/>
        <v>42909</v>
      </c>
      <c r="H2187" s="17" vm="5959">
        <f ca="1"/>
        <v>79.58</v>
      </c>
      <c r="I2187" s="17" vm="5960">
        <f ca="1"/>
        <v>243.13</v>
      </c>
      <c r="K2187" s="17">
        <f t="shared" ca="1" si="69"/>
        <v>6.7046173308034085E-3</v>
      </c>
      <c r="L2187" s="17">
        <f t="shared" ca="1" si="68"/>
        <v>1.1942019436665952E-3</v>
      </c>
    </row>
    <row r="2188" spans="7:12" x14ac:dyDescent="0.2">
      <c r="G2188" s="17" vm="5961">
        <f ca="1"/>
        <v>42912</v>
      </c>
      <c r="H2188" s="17" vm="5739">
        <f ca="1"/>
        <v>78.31</v>
      </c>
      <c r="I2188" s="17" vm="5962">
        <f ca="1"/>
        <v>243.29</v>
      </c>
      <c r="K2188" s="17">
        <f t="shared" ca="1" si="69"/>
        <v>-1.5958783613973293E-2</v>
      </c>
      <c r="L2188" s="17">
        <f t="shared" ca="1" si="68"/>
        <v>6.5808415251100705E-4</v>
      </c>
    </row>
    <row r="2189" spans="7:12" x14ac:dyDescent="0.2">
      <c r="G2189" s="17" vm="5963">
        <f ca="1"/>
        <v>42913</v>
      </c>
      <c r="H2189" s="17" vm="5964">
        <f ca="1"/>
        <v>76.95</v>
      </c>
      <c r="I2189" s="17" vm="5965">
        <f ca="1"/>
        <v>241.33</v>
      </c>
      <c r="K2189" s="17">
        <f t="shared" ca="1" si="69"/>
        <v>-1.7366875239433033E-2</v>
      </c>
      <c r="L2189" s="17">
        <f t="shared" ca="1" si="68"/>
        <v>-8.0562291914997308E-3</v>
      </c>
    </row>
    <row r="2190" spans="7:12" x14ac:dyDescent="0.2">
      <c r="G2190" s="17" vm="5966">
        <f ca="1"/>
        <v>42914</v>
      </c>
      <c r="H2190" s="17" vm="5967">
        <f ca="1"/>
        <v>78.06</v>
      </c>
      <c r="I2190" s="17" vm="5968">
        <f ca="1"/>
        <v>243.49</v>
      </c>
      <c r="K2190" s="17">
        <f t="shared" ca="1" si="69"/>
        <v>1.4424951267056452E-2</v>
      </c>
      <c r="L2190" s="17">
        <f t="shared" ca="1" si="68"/>
        <v>8.9503998674014262E-3</v>
      </c>
    </row>
    <row r="2191" spans="7:12" x14ac:dyDescent="0.2">
      <c r="G2191" s="17" vm="5969">
        <f ca="1"/>
        <v>42915</v>
      </c>
      <c r="H2191" s="17" vm="5970">
        <f ca="1"/>
        <v>76.900000000000006</v>
      </c>
      <c r="I2191" s="17" vm="5971">
        <f ca="1"/>
        <v>241.35</v>
      </c>
      <c r="K2191" s="17">
        <f t="shared" ca="1" si="69"/>
        <v>-1.4860363822700395E-2</v>
      </c>
      <c r="L2191" s="17">
        <f t="shared" ca="1" si="68"/>
        <v>-8.7888619655838163E-3</v>
      </c>
    </row>
    <row r="2192" spans="7:12" x14ac:dyDescent="0.2">
      <c r="G2192" s="17" vm="5972">
        <f ca="1"/>
        <v>42916</v>
      </c>
      <c r="H2192" s="17" vm="5973">
        <f ca="1"/>
        <v>76.930000000000007</v>
      </c>
      <c r="I2192" s="17" vm="5974">
        <f ca="1"/>
        <v>241.8</v>
      </c>
      <c r="K2192" s="17">
        <f t="shared" ca="1" si="69"/>
        <v>3.9011703511060425E-4</v>
      </c>
      <c r="L2192" s="17">
        <f t="shared" ca="1" si="68"/>
        <v>1.8645121193288094E-3</v>
      </c>
    </row>
    <row r="2193" spans="7:12" x14ac:dyDescent="0.2">
      <c r="G2193" s="17" vm="5975">
        <f ca="1"/>
        <v>42919</v>
      </c>
      <c r="H2193" s="17" vm="5976">
        <f ca="1"/>
        <v>76.41</v>
      </c>
      <c r="I2193" s="17" vm="5977">
        <f ca="1"/>
        <v>242.21</v>
      </c>
      <c r="K2193" s="17">
        <f t="shared" ca="1" si="69"/>
        <v>-6.7593916547512567E-3</v>
      </c>
      <c r="L2193" s="17">
        <f t="shared" ca="1" si="68"/>
        <v>1.6956162117451878E-3</v>
      </c>
    </row>
    <row r="2194" spans="7:12" x14ac:dyDescent="0.2">
      <c r="G2194" s="17" vm="5978">
        <f ca="1"/>
        <v>42921</v>
      </c>
      <c r="H2194" s="17" vm="5979">
        <f ca="1"/>
        <v>76.91</v>
      </c>
      <c r="I2194" s="17" vm="5980">
        <f ca="1"/>
        <v>242.77</v>
      </c>
      <c r="K2194" s="17">
        <f t="shared" ca="1" si="69"/>
        <v>6.5436461196177742E-3</v>
      </c>
      <c r="L2194" s="17">
        <f t="shared" ca="1" si="68"/>
        <v>2.3120432682384173E-3</v>
      </c>
    </row>
    <row r="2195" spans="7:12" x14ac:dyDescent="0.2">
      <c r="G2195" s="17" vm="5981">
        <f ca="1"/>
        <v>42922</v>
      </c>
      <c r="H2195" s="17" vm="5982">
        <f ca="1"/>
        <v>76.86</v>
      </c>
      <c r="I2195" s="17" vm="5983">
        <f ca="1"/>
        <v>240.55</v>
      </c>
      <c r="K2195" s="17">
        <f t="shared" ca="1" si="69"/>
        <v>-6.5011051878816062E-4</v>
      </c>
      <c r="L2195" s="17">
        <f t="shared" ca="1" si="68"/>
        <v>-9.144457717180865E-3</v>
      </c>
    </row>
    <row r="2196" spans="7:12" x14ac:dyDescent="0.2">
      <c r="G2196" s="17" vm="5984">
        <f ca="1"/>
        <v>42923</v>
      </c>
      <c r="H2196" s="17" vm="5818">
        <f ca="1"/>
        <v>78.48</v>
      </c>
      <c r="I2196" s="17" vm="5985">
        <f ca="1"/>
        <v>242.11</v>
      </c>
      <c r="K2196" s="17">
        <f t="shared" ca="1" si="69"/>
        <v>2.1077283372365363E-2</v>
      </c>
      <c r="L2196" s="17">
        <f t="shared" ca="1" si="68"/>
        <v>6.4851382249013767E-3</v>
      </c>
    </row>
    <row r="2197" spans="7:12" x14ac:dyDescent="0.2">
      <c r="G2197" s="17" vm="5986">
        <f ca="1"/>
        <v>42926</v>
      </c>
      <c r="H2197" s="17" vm="5987">
        <f ca="1"/>
        <v>78.78</v>
      </c>
      <c r="I2197" s="17" vm="5988">
        <f ca="1"/>
        <v>242.37</v>
      </c>
      <c r="K2197" s="17">
        <f t="shared" ca="1" si="69"/>
        <v>3.8226299694188448E-3</v>
      </c>
      <c r="L2197" s="17">
        <f t="shared" ca="1" si="68"/>
        <v>1.0738920325470414E-3</v>
      </c>
    </row>
    <row r="2198" spans="7:12" x14ac:dyDescent="0.2">
      <c r="G2198" s="17" vm="5989">
        <f ca="1"/>
        <v>42927</v>
      </c>
      <c r="H2198" s="17" vm="5990">
        <f ca="1"/>
        <v>79.040000000000006</v>
      </c>
      <c r="I2198" s="17" vm="5991">
        <f ca="1"/>
        <v>242.19</v>
      </c>
      <c r="K2198" s="17">
        <f t="shared" ca="1" si="69"/>
        <v>3.3003300330034513E-3</v>
      </c>
      <c r="L2198" s="17">
        <f t="shared" ca="1" si="68"/>
        <v>-7.4266617155593906E-4</v>
      </c>
    </row>
    <row r="2199" spans="7:12" x14ac:dyDescent="0.2">
      <c r="G2199" s="17" vm="5992">
        <f ca="1"/>
        <v>42928</v>
      </c>
      <c r="H2199" s="17" vm="5993">
        <f ca="1"/>
        <v>80.52</v>
      </c>
      <c r="I2199" s="17" vm="5994">
        <f ca="1"/>
        <v>244.01</v>
      </c>
      <c r="K2199" s="17">
        <f t="shared" ca="1" si="69"/>
        <v>1.8724696356275272E-2</v>
      </c>
      <c r="L2199" s="17">
        <f t="shared" ca="1" si="68"/>
        <v>7.5147611379495771E-3</v>
      </c>
    </row>
    <row r="2200" spans="7:12" x14ac:dyDescent="0.2">
      <c r="G2200" s="17" vm="5995">
        <f ca="1"/>
        <v>42929</v>
      </c>
      <c r="H2200" s="17" vm="5996">
        <f ca="1"/>
        <v>80.540000000000006</v>
      </c>
      <c r="I2200" s="17" vm="5997">
        <f ca="1"/>
        <v>244.42</v>
      </c>
      <c r="K2200" s="17">
        <f t="shared" ca="1" si="69"/>
        <v>2.4838549428718437E-4</v>
      </c>
      <c r="L2200" s="17">
        <f t="shared" ca="1" si="68"/>
        <v>1.6802590057785061E-3</v>
      </c>
    </row>
    <row r="2201" spans="7:12" x14ac:dyDescent="0.2">
      <c r="G2201" s="17" vm="5998">
        <f ca="1"/>
        <v>42930</v>
      </c>
      <c r="H2201" s="17" vm="5999">
        <f ca="1"/>
        <v>82</v>
      </c>
      <c r="I2201" s="17" vm="6000">
        <f ca="1"/>
        <v>245.56</v>
      </c>
      <c r="K2201" s="17">
        <f t="shared" ca="1" si="69"/>
        <v>1.812763844052645E-2</v>
      </c>
      <c r="L2201" s="17">
        <f t="shared" ca="1" si="68"/>
        <v>4.6641027739138252E-3</v>
      </c>
    </row>
    <row r="2202" spans="7:12" x14ac:dyDescent="0.2">
      <c r="G2202" s="17" vm="6001">
        <f ca="1"/>
        <v>42933</v>
      </c>
      <c r="H2202" s="17" vm="6002">
        <f ca="1"/>
        <v>81.66</v>
      </c>
      <c r="I2202" s="17" vm="6003">
        <f ca="1"/>
        <v>245.53</v>
      </c>
      <c r="K2202" s="17">
        <f t="shared" ca="1" si="69"/>
        <v>-4.1463414634146378E-3</v>
      </c>
      <c r="L2202" s="17">
        <f t="shared" ca="1" si="68"/>
        <v>-1.2216973448442303E-4</v>
      </c>
    </row>
    <row r="2203" spans="7:12" x14ac:dyDescent="0.2">
      <c r="G2203" s="17" vm="6004">
        <f ca="1"/>
        <v>42934</v>
      </c>
      <c r="H2203" s="17" vm="6005">
        <f ca="1"/>
        <v>82.16</v>
      </c>
      <c r="I2203" s="17" vm="6006">
        <f ca="1"/>
        <v>245.66</v>
      </c>
      <c r="K2203" s="17">
        <f t="shared" ca="1" si="69"/>
        <v>6.1229488121479214E-3</v>
      </c>
      <c r="L2203" s="17">
        <f t="shared" ca="1" si="68"/>
        <v>5.2946686759258732E-4</v>
      </c>
    </row>
    <row r="2204" spans="7:12" x14ac:dyDescent="0.2">
      <c r="G2204" s="17" vm="6007">
        <f ca="1"/>
        <v>42935</v>
      </c>
      <c r="H2204" s="17" vm="6005">
        <f ca="1"/>
        <v>82.16</v>
      </c>
      <c r="I2204" s="17" vm="6008">
        <f ca="1"/>
        <v>246.99</v>
      </c>
      <c r="K2204" s="17">
        <f t="shared" ca="1" si="69"/>
        <v>0</v>
      </c>
      <c r="L2204" s="17">
        <f t="shared" ca="1" si="68"/>
        <v>5.4139868110396616E-3</v>
      </c>
    </row>
    <row r="2205" spans="7:12" x14ac:dyDescent="0.2">
      <c r="G2205" s="17" vm="6009">
        <f ca="1"/>
        <v>42936</v>
      </c>
      <c r="H2205" s="17" vm="6010">
        <f ca="1"/>
        <v>82.69</v>
      </c>
      <c r="I2205" s="17" vm="6011">
        <f ca="1"/>
        <v>247.1</v>
      </c>
      <c r="K2205" s="17">
        <f t="shared" ca="1" si="69"/>
        <v>6.4508276533592479E-3</v>
      </c>
      <c r="L2205" s="17">
        <f t="shared" ca="1" si="68"/>
        <v>4.4536216041124455E-4</v>
      </c>
    </row>
    <row r="2206" spans="7:12" x14ac:dyDescent="0.2">
      <c r="G2206" s="17" vm="6012">
        <f ca="1"/>
        <v>42937</v>
      </c>
      <c r="H2206" s="17" vm="6013">
        <f ca="1"/>
        <v>81.7</v>
      </c>
      <c r="I2206" s="17" vm="6014">
        <f ca="1"/>
        <v>246.88</v>
      </c>
      <c r="K2206" s="17">
        <f t="shared" ca="1" si="69"/>
        <v>-1.1972427137501462E-2</v>
      </c>
      <c r="L2206" s="17">
        <f t="shared" ca="1" si="68"/>
        <v>-8.9032780250908328E-4</v>
      </c>
    </row>
    <row r="2207" spans="7:12" x14ac:dyDescent="0.2">
      <c r="G2207" s="17" vm="6015">
        <f ca="1"/>
        <v>42940</v>
      </c>
      <c r="H2207" s="17" vm="6016">
        <f ca="1"/>
        <v>80.92</v>
      </c>
      <c r="I2207" s="17" vm="6017">
        <f ca="1"/>
        <v>246.82</v>
      </c>
      <c r="K2207" s="17">
        <f t="shared" ca="1" si="69"/>
        <v>-9.5471236230110224E-3</v>
      </c>
      <c r="L2207" s="17">
        <f t="shared" ca="1" si="68"/>
        <v>-2.4303305249517848E-4</v>
      </c>
    </row>
    <row r="2208" spans="7:12" x14ac:dyDescent="0.2">
      <c r="G2208" s="17" vm="6018">
        <f ca="1"/>
        <v>42941</v>
      </c>
      <c r="H2208" s="17" vm="6019">
        <f ca="1"/>
        <v>81.39</v>
      </c>
      <c r="I2208" s="17" vm="6020">
        <f ca="1"/>
        <v>247.42</v>
      </c>
      <c r="K2208" s="17">
        <f t="shared" ca="1" si="69"/>
        <v>5.8082056351951294E-3</v>
      </c>
      <c r="L2208" s="17">
        <f t="shared" ca="1" si="68"/>
        <v>2.4309213191799905E-3</v>
      </c>
    </row>
    <row r="2209" spans="7:12" x14ac:dyDescent="0.2">
      <c r="G2209" s="17" vm="6021">
        <f ca="1"/>
        <v>42942</v>
      </c>
      <c r="H2209" s="17" vm="323">
        <f ca="1"/>
        <v>82.53</v>
      </c>
      <c r="I2209" s="17" vm="6022">
        <f ca="1"/>
        <v>247.43</v>
      </c>
      <c r="K2209" s="17">
        <f t="shared" ca="1" si="69"/>
        <v>1.4006634721710265E-2</v>
      </c>
      <c r="L2209" s="17">
        <f t="shared" ca="1" si="68"/>
        <v>4.0417104518741809E-5</v>
      </c>
    </row>
    <row r="2210" spans="7:12" x14ac:dyDescent="0.2">
      <c r="G2210" s="17" vm="6023">
        <f ca="1"/>
        <v>42943</v>
      </c>
      <c r="H2210" s="17" vm="6024">
        <f ca="1"/>
        <v>80.97</v>
      </c>
      <c r="I2210" s="17" vm="6025">
        <f ca="1"/>
        <v>247.2</v>
      </c>
      <c r="K2210" s="17">
        <f t="shared" ca="1" si="69"/>
        <v>-1.8902217375499797E-2</v>
      </c>
      <c r="L2210" s="17">
        <f t="shared" ca="1" si="68"/>
        <v>-9.2955583397336117E-4</v>
      </c>
    </row>
    <row r="2211" spans="7:12" x14ac:dyDescent="0.2">
      <c r="G2211" s="17" vm="6026">
        <f ca="1"/>
        <v>42944</v>
      </c>
      <c r="H2211" s="17" vm="6027">
        <f ca="1"/>
        <v>80.709999999999994</v>
      </c>
      <c r="I2211" s="17" vm="6028">
        <f ca="1"/>
        <v>246.91</v>
      </c>
      <c r="K2211" s="17">
        <f t="shared" ca="1" si="69"/>
        <v>-3.2110658268494907E-3</v>
      </c>
      <c r="L2211" s="17">
        <f t="shared" ca="1" si="68"/>
        <v>-1.1731391585759754E-3</v>
      </c>
    </row>
    <row r="2212" spans="7:12" x14ac:dyDescent="0.2">
      <c r="G2212" s="17" vm="6029">
        <f ca="1"/>
        <v>42947</v>
      </c>
      <c r="H2212" s="17" vm="6030">
        <f ca="1"/>
        <v>81.38</v>
      </c>
      <c r="I2212" s="17" vm="6031">
        <f ca="1"/>
        <v>246.77</v>
      </c>
      <c r="K2212" s="17">
        <f t="shared" ca="1" si="69"/>
        <v>8.301325734109799E-3</v>
      </c>
      <c r="L2212" s="17">
        <f t="shared" ca="1" si="68"/>
        <v>-5.6700822161914743E-4</v>
      </c>
    </row>
    <row r="2213" spans="7:12" x14ac:dyDescent="0.2">
      <c r="G2213" s="17" vm="6032">
        <f ca="1"/>
        <v>42948</v>
      </c>
      <c r="H2213" s="17" vm="5763">
        <f ca="1"/>
        <v>81.709999999999994</v>
      </c>
      <c r="I2213" s="17" vm="6033">
        <f ca="1"/>
        <v>247.32</v>
      </c>
      <c r="K2213" s="17">
        <f t="shared" ca="1" si="69"/>
        <v>4.055050380928904E-3</v>
      </c>
      <c r="L2213" s="17">
        <f t="shared" ca="1" si="68"/>
        <v>2.2287960449001165E-3</v>
      </c>
    </row>
    <row r="2214" spans="7:12" x14ac:dyDescent="0.2">
      <c r="G2214" s="17" vm="6034">
        <f ca="1"/>
        <v>42949</v>
      </c>
      <c r="H2214" s="17" vm="6035">
        <f ca="1"/>
        <v>81.31</v>
      </c>
      <c r="I2214" s="17" vm="6036">
        <f ca="1"/>
        <v>247.44</v>
      </c>
      <c r="K2214" s="17">
        <f t="shared" ca="1" si="69"/>
        <v>-4.8953616448413895E-3</v>
      </c>
      <c r="L2214" s="17">
        <f t="shared" ca="1" si="68"/>
        <v>4.8520135856389146E-4</v>
      </c>
    </row>
    <row r="2215" spans="7:12" x14ac:dyDescent="0.2">
      <c r="G2215" s="17" vm="6037">
        <f ca="1"/>
        <v>42950</v>
      </c>
      <c r="H2215" s="17" vm="6038">
        <f ca="1"/>
        <v>81.36</v>
      </c>
      <c r="I2215" s="17" vm="6039">
        <f ca="1"/>
        <v>246.96</v>
      </c>
      <c r="K2215" s="17">
        <f t="shared" ca="1" si="69"/>
        <v>6.1493051285199662E-4</v>
      </c>
      <c r="L2215" s="17">
        <f t="shared" ca="1" si="68"/>
        <v>-1.9398642095053154E-3</v>
      </c>
    </row>
    <row r="2216" spans="7:12" x14ac:dyDescent="0.2">
      <c r="G2216" s="17" vm="6040">
        <f ca="1"/>
        <v>42951</v>
      </c>
      <c r="H2216" s="17" vm="6041">
        <f ca="1"/>
        <v>81.430000000000007</v>
      </c>
      <c r="I2216" s="17" vm="6042">
        <f ca="1"/>
        <v>247.41</v>
      </c>
      <c r="K2216" s="17">
        <f t="shared" ca="1" si="69"/>
        <v>8.6037364798441374E-4</v>
      </c>
      <c r="L2216" s="17">
        <f t="shared" ca="1" si="68"/>
        <v>1.8221574344023939E-3</v>
      </c>
    </row>
    <row r="2217" spans="7:12" x14ac:dyDescent="0.2">
      <c r="G2217" s="17" vm="6043">
        <f ca="1"/>
        <v>42954</v>
      </c>
      <c r="H2217" s="17" vm="6044">
        <f ca="1"/>
        <v>82.17</v>
      </c>
      <c r="I2217" s="17" vm="6045">
        <f ca="1"/>
        <v>247.87</v>
      </c>
      <c r="K2217" s="17">
        <f t="shared" ca="1" si="69"/>
        <v>9.0875598673707536E-3</v>
      </c>
      <c r="L2217" s="17">
        <f t="shared" ca="1" si="68"/>
        <v>1.8592619538417843E-3</v>
      </c>
    </row>
    <row r="2218" spans="7:12" x14ac:dyDescent="0.2">
      <c r="G2218" s="17" vm="6046">
        <f ca="1"/>
        <v>42955</v>
      </c>
      <c r="H2218" s="17" vm="6047">
        <f ca="1"/>
        <v>82.45</v>
      </c>
      <c r="I2218" s="17" vm="6048">
        <f ca="1"/>
        <v>247.26</v>
      </c>
      <c r="K2218" s="17">
        <f t="shared" ca="1" si="69"/>
        <v>3.4075696726298954E-3</v>
      </c>
      <c r="L2218" s="17">
        <f t="shared" ca="1" si="68"/>
        <v>-2.4609674426111505E-3</v>
      </c>
    </row>
    <row r="2219" spans="7:12" x14ac:dyDescent="0.2">
      <c r="G2219" s="17" vm="6049">
        <f ca="1"/>
        <v>42956</v>
      </c>
      <c r="H2219" s="17" vm="6050">
        <f ca="1"/>
        <v>82.28</v>
      </c>
      <c r="I2219" s="17" vm="6051">
        <f ca="1"/>
        <v>247.25</v>
      </c>
      <c r="K2219" s="17">
        <f t="shared" ca="1" si="69"/>
        <v>-2.0618556701030855E-3</v>
      </c>
      <c r="L2219" s="17">
        <f t="shared" ca="1" si="68"/>
        <v>-4.0443258108813218E-5</v>
      </c>
    </row>
    <row r="2220" spans="7:12" x14ac:dyDescent="0.2">
      <c r="G2220" s="17" vm="6052">
        <f ca="1"/>
        <v>42957</v>
      </c>
      <c r="H2220" s="17" vm="5799">
        <f ca="1"/>
        <v>80.36</v>
      </c>
      <c r="I2220" s="17" vm="6053">
        <f ca="1"/>
        <v>243.76</v>
      </c>
      <c r="K2220" s="17">
        <f t="shared" ca="1" si="69"/>
        <v>-2.3334953816237292E-2</v>
      </c>
      <c r="L2220" s="17">
        <f t="shared" ca="1" si="68"/>
        <v>-1.4115267947421684E-2</v>
      </c>
    </row>
    <row r="2221" spans="7:12" x14ac:dyDescent="0.2">
      <c r="G2221" s="17" vm="6054">
        <f ca="1"/>
        <v>42958</v>
      </c>
      <c r="H2221" s="17" vm="6055">
        <f ca="1"/>
        <v>80.89</v>
      </c>
      <c r="I2221" s="17" vm="6056">
        <f ca="1"/>
        <v>244.12</v>
      </c>
      <c r="K2221" s="17">
        <f t="shared" ca="1" si="69"/>
        <v>6.5953210552514019E-3</v>
      </c>
      <c r="L2221" s="17">
        <f t="shared" ca="1" si="68"/>
        <v>1.4768624876928538E-3</v>
      </c>
    </row>
    <row r="2222" spans="7:12" x14ac:dyDescent="0.2">
      <c r="G2222" s="17" vm="6057">
        <f ca="1"/>
        <v>42961</v>
      </c>
      <c r="H2222" s="17" vm="6058">
        <f ca="1"/>
        <v>82.05</v>
      </c>
      <c r="I2222" s="17" vm="6059">
        <f ca="1"/>
        <v>246.54</v>
      </c>
      <c r="K2222" s="17">
        <f t="shared" ca="1" si="69"/>
        <v>1.4340462356286166E-2</v>
      </c>
      <c r="L2222" s="17">
        <f t="shared" ca="1" si="68"/>
        <v>9.9131574635424879E-3</v>
      </c>
    </row>
    <row r="2223" spans="7:12" x14ac:dyDescent="0.2">
      <c r="G2223" s="17" vm="6060">
        <f ca="1"/>
        <v>42962</v>
      </c>
      <c r="H2223" s="17" vm="6061">
        <f ca="1"/>
        <v>81.95</v>
      </c>
      <c r="I2223" s="17" vm="6062">
        <f ca="1"/>
        <v>246.51</v>
      </c>
      <c r="K2223" s="17">
        <f t="shared" ca="1" si="69"/>
        <v>-1.2187690432662324E-3</v>
      </c>
      <c r="L2223" s="17">
        <f t="shared" ca="1" si="68"/>
        <v>-1.2168410805546426E-4</v>
      </c>
    </row>
    <row r="2224" spans="7:12" x14ac:dyDescent="0.2">
      <c r="G2224" s="17" vm="6063">
        <f ca="1"/>
        <v>42963</v>
      </c>
      <c r="H2224" s="17" vm="6064">
        <f ca="1"/>
        <v>82.46</v>
      </c>
      <c r="I2224" s="17" vm="6065">
        <f ca="1"/>
        <v>246.94</v>
      </c>
      <c r="K2224" s="17">
        <f t="shared" ca="1" si="69"/>
        <v>6.2233068944477221E-3</v>
      </c>
      <c r="L2224" s="17">
        <f t="shared" ca="1" si="68"/>
        <v>1.7443511419414914E-3</v>
      </c>
    </row>
    <row r="2225" spans="7:12" x14ac:dyDescent="0.2">
      <c r="G2225" s="17" vm="6066">
        <f ca="1"/>
        <v>42964</v>
      </c>
      <c r="H2225" s="17" vm="6067">
        <f ca="1"/>
        <v>80.150000000000006</v>
      </c>
      <c r="I2225" s="17" vm="6068">
        <f ca="1"/>
        <v>243.09</v>
      </c>
      <c r="K2225" s="17">
        <f t="shared" ca="1" si="69"/>
        <v>-2.8013582342954035E-2</v>
      </c>
      <c r="L2225" s="17">
        <f t="shared" ca="1" si="68"/>
        <v>-1.5590831780999403E-2</v>
      </c>
    </row>
    <row r="2226" spans="7:12" x14ac:dyDescent="0.2">
      <c r="G2226" s="17" vm="6069">
        <f ca="1"/>
        <v>42965</v>
      </c>
      <c r="H2226" s="17" vm="6070">
        <f ca="1"/>
        <v>79.97</v>
      </c>
      <c r="I2226" s="17" vm="6071">
        <f ca="1"/>
        <v>242.71</v>
      </c>
      <c r="K2226" s="17">
        <f t="shared" ca="1" si="69"/>
        <v>-2.2457891453525614E-3</v>
      </c>
      <c r="L2226" s="17">
        <f t="shared" ca="1" si="68"/>
        <v>-1.5632070426591094E-3</v>
      </c>
    </row>
    <row r="2227" spans="7:12" x14ac:dyDescent="0.2">
      <c r="G2227" s="17" vm="6072">
        <f ca="1"/>
        <v>42968</v>
      </c>
      <c r="H2227" s="17" vm="6073">
        <f ca="1"/>
        <v>79.89</v>
      </c>
      <c r="I2227" s="17" vm="6074">
        <f ca="1"/>
        <v>242.9</v>
      </c>
      <c r="K2227" s="17">
        <f t="shared" ca="1" si="69"/>
        <v>-1.000375140677745E-3</v>
      </c>
      <c r="L2227" s="17">
        <f t="shared" ca="1" si="68"/>
        <v>7.8282724238798451E-4</v>
      </c>
    </row>
    <row r="2228" spans="7:12" x14ac:dyDescent="0.2">
      <c r="G2228" s="17" vm="6075">
        <f ca="1"/>
        <v>42969</v>
      </c>
      <c r="H2228" s="17" vm="6076">
        <f ca="1"/>
        <v>80.75</v>
      </c>
      <c r="I2228" s="17" vm="6077">
        <f ca="1"/>
        <v>245.44</v>
      </c>
      <c r="K2228" s="17">
        <f t="shared" ca="1" si="69"/>
        <v>1.0764801602203056E-2</v>
      </c>
      <c r="L2228" s="17">
        <f t="shared" ca="1" si="68"/>
        <v>1.0456978180320986E-2</v>
      </c>
    </row>
    <row r="2229" spans="7:12" x14ac:dyDescent="0.2">
      <c r="G2229" s="17" vm="6078">
        <f ca="1"/>
        <v>42970</v>
      </c>
      <c r="H2229" s="17" vm="6055">
        <f ca="1"/>
        <v>80.89</v>
      </c>
      <c r="I2229" s="17" vm="6079">
        <f ca="1"/>
        <v>244.56</v>
      </c>
      <c r="K2229" s="17">
        <f t="shared" ca="1" si="69"/>
        <v>1.7337461300310775E-3</v>
      </c>
      <c r="L2229" s="17">
        <f t="shared" ca="1" si="68"/>
        <v>-3.5853976531942111E-3</v>
      </c>
    </row>
    <row r="2230" spans="7:12" x14ac:dyDescent="0.2">
      <c r="G2230" s="17" vm="6080">
        <f ca="1"/>
        <v>42971</v>
      </c>
      <c r="H2230" s="17" vm="6081">
        <f ca="1"/>
        <v>81.25</v>
      </c>
      <c r="I2230" s="17" vm="5921">
        <f ca="1"/>
        <v>243.99</v>
      </c>
      <c r="K2230" s="17">
        <f t="shared" ca="1" si="69"/>
        <v>4.450488317468082E-3</v>
      </c>
      <c r="L2230" s="17">
        <f t="shared" ca="1" si="68"/>
        <v>-2.3307163886162607E-3</v>
      </c>
    </row>
    <row r="2231" spans="7:12" x14ac:dyDescent="0.2">
      <c r="G2231" s="17" vm="6082">
        <f ca="1"/>
        <v>42972</v>
      </c>
      <c r="H2231" s="17" vm="6083">
        <f ca="1"/>
        <v>80.98</v>
      </c>
      <c r="I2231" s="17" vm="6079">
        <f ca="1"/>
        <v>244.56</v>
      </c>
      <c r="K2231" s="17">
        <f t="shared" ca="1" si="69"/>
        <v>-3.3230769230768731E-3</v>
      </c>
      <c r="L2231" s="17">
        <f t="shared" ca="1" si="68"/>
        <v>2.3361613180867824E-3</v>
      </c>
    </row>
    <row r="2232" spans="7:12" x14ac:dyDescent="0.2">
      <c r="G2232" s="17" vm="6084">
        <f ca="1"/>
        <v>42975</v>
      </c>
      <c r="H2232" s="17" vm="5832">
        <f ca="1"/>
        <v>80.760000000000005</v>
      </c>
      <c r="I2232" s="17" vm="6085">
        <f ca="1"/>
        <v>244.57</v>
      </c>
      <c r="K2232" s="17">
        <f t="shared" ca="1" si="69"/>
        <v>-2.7167201778216521E-3</v>
      </c>
      <c r="L2232" s="17">
        <f t="shared" ca="1" si="68"/>
        <v>4.0889761203866115E-5</v>
      </c>
    </row>
    <row r="2233" spans="7:12" x14ac:dyDescent="0.2">
      <c r="G2233" s="17" vm="6086">
        <f ca="1"/>
        <v>42976</v>
      </c>
      <c r="H2233" s="17" vm="6087">
        <f ca="1"/>
        <v>81.03</v>
      </c>
      <c r="I2233" s="17" vm="6088">
        <f ca="1"/>
        <v>244.85</v>
      </c>
      <c r="K2233" s="17">
        <f t="shared" ca="1" si="69"/>
        <v>3.3432392273402556E-3</v>
      </c>
      <c r="L2233" s="17">
        <f t="shared" ca="1" si="68"/>
        <v>1.144866500388364E-3</v>
      </c>
    </row>
    <row r="2234" spans="7:12" x14ac:dyDescent="0.2">
      <c r="G2234" s="17" vm="6089">
        <f ca="1"/>
        <v>42977</v>
      </c>
      <c r="H2234" s="17" vm="6090">
        <f ca="1"/>
        <v>82.31</v>
      </c>
      <c r="I2234" s="17" vm="6091">
        <f ca="1"/>
        <v>246.01</v>
      </c>
      <c r="K2234" s="17">
        <f t="shared" ca="1" si="69"/>
        <v>1.5796618536344509E-2</v>
      </c>
      <c r="L2234" s="17">
        <f t="shared" ca="1" si="68"/>
        <v>4.7375944455789742E-3</v>
      </c>
    </row>
    <row r="2235" spans="7:12" x14ac:dyDescent="0.2">
      <c r="G2235" s="17" vm="6092">
        <f ca="1"/>
        <v>42978</v>
      </c>
      <c r="H2235" s="17" vm="6093">
        <f ca="1"/>
        <v>82.82</v>
      </c>
      <c r="I2235" s="17" vm="6094">
        <f ca="1"/>
        <v>247.49</v>
      </c>
      <c r="K2235" s="17">
        <f t="shared" ca="1" si="69"/>
        <v>6.1960879601505869E-3</v>
      </c>
      <c r="L2235" s="17">
        <f t="shared" ca="1" si="68"/>
        <v>6.0160156091215722E-3</v>
      </c>
    </row>
    <row r="2236" spans="7:12" x14ac:dyDescent="0.2">
      <c r="G2236" s="17" vm="6095">
        <f ca="1"/>
        <v>42979</v>
      </c>
      <c r="H2236" s="17" vm="6096">
        <f ca="1"/>
        <v>82.54</v>
      </c>
      <c r="I2236" s="17" vm="6097">
        <f ca="1"/>
        <v>247.84</v>
      </c>
      <c r="K2236" s="17">
        <f t="shared" ca="1" si="69"/>
        <v>-3.3808258874666874E-3</v>
      </c>
      <c r="L2236" s="17">
        <f t="shared" ca="1" si="68"/>
        <v>1.4141985534767976E-3</v>
      </c>
    </row>
    <row r="2237" spans="7:12" x14ac:dyDescent="0.2">
      <c r="G2237" s="17" vm="6098">
        <f ca="1"/>
        <v>42983</v>
      </c>
      <c r="H2237" s="17" vm="6099">
        <f ca="1"/>
        <v>81.849999999999994</v>
      </c>
      <c r="I2237" s="17" vm="6100">
        <f ca="1"/>
        <v>246.06</v>
      </c>
      <c r="K2237" s="17">
        <f t="shared" ca="1" si="69"/>
        <v>-8.3595832323722918E-3</v>
      </c>
      <c r="L2237" s="17">
        <f t="shared" ca="1" si="68"/>
        <v>-7.1820529373789466E-3</v>
      </c>
    </row>
    <row r="2238" spans="7:12" x14ac:dyDescent="0.2">
      <c r="G2238" s="17" vm="6101">
        <f ca="1"/>
        <v>42984</v>
      </c>
      <c r="H2238" s="17" vm="6102">
        <f ca="1"/>
        <v>82.07</v>
      </c>
      <c r="I2238" s="17" vm="6103">
        <f ca="1"/>
        <v>246.9</v>
      </c>
      <c r="K2238" s="17">
        <f t="shared" ca="1" si="69"/>
        <v>2.6878436163713104E-3</v>
      </c>
      <c r="L2238" s="17">
        <f t="shared" ca="1" si="68"/>
        <v>3.4138015118263532E-3</v>
      </c>
    </row>
    <row r="2239" spans="7:12" x14ac:dyDescent="0.2">
      <c r="G2239" s="17" vm="6104">
        <f ca="1"/>
        <v>42985</v>
      </c>
      <c r="H2239" s="17" vm="5999">
        <f ca="1"/>
        <v>82</v>
      </c>
      <c r="I2239" s="17" vm="6105">
        <f ca="1"/>
        <v>246.87</v>
      </c>
      <c r="K2239" s="17">
        <f t="shared" ca="1" si="69"/>
        <v>-8.5293042524670071E-4</v>
      </c>
      <c r="L2239" s="17">
        <f t="shared" ca="1" si="68"/>
        <v>-1.2150668286758926E-4</v>
      </c>
    </row>
    <row r="2240" spans="7:12" x14ac:dyDescent="0.2">
      <c r="G2240" s="17" vm="6106">
        <f ca="1"/>
        <v>42986</v>
      </c>
      <c r="H2240" s="17" vm="6030">
        <f ca="1"/>
        <v>81.38</v>
      </c>
      <c r="I2240" s="17" vm="6107">
        <f ca="1"/>
        <v>246.58</v>
      </c>
      <c r="K2240" s="17">
        <f t="shared" ca="1" si="69"/>
        <v>-7.5609756097561043E-3</v>
      </c>
      <c r="L2240" s="17">
        <f t="shared" ca="1" si="68"/>
        <v>-1.1747073358447935E-3</v>
      </c>
    </row>
    <row r="2241" spans="7:12" x14ac:dyDescent="0.2">
      <c r="G2241" s="17" vm="6108">
        <f ca="1"/>
        <v>42989</v>
      </c>
      <c r="H2241" s="17" vm="293">
        <f ca="1"/>
        <v>82.22</v>
      </c>
      <c r="I2241" s="17" vm="6109">
        <f ca="1"/>
        <v>249.21</v>
      </c>
      <c r="K2241" s="17">
        <f t="shared" ca="1" si="69"/>
        <v>1.0321946424182826E-2</v>
      </c>
      <c r="L2241" s="17">
        <f t="shared" ca="1" si="68"/>
        <v>1.0665909643928995E-2</v>
      </c>
    </row>
    <row r="2242" spans="7:12" x14ac:dyDescent="0.2">
      <c r="G2242" s="17" vm="6110">
        <f ca="1"/>
        <v>42990</v>
      </c>
      <c r="H2242" s="17" vm="5925">
        <f ca="1"/>
        <v>82.89</v>
      </c>
      <c r="I2242" s="17" vm="6111">
        <f ca="1"/>
        <v>250.05</v>
      </c>
      <c r="K2242" s="17">
        <f t="shared" ca="1" si="69"/>
        <v>8.1488688883484262E-3</v>
      </c>
      <c r="L2242" s="17">
        <f t="shared" ca="1" si="68"/>
        <v>3.370651257975199E-3</v>
      </c>
    </row>
    <row r="2243" spans="7:12" x14ac:dyDescent="0.2">
      <c r="G2243" s="17" vm="6112">
        <f ca="1"/>
        <v>42991</v>
      </c>
      <c r="H2243" s="17" vm="6113">
        <f ca="1"/>
        <v>82.7</v>
      </c>
      <c r="I2243" s="17" vm="6114">
        <f ca="1"/>
        <v>250.17</v>
      </c>
      <c r="K2243" s="17">
        <f t="shared" ca="1" si="69"/>
        <v>-2.2921944746048251E-3</v>
      </c>
      <c r="L2243" s="17">
        <f t="shared" ca="1" si="68"/>
        <v>4.7990401919606462E-4</v>
      </c>
    </row>
    <row r="2244" spans="7:12" x14ac:dyDescent="0.2">
      <c r="G2244" s="17" vm="6115">
        <f ca="1"/>
        <v>42992</v>
      </c>
      <c r="H2244" s="17" vm="6116">
        <f ca="1"/>
        <v>83.29</v>
      </c>
      <c r="I2244" s="17" vm="6117">
        <f ca="1"/>
        <v>250.09</v>
      </c>
      <c r="K2244" s="17">
        <f t="shared" ca="1" si="69"/>
        <v>7.1342200725514893E-3</v>
      </c>
      <c r="L2244" s="17">
        <f t="shared" ca="1" si="68"/>
        <v>-3.1978254786735327E-4</v>
      </c>
    </row>
    <row r="2245" spans="7:12" x14ac:dyDescent="0.2">
      <c r="G2245" s="17" vm="6118">
        <f ca="1"/>
        <v>42993</v>
      </c>
      <c r="H2245" s="17" vm="6119">
        <f ca="1"/>
        <v>84.84</v>
      </c>
      <c r="I2245" s="17" vm="6120">
        <f ca="1"/>
        <v>249.19</v>
      </c>
      <c r="K2245" s="17">
        <f t="shared" ca="1" si="69"/>
        <v>1.8609677032056737E-2</v>
      </c>
      <c r="L2245" s="17">
        <f t="shared" ca="1" si="68"/>
        <v>-3.5987044663920997E-3</v>
      </c>
    </row>
    <row r="2246" spans="7:12" x14ac:dyDescent="0.2">
      <c r="G2246" s="17" vm="6121">
        <f ca="1"/>
        <v>42996</v>
      </c>
      <c r="H2246" s="17" vm="6122">
        <f ca="1"/>
        <v>86.14</v>
      </c>
      <c r="I2246" s="17" vm="6123">
        <f ca="1"/>
        <v>249.72</v>
      </c>
      <c r="K2246" s="17">
        <f t="shared" ca="1" si="69"/>
        <v>1.5322960867515389E-2</v>
      </c>
      <c r="L2246" s="17">
        <f t="shared" ca="1" si="68"/>
        <v>2.1268911272522839E-3</v>
      </c>
    </row>
    <row r="2247" spans="7:12" x14ac:dyDescent="0.2">
      <c r="G2247" s="17" vm="6124">
        <f ca="1"/>
        <v>42997</v>
      </c>
      <c r="H2247" s="17" vm="6125">
        <f ca="1"/>
        <v>86.81</v>
      </c>
      <c r="I2247" s="17" vm="6126">
        <f ca="1"/>
        <v>249.97</v>
      </c>
      <c r="K2247" s="17">
        <f t="shared" ca="1" si="69"/>
        <v>7.7780357557464264E-3</v>
      </c>
      <c r="L2247" s="17">
        <f t="shared" ref="L2247:L2310" ca="1" si="70">+I2247/I2246-1</f>
        <v>1.0011212558065363E-3</v>
      </c>
    </row>
    <row r="2248" spans="7:12" x14ac:dyDescent="0.2">
      <c r="G2248" s="17" vm="6127">
        <f ca="1"/>
        <v>42998</v>
      </c>
      <c r="H2248" s="17" vm="329">
        <f ca="1"/>
        <v>85.83</v>
      </c>
      <c r="I2248" s="17" vm="6128">
        <f ca="1"/>
        <v>250.06</v>
      </c>
      <c r="K2248" s="17">
        <f t="shared" ref="K2248:K2311" ca="1" si="71">+H2248/H2247-1</f>
        <v>-1.128902200207349E-2</v>
      </c>
      <c r="L2248" s="17">
        <f t="shared" ca="1" si="70"/>
        <v>3.6004320518467914E-4</v>
      </c>
    </row>
    <row r="2249" spans="7:12" x14ac:dyDescent="0.2">
      <c r="G2249" s="17" vm="6129">
        <f ca="1"/>
        <v>42999</v>
      </c>
      <c r="H2249" s="17" vm="6130">
        <f ca="1"/>
        <v>86.05</v>
      </c>
      <c r="I2249" s="17" vm="6131">
        <f ca="1"/>
        <v>249.39</v>
      </c>
      <c r="K2249" s="17">
        <f t="shared" ca="1" si="71"/>
        <v>2.5632063381102466E-3</v>
      </c>
      <c r="L2249" s="17">
        <f t="shared" ca="1" si="70"/>
        <v>-2.6793569543309692E-3</v>
      </c>
    </row>
    <row r="2250" spans="7:12" x14ac:dyDescent="0.2">
      <c r="G2250" s="17" vm="6132">
        <f ca="1"/>
        <v>43000</v>
      </c>
      <c r="H2250" s="17" vm="6133">
        <f ca="1"/>
        <v>88.27</v>
      </c>
      <c r="I2250" s="17" vm="6134">
        <f ca="1"/>
        <v>249.44</v>
      </c>
      <c r="K2250" s="17">
        <f t="shared" ca="1" si="71"/>
        <v>2.5798954096455606E-2</v>
      </c>
      <c r="L2250" s="17">
        <f t="shared" ca="1" si="70"/>
        <v>2.0048919363246931E-4</v>
      </c>
    </row>
    <row r="2251" spans="7:12" x14ac:dyDescent="0.2">
      <c r="G2251" s="17" vm="6135">
        <f ca="1"/>
        <v>43003</v>
      </c>
      <c r="H2251" s="17" vm="6136">
        <f ca="1"/>
        <v>87.5</v>
      </c>
      <c r="I2251" s="17" vm="6137">
        <f ca="1"/>
        <v>248.93</v>
      </c>
      <c r="K2251" s="17">
        <f t="shared" ca="1" si="71"/>
        <v>-8.7232355273592077E-3</v>
      </c>
      <c r="L2251" s="17">
        <f t="shared" ca="1" si="70"/>
        <v>-2.0445798588838437E-3</v>
      </c>
    </row>
    <row r="2252" spans="7:12" x14ac:dyDescent="0.2">
      <c r="G2252" s="17" vm="6138">
        <f ca="1"/>
        <v>43004</v>
      </c>
      <c r="H2252" s="17" vm="6139">
        <f ca="1"/>
        <v>87.7</v>
      </c>
      <c r="I2252" s="17" vm="6140">
        <f ca="1"/>
        <v>249.08</v>
      </c>
      <c r="K2252" s="17">
        <f t="shared" ca="1" si="71"/>
        <v>2.2857142857142243E-3</v>
      </c>
      <c r="L2252" s="17">
        <f t="shared" ca="1" si="70"/>
        <v>6.0257903828397907E-4</v>
      </c>
    </row>
    <row r="2253" spans="7:12" x14ac:dyDescent="0.2">
      <c r="G2253" s="17" vm="6141">
        <f ca="1"/>
        <v>43005</v>
      </c>
      <c r="H2253" s="17" vm="6142">
        <f ca="1"/>
        <v>88.81</v>
      </c>
      <c r="I2253" s="17" vm="6111">
        <f ca="1"/>
        <v>250.05</v>
      </c>
      <c r="K2253" s="17">
        <f t="shared" ca="1" si="71"/>
        <v>1.2656784492588447E-2</v>
      </c>
      <c r="L2253" s="17">
        <f t="shared" ca="1" si="70"/>
        <v>3.894331138589946E-3</v>
      </c>
    </row>
    <row r="2254" spans="7:12" x14ac:dyDescent="0.2">
      <c r="G2254" s="17" vm="6143">
        <f ca="1"/>
        <v>43006</v>
      </c>
      <c r="H2254" s="17" vm="6144">
        <f ca="1"/>
        <v>89.65</v>
      </c>
      <c r="I2254" s="17" vm="6145">
        <f ca="1"/>
        <v>250.35</v>
      </c>
      <c r="K2254" s="17">
        <f t="shared" ca="1" si="71"/>
        <v>9.4583943249635372E-3</v>
      </c>
      <c r="L2254" s="17">
        <f t="shared" ca="1" si="70"/>
        <v>1.1997600479902726E-3</v>
      </c>
    </row>
    <row r="2255" spans="7:12" x14ac:dyDescent="0.2">
      <c r="G2255" s="17" vm="6146">
        <f ca="1"/>
        <v>43007</v>
      </c>
      <c r="H2255" s="17" vm="6147">
        <f ca="1"/>
        <v>89.64</v>
      </c>
      <c r="I2255" s="17" vm="6148">
        <f ca="1"/>
        <v>251.23</v>
      </c>
      <c r="K2255" s="17">
        <f t="shared" ca="1" si="71"/>
        <v>-1.1154489682108082E-4</v>
      </c>
      <c r="L2255" s="17">
        <f t="shared" ca="1" si="70"/>
        <v>3.5150788895546015E-3</v>
      </c>
    </row>
    <row r="2256" spans="7:12" x14ac:dyDescent="0.2">
      <c r="G2256" s="17" vm="6149">
        <f ca="1"/>
        <v>43010</v>
      </c>
      <c r="H2256" s="17" vm="6144">
        <f ca="1"/>
        <v>89.65</v>
      </c>
      <c r="I2256" s="17" vm="6150">
        <f ca="1"/>
        <v>252.32</v>
      </c>
      <c r="K2256" s="17">
        <f t="shared" ca="1" si="71"/>
        <v>1.1155734047307853E-4</v>
      </c>
      <c r="L2256" s="17">
        <f t="shared" ca="1" si="70"/>
        <v>4.3386538231899863E-3</v>
      </c>
    </row>
    <row r="2257" spans="7:12" x14ac:dyDescent="0.2">
      <c r="G2257" s="17" vm="6151">
        <f ca="1"/>
        <v>43011</v>
      </c>
      <c r="H2257" s="17" vm="6152">
        <f ca="1"/>
        <v>89.94</v>
      </c>
      <c r="I2257" s="17" vm="6153">
        <f ca="1"/>
        <v>252.86</v>
      </c>
      <c r="K2257" s="17">
        <f t="shared" ca="1" si="71"/>
        <v>3.2348020078081241E-3</v>
      </c>
      <c r="L2257" s="17">
        <f t="shared" ca="1" si="70"/>
        <v>2.1401395053901595E-3</v>
      </c>
    </row>
    <row r="2258" spans="7:12" x14ac:dyDescent="0.2">
      <c r="G2258" s="17" vm="6154">
        <f ca="1"/>
        <v>43012</v>
      </c>
      <c r="H2258" s="17" vm="6155">
        <f ca="1"/>
        <v>90.49</v>
      </c>
      <c r="I2258" s="17" vm="6156">
        <f ca="1"/>
        <v>253.16</v>
      </c>
      <c r="K2258" s="17">
        <f t="shared" ca="1" si="71"/>
        <v>6.1151879030465484E-3</v>
      </c>
      <c r="L2258" s="17">
        <f t="shared" ca="1" si="70"/>
        <v>1.1864272720081281E-3</v>
      </c>
    </row>
    <row r="2259" spans="7:12" x14ac:dyDescent="0.2">
      <c r="G2259" s="17" vm="6157">
        <f ca="1"/>
        <v>43013</v>
      </c>
      <c r="H2259" s="17" vm="6158">
        <f ca="1"/>
        <v>91.14</v>
      </c>
      <c r="I2259" s="17" vm="6159">
        <f ca="1"/>
        <v>254.66</v>
      </c>
      <c r="K2259" s="17">
        <f t="shared" ca="1" si="71"/>
        <v>7.183114156260384E-3</v>
      </c>
      <c r="L2259" s="17">
        <f t="shared" ca="1" si="70"/>
        <v>5.9251066519196982E-3</v>
      </c>
    </row>
    <row r="2260" spans="7:12" x14ac:dyDescent="0.2">
      <c r="G2260" s="17" vm="6160">
        <f ca="1"/>
        <v>43014</v>
      </c>
      <c r="H2260" s="17" vm="6161">
        <f ca="1"/>
        <v>91.35</v>
      </c>
      <c r="I2260" s="17" vm="6162">
        <f ca="1"/>
        <v>254.37</v>
      </c>
      <c r="K2260" s="17">
        <f t="shared" ca="1" si="71"/>
        <v>2.3041474654377225E-3</v>
      </c>
      <c r="L2260" s="17">
        <f t="shared" ca="1" si="70"/>
        <v>-1.1387732663158401E-3</v>
      </c>
    </row>
    <row r="2261" spans="7:12" x14ac:dyDescent="0.2">
      <c r="G2261" s="17" vm="6163">
        <f ca="1"/>
        <v>43017</v>
      </c>
      <c r="H2261" s="17" vm="6164">
        <f ca="1"/>
        <v>91.58</v>
      </c>
      <c r="I2261" s="17" vm="6165">
        <f ca="1"/>
        <v>253.95</v>
      </c>
      <c r="K2261" s="17">
        <f t="shared" ca="1" si="71"/>
        <v>2.5177887246852215E-3</v>
      </c>
      <c r="L2261" s="17">
        <f t="shared" ca="1" si="70"/>
        <v>-1.6511381059087782E-3</v>
      </c>
    </row>
    <row r="2262" spans="7:12" x14ac:dyDescent="0.2">
      <c r="G2262" s="17" vm="6166">
        <f ca="1"/>
        <v>43018</v>
      </c>
      <c r="H2262" s="17" vm="6167">
        <f ca="1"/>
        <v>92.38</v>
      </c>
      <c r="I2262" s="17" vm="6168">
        <f ca="1"/>
        <v>254.62</v>
      </c>
      <c r="K2262" s="17">
        <f t="shared" ca="1" si="71"/>
        <v>8.7355317754969075E-3</v>
      </c>
      <c r="L2262" s="17">
        <f t="shared" ca="1" si="70"/>
        <v>2.6383146288639914E-3</v>
      </c>
    </row>
    <row r="2263" spans="7:12" x14ac:dyDescent="0.2">
      <c r="G2263" s="17" vm="6169">
        <f ca="1"/>
        <v>43019</v>
      </c>
      <c r="H2263" s="17" vm="6170">
        <f ca="1"/>
        <v>92.87</v>
      </c>
      <c r="I2263" s="17" vm="6171">
        <f ca="1"/>
        <v>255.02</v>
      </c>
      <c r="K2263" s="17">
        <f t="shared" ca="1" si="71"/>
        <v>5.304178393591874E-3</v>
      </c>
      <c r="L2263" s="17">
        <f t="shared" ca="1" si="70"/>
        <v>1.5709685020814934E-3</v>
      </c>
    </row>
    <row r="2264" spans="7:12" x14ac:dyDescent="0.2">
      <c r="G2264" s="17" vm="6172">
        <f ca="1"/>
        <v>43020</v>
      </c>
      <c r="H2264" s="17" vm="6173">
        <f ca="1"/>
        <v>92.62</v>
      </c>
      <c r="I2264" s="17" vm="6174">
        <f ca="1"/>
        <v>254.64</v>
      </c>
      <c r="K2264" s="17">
        <f t="shared" ca="1" si="71"/>
        <v>-2.6919349628512501E-3</v>
      </c>
      <c r="L2264" s="17">
        <f t="shared" ca="1" si="70"/>
        <v>-1.4900792094738602E-3</v>
      </c>
    </row>
    <row r="2265" spans="7:12" x14ac:dyDescent="0.2">
      <c r="G2265" s="17" vm="6175">
        <f ca="1"/>
        <v>43021</v>
      </c>
      <c r="H2265" s="17" vm="6176">
        <f ca="1"/>
        <v>93.59</v>
      </c>
      <c r="I2265" s="17" vm="6177">
        <f ca="1"/>
        <v>254.95</v>
      </c>
      <c r="K2265" s="17">
        <f t="shared" ca="1" si="71"/>
        <v>1.0472900021593512E-2</v>
      </c>
      <c r="L2265" s="17">
        <f t="shared" ca="1" si="70"/>
        <v>1.2174049638704609E-3</v>
      </c>
    </row>
    <row r="2266" spans="7:12" x14ac:dyDescent="0.2">
      <c r="G2266" s="17" vm="6178">
        <f ca="1"/>
        <v>43024</v>
      </c>
      <c r="H2266" s="17" vm="6179">
        <f ca="1"/>
        <v>94.23</v>
      </c>
      <c r="I2266" s="17" vm="6180">
        <f ca="1"/>
        <v>255.29</v>
      </c>
      <c r="K2266" s="17">
        <f t="shared" ca="1" si="71"/>
        <v>6.838337429212471E-3</v>
      </c>
      <c r="L2266" s="17">
        <f t="shared" ca="1" si="70"/>
        <v>1.3335948225141614E-3</v>
      </c>
    </row>
    <row r="2267" spans="7:12" x14ac:dyDescent="0.2">
      <c r="G2267" s="17" vm="6181">
        <f ca="1"/>
        <v>43025</v>
      </c>
      <c r="H2267" s="17" vm="6182">
        <f ca="1"/>
        <v>94.27</v>
      </c>
      <c r="I2267" s="17" vm="6183">
        <f ca="1"/>
        <v>255.47</v>
      </c>
      <c r="K2267" s="17">
        <f t="shared" ca="1" si="71"/>
        <v>4.2449326116944519E-4</v>
      </c>
      <c r="L2267" s="17">
        <f t="shared" ca="1" si="70"/>
        <v>7.0508049669015804E-4</v>
      </c>
    </row>
    <row r="2268" spans="7:12" x14ac:dyDescent="0.2">
      <c r="G2268" s="17" vm="6184">
        <f ca="1"/>
        <v>43026</v>
      </c>
      <c r="H2268" s="17" vm="6185">
        <f ca="1"/>
        <v>93.43</v>
      </c>
      <c r="I2268" s="17" vm="6186">
        <f ca="1"/>
        <v>255.72</v>
      </c>
      <c r="K2268" s="17">
        <f t="shared" ca="1" si="71"/>
        <v>-8.9105760050915972E-3</v>
      </c>
      <c r="L2268" s="17">
        <f t="shared" ca="1" si="70"/>
        <v>9.7858848397081033E-4</v>
      </c>
    </row>
    <row r="2269" spans="7:12" x14ac:dyDescent="0.2">
      <c r="G2269" s="17" vm="6187">
        <f ca="1"/>
        <v>43027</v>
      </c>
      <c r="H2269" s="17" vm="6188">
        <f ca="1"/>
        <v>93.45</v>
      </c>
      <c r="I2269" s="17" vm="6189">
        <f ca="1"/>
        <v>255.79</v>
      </c>
      <c r="K2269" s="17">
        <f t="shared" ca="1" si="71"/>
        <v>2.1406400513757085E-4</v>
      </c>
      <c r="L2269" s="17">
        <f t="shared" ca="1" si="70"/>
        <v>2.7373689973408943E-4</v>
      </c>
    </row>
    <row r="2270" spans="7:12" x14ac:dyDescent="0.2">
      <c r="G2270" s="17" vm="6190">
        <f ca="1"/>
        <v>43028</v>
      </c>
      <c r="H2270" s="17" vm="6191">
        <f ca="1"/>
        <v>95.18</v>
      </c>
      <c r="I2270" s="17" vm="6192">
        <f ca="1"/>
        <v>257.11</v>
      </c>
      <c r="K2270" s="17">
        <f t="shared" ca="1" si="71"/>
        <v>1.8512573568753465E-2</v>
      </c>
      <c r="L2270" s="17">
        <f t="shared" ca="1" si="70"/>
        <v>5.1604832088822938E-3</v>
      </c>
    </row>
    <row r="2271" spans="7:12" x14ac:dyDescent="0.2">
      <c r="G2271" s="17" vm="6193">
        <f ca="1"/>
        <v>43031</v>
      </c>
      <c r="H2271" s="17" vm="6194">
        <f ca="1"/>
        <v>96.21</v>
      </c>
      <c r="I2271" s="17" vm="6195">
        <f ca="1"/>
        <v>256.11</v>
      </c>
      <c r="K2271" s="17">
        <f t="shared" ca="1" si="71"/>
        <v>1.082160117671771E-2</v>
      </c>
      <c r="L2271" s="17">
        <f t="shared" ca="1" si="70"/>
        <v>-3.8893858659717617E-3</v>
      </c>
    </row>
    <row r="2272" spans="7:12" x14ac:dyDescent="0.2">
      <c r="G2272" s="17" vm="6196">
        <f ca="1"/>
        <v>43032</v>
      </c>
      <c r="H2272" s="17" vm="6197">
        <f ca="1"/>
        <v>96.44</v>
      </c>
      <c r="I2272" s="17" vm="6198">
        <f ca="1"/>
        <v>256.56</v>
      </c>
      <c r="K2272" s="17">
        <f t="shared" ca="1" si="71"/>
        <v>2.3906038873298119E-3</v>
      </c>
      <c r="L2272" s="17">
        <f t="shared" ca="1" si="70"/>
        <v>1.7570575143492917E-3</v>
      </c>
    </row>
    <row r="2273" spans="7:12" x14ac:dyDescent="0.2">
      <c r="G2273" s="17" vm="6199">
        <f ca="1"/>
        <v>43033</v>
      </c>
      <c r="H2273" s="17" vm="6200">
        <f ca="1"/>
        <v>95.82</v>
      </c>
      <c r="I2273" s="17" vm="6180">
        <f ca="1"/>
        <v>255.29</v>
      </c>
      <c r="K2273" s="17">
        <f t="shared" ca="1" si="71"/>
        <v>-6.4288676897553687E-3</v>
      </c>
      <c r="L2273" s="17">
        <f t="shared" ca="1" si="70"/>
        <v>-4.95010913626448E-3</v>
      </c>
    </row>
    <row r="2274" spans="7:12" x14ac:dyDescent="0.2">
      <c r="G2274" s="17" vm="6201">
        <f ca="1"/>
        <v>43034</v>
      </c>
      <c r="H2274" s="17" vm="6202">
        <f ca="1"/>
        <v>96.15</v>
      </c>
      <c r="I2274" s="17" vm="6203">
        <f ca="1"/>
        <v>255.62</v>
      </c>
      <c r="K2274" s="17">
        <f t="shared" ca="1" si="71"/>
        <v>3.443957420163013E-3</v>
      </c>
      <c r="L2274" s="17">
        <f t="shared" ca="1" si="70"/>
        <v>1.2926475772652157E-3</v>
      </c>
    </row>
    <row r="2275" spans="7:12" x14ac:dyDescent="0.2">
      <c r="G2275" s="17" vm="6204">
        <f ca="1"/>
        <v>43035</v>
      </c>
      <c r="H2275" s="17" vm="6205">
        <f ca="1"/>
        <v>97.5</v>
      </c>
      <c r="I2275" s="17" vm="6206">
        <f ca="1"/>
        <v>257.70999999999998</v>
      </c>
      <c r="K2275" s="17">
        <f t="shared" ca="1" si="71"/>
        <v>1.4040561622464809E-2</v>
      </c>
      <c r="L2275" s="17">
        <f t="shared" ca="1" si="70"/>
        <v>8.1761990454580769E-3</v>
      </c>
    </row>
    <row r="2276" spans="7:12" x14ac:dyDescent="0.2">
      <c r="G2276" s="17" vm="6207">
        <f ca="1"/>
        <v>43038</v>
      </c>
      <c r="H2276" s="17" vm="6208">
        <f ca="1"/>
        <v>96.06</v>
      </c>
      <c r="I2276" s="17" vm="6209">
        <f ca="1"/>
        <v>256.75</v>
      </c>
      <c r="K2276" s="17">
        <f t="shared" ca="1" si="71"/>
        <v>-1.4769230769230757E-2</v>
      </c>
      <c r="L2276" s="17">
        <f t="shared" ca="1" si="70"/>
        <v>-3.7251173800006976E-3</v>
      </c>
    </row>
    <row r="2277" spans="7:12" x14ac:dyDescent="0.2">
      <c r="G2277" s="17" vm="6210">
        <f ca="1"/>
        <v>43039</v>
      </c>
      <c r="H2277" s="17" vm="6211">
        <f ca="1"/>
        <v>96.69</v>
      </c>
      <c r="I2277" s="17" vm="6212">
        <f ca="1"/>
        <v>257.14999999999998</v>
      </c>
      <c r="K2277" s="17">
        <f t="shared" ca="1" si="71"/>
        <v>6.5584009993753245E-3</v>
      </c>
      <c r="L2277" s="17">
        <f t="shared" ca="1" si="70"/>
        <v>1.5579357351507284E-3</v>
      </c>
    </row>
    <row r="2278" spans="7:12" x14ac:dyDescent="0.2">
      <c r="G2278" s="17" vm="6213">
        <f ca="1"/>
        <v>43040</v>
      </c>
      <c r="H2278" s="17" vm="6214">
        <f ca="1"/>
        <v>96.35</v>
      </c>
      <c r="I2278" s="17" vm="6215">
        <f ca="1"/>
        <v>257.49</v>
      </c>
      <c r="K2278" s="17">
        <f t="shared" ca="1" si="71"/>
        <v>-3.5163925948908936E-3</v>
      </c>
      <c r="L2278" s="17">
        <f t="shared" ca="1" si="70"/>
        <v>1.3221854948475276E-3</v>
      </c>
    </row>
    <row r="2279" spans="7:12" x14ac:dyDescent="0.2">
      <c r="G2279" s="17" vm="6216">
        <f ca="1"/>
        <v>43041</v>
      </c>
      <c r="H2279" s="17" vm="6217">
        <f ca="1"/>
        <v>96.79</v>
      </c>
      <c r="I2279" s="17" vm="6218">
        <f ca="1"/>
        <v>257.58999999999997</v>
      </c>
      <c r="K2279" s="17">
        <f t="shared" ca="1" si="71"/>
        <v>4.5666839647120483E-3</v>
      </c>
      <c r="L2279" s="17">
        <f t="shared" ca="1" si="70"/>
        <v>3.8836459668334378E-4</v>
      </c>
    </row>
    <row r="2280" spans="7:12" x14ac:dyDescent="0.2">
      <c r="G2280" s="17" vm="6219">
        <f ca="1"/>
        <v>43042</v>
      </c>
      <c r="H2280" s="17" vm="6220">
        <f ca="1"/>
        <v>97.98</v>
      </c>
      <c r="I2280" s="17" vm="6221">
        <f ca="1"/>
        <v>258.45</v>
      </c>
      <c r="K2280" s="17">
        <f t="shared" ca="1" si="71"/>
        <v>1.2294658539105274E-2</v>
      </c>
      <c r="L2280" s="17">
        <f t="shared" ca="1" si="70"/>
        <v>3.3386389223184487E-3</v>
      </c>
    </row>
    <row r="2281" spans="7:12" x14ac:dyDescent="0.2">
      <c r="G2281" s="17" vm="6222">
        <f ca="1"/>
        <v>43045</v>
      </c>
      <c r="H2281" s="17" vm="6223">
        <f ca="1"/>
        <v>98.54</v>
      </c>
      <c r="I2281" s="17" vm="6224">
        <f ca="1"/>
        <v>258.85000000000002</v>
      </c>
      <c r="K2281" s="17">
        <f t="shared" ca="1" si="71"/>
        <v>5.7154521330884389E-3</v>
      </c>
      <c r="L2281" s="17">
        <f t="shared" ca="1" si="70"/>
        <v>1.5476881408398313E-3</v>
      </c>
    </row>
    <row r="2282" spans="7:12" x14ac:dyDescent="0.2">
      <c r="G2282" s="17" vm="6225">
        <f ca="1"/>
        <v>43046</v>
      </c>
      <c r="H2282" s="17" vm="6226">
        <f ca="1"/>
        <v>98.4</v>
      </c>
      <c r="I2282" s="17" vm="6227">
        <f ca="1"/>
        <v>258.67</v>
      </c>
      <c r="K2282" s="17">
        <f t="shared" ca="1" si="71"/>
        <v>-1.4207428455449422E-3</v>
      </c>
      <c r="L2282" s="17">
        <f t="shared" ca="1" si="70"/>
        <v>-6.9538342669506203E-4</v>
      </c>
    </row>
    <row r="2283" spans="7:12" x14ac:dyDescent="0.2">
      <c r="G2283" s="17" vm="6228">
        <f ca="1"/>
        <v>43047</v>
      </c>
      <c r="H2283" s="17" vm="6229">
        <f ca="1"/>
        <v>98.44</v>
      </c>
      <c r="I2283" s="17" vm="6230">
        <f ca="1"/>
        <v>259.11</v>
      </c>
      <c r="K2283" s="17">
        <f t="shared" ca="1" si="71"/>
        <v>4.0650406504050274E-4</v>
      </c>
      <c r="L2283" s="17">
        <f t="shared" ca="1" si="70"/>
        <v>1.701009007615939E-3</v>
      </c>
    </row>
    <row r="2284" spans="7:12" x14ac:dyDescent="0.2">
      <c r="G2284" s="17" vm="6231">
        <f ca="1"/>
        <v>43048</v>
      </c>
      <c r="H2284" s="17" vm="6232">
        <f ca="1"/>
        <v>97.05</v>
      </c>
      <c r="I2284" s="17" vm="6233">
        <f ca="1"/>
        <v>258.17</v>
      </c>
      <c r="K2284" s="17">
        <f t="shared" ca="1" si="71"/>
        <v>-1.4120276310442881E-2</v>
      </c>
      <c r="L2284" s="17">
        <f t="shared" ca="1" si="70"/>
        <v>-3.6278028636486104E-3</v>
      </c>
    </row>
    <row r="2285" spans="7:12" x14ac:dyDescent="0.2">
      <c r="G2285" s="17" vm="6234">
        <f ca="1"/>
        <v>43049</v>
      </c>
      <c r="H2285" s="17" vm="6235">
        <f ca="1"/>
        <v>96.94</v>
      </c>
      <c r="I2285" s="17" vm="6236">
        <f ca="1"/>
        <v>258.08999999999997</v>
      </c>
      <c r="K2285" s="17">
        <f t="shared" ca="1" si="71"/>
        <v>-1.1334363730035601E-3</v>
      </c>
      <c r="L2285" s="17">
        <f t="shared" ca="1" si="70"/>
        <v>-3.0987333927268157E-4</v>
      </c>
    </row>
    <row r="2286" spans="7:12" x14ac:dyDescent="0.2">
      <c r="G2286" s="17" vm="6237">
        <f ca="1"/>
        <v>43052</v>
      </c>
      <c r="H2286" s="17" vm="6238">
        <f ca="1"/>
        <v>97.03</v>
      </c>
      <c r="I2286" s="17" vm="6239">
        <f ca="1"/>
        <v>258.33</v>
      </c>
      <c r="K2286" s="17">
        <f t="shared" ca="1" si="71"/>
        <v>9.2840932535587228E-4</v>
      </c>
      <c r="L2286" s="17">
        <f t="shared" ca="1" si="70"/>
        <v>9.2990817156812788E-4</v>
      </c>
    </row>
    <row r="2287" spans="7:12" x14ac:dyDescent="0.2">
      <c r="G2287" s="17" vm="6240">
        <f ca="1"/>
        <v>43053</v>
      </c>
      <c r="H2287" s="17" vm="6241">
        <f ca="1"/>
        <v>96.96</v>
      </c>
      <c r="I2287" s="17" vm="6242">
        <f ca="1"/>
        <v>257.73</v>
      </c>
      <c r="K2287" s="17">
        <f t="shared" ca="1" si="71"/>
        <v>-7.2142636298055951E-4</v>
      </c>
      <c r="L2287" s="17">
        <f t="shared" ca="1" si="70"/>
        <v>-2.3226106143303671E-3</v>
      </c>
    </row>
    <row r="2288" spans="7:12" x14ac:dyDescent="0.2">
      <c r="G2288" s="17" vm="6243">
        <f ca="1"/>
        <v>43054</v>
      </c>
      <c r="H2288" s="17" vm="6244">
        <f ca="1"/>
        <v>96.77</v>
      </c>
      <c r="I2288" s="17" vm="6245">
        <f ca="1"/>
        <v>256.44</v>
      </c>
      <c r="K2288" s="17">
        <f t="shared" ca="1" si="71"/>
        <v>-1.9595709570956465E-3</v>
      </c>
      <c r="L2288" s="17">
        <f t="shared" ca="1" si="70"/>
        <v>-5.0052380398092344E-3</v>
      </c>
    </row>
    <row r="2289" spans="7:12" x14ac:dyDescent="0.2">
      <c r="G2289" s="17" vm="6246">
        <f ca="1"/>
        <v>43055</v>
      </c>
      <c r="H2289" s="17" vm="6247">
        <f ca="1"/>
        <v>98.32</v>
      </c>
      <c r="I2289" s="17" vm="6248">
        <f ca="1"/>
        <v>258.62</v>
      </c>
      <c r="K2289" s="17">
        <f t="shared" ca="1" si="71"/>
        <v>1.6017360752299314E-2</v>
      </c>
      <c r="L2289" s="17">
        <f t="shared" ca="1" si="70"/>
        <v>8.5010138823897741E-3</v>
      </c>
    </row>
    <row r="2290" spans="7:12" x14ac:dyDescent="0.2">
      <c r="G2290" s="17" vm="6249">
        <f ca="1"/>
        <v>43056</v>
      </c>
      <c r="H2290" s="17" vm="6250">
        <f ca="1"/>
        <v>97.74</v>
      </c>
      <c r="I2290" s="17" vm="6251">
        <f ca="1"/>
        <v>257.86</v>
      </c>
      <c r="K2290" s="17">
        <f t="shared" ca="1" si="71"/>
        <v>-5.8991049633848602E-3</v>
      </c>
      <c r="L2290" s="17">
        <f t="shared" ca="1" si="70"/>
        <v>-2.9386745031320105E-3</v>
      </c>
    </row>
    <row r="2291" spans="7:12" x14ac:dyDescent="0.2">
      <c r="G2291" s="17" vm="6252">
        <f ca="1"/>
        <v>43059</v>
      </c>
      <c r="H2291" s="17" vm="6253">
        <f ca="1"/>
        <v>98.28</v>
      </c>
      <c r="I2291" s="17" vm="6254">
        <f ca="1"/>
        <v>258.3</v>
      </c>
      <c r="K2291" s="17">
        <f t="shared" ca="1" si="71"/>
        <v>5.5248618784531356E-3</v>
      </c>
      <c r="L2291" s="17">
        <f t="shared" ca="1" si="70"/>
        <v>1.706352284185142E-3</v>
      </c>
    </row>
    <row r="2292" spans="7:12" x14ac:dyDescent="0.2">
      <c r="G2292" s="17" vm="6255">
        <f ca="1"/>
        <v>43060</v>
      </c>
      <c r="H2292" s="17" vm="6256">
        <f ca="1"/>
        <v>99.19</v>
      </c>
      <c r="I2292" s="17" vm="6257">
        <f ca="1"/>
        <v>259.99</v>
      </c>
      <c r="K2292" s="17">
        <f t="shared" ca="1" si="71"/>
        <v>9.2592592592593004E-3</v>
      </c>
      <c r="L2292" s="17">
        <f t="shared" ca="1" si="70"/>
        <v>6.5427797135113597E-3</v>
      </c>
    </row>
    <row r="2293" spans="7:12" x14ac:dyDescent="0.2">
      <c r="G2293" s="17" vm="6258">
        <f ca="1"/>
        <v>43061</v>
      </c>
      <c r="H2293" s="17" vm="6259">
        <f ca="1"/>
        <v>98.08</v>
      </c>
      <c r="I2293" s="17" vm="6260">
        <f ca="1"/>
        <v>259.76</v>
      </c>
      <c r="K2293" s="17">
        <f t="shared" ca="1" si="71"/>
        <v>-1.1190644218167178E-2</v>
      </c>
      <c r="L2293" s="17">
        <f t="shared" ca="1" si="70"/>
        <v>-8.8464940959276372E-4</v>
      </c>
    </row>
    <row r="2294" spans="7:12" x14ac:dyDescent="0.2">
      <c r="G2294" s="17" vm="6261">
        <f ca="1"/>
        <v>43063</v>
      </c>
      <c r="H2294" s="17" vm="6262">
        <f ca="1"/>
        <v>99.3</v>
      </c>
      <c r="I2294" s="17" vm="6263">
        <f ca="1"/>
        <v>260.36</v>
      </c>
      <c r="K2294" s="17">
        <f t="shared" ca="1" si="71"/>
        <v>1.2438825448613411E-2</v>
      </c>
      <c r="L2294" s="17">
        <f t="shared" ca="1" si="70"/>
        <v>2.3098244533417134E-3</v>
      </c>
    </row>
    <row r="2295" spans="7:12" x14ac:dyDescent="0.2">
      <c r="G2295" s="17" vm="6264">
        <f ca="1"/>
        <v>43066</v>
      </c>
      <c r="H2295" s="17" vm="6265">
        <f ca="1"/>
        <v>98.63</v>
      </c>
      <c r="I2295" s="17" vm="6266">
        <f ca="1"/>
        <v>260.23</v>
      </c>
      <c r="K2295" s="17">
        <f t="shared" ca="1" si="71"/>
        <v>-6.7472306143001592E-3</v>
      </c>
      <c r="L2295" s="17">
        <f t="shared" ca="1" si="70"/>
        <v>-4.9930864956215792E-4</v>
      </c>
    </row>
    <row r="2296" spans="7:12" x14ac:dyDescent="0.2">
      <c r="G2296" s="17" vm="6267">
        <f ca="1"/>
        <v>43067</v>
      </c>
      <c r="H2296" s="17" vm="6268">
        <f ca="1"/>
        <v>99.48</v>
      </c>
      <c r="I2296" s="17" vm="6269">
        <f ca="1"/>
        <v>262.87</v>
      </c>
      <c r="K2296" s="17">
        <f t="shared" ca="1" si="71"/>
        <v>8.6180675250939753E-3</v>
      </c>
      <c r="L2296" s="17">
        <f t="shared" ca="1" si="70"/>
        <v>1.0144871844137926E-2</v>
      </c>
    </row>
    <row r="2297" spans="7:12" x14ac:dyDescent="0.2">
      <c r="G2297" s="17" vm="6270">
        <f ca="1"/>
        <v>43068</v>
      </c>
      <c r="H2297" s="17" vm="6271">
        <f ca="1"/>
        <v>96.88</v>
      </c>
      <c r="I2297" s="17" vm="6272">
        <f ca="1"/>
        <v>262.70999999999998</v>
      </c>
      <c r="K2297" s="17">
        <f t="shared" ca="1" si="71"/>
        <v>-2.6135906714917612E-2</v>
      </c>
      <c r="L2297" s="17">
        <f t="shared" ca="1" si="70"/>
        <v>-6.0866588047336911E-4</v>
      </c>
    </row>
    <row r="2298" spans="7:12" x14ac:dyDescent="0.2">
      <c r="G2298" s="17" vm="6273">
        <f ca="1"/>
        <v>43069</v>
      </c>
      <c r="H2298" s="17" vm="6274">
        <f ca="1"/>
        <v>97.29</v>
      </c>
      <c r="I2298" s="17" vm="6275">
        <f ca="1"/>
        <v>265.01</v>
      </c>
      <c r="K2298" s="17">
        <f t="shared" ca="1" si="71"/>
        <v>4.2320396366639645E-3</v>
      </c>
      <c r="L2298" s="17">
        <f t="shared" ca="1" si="70"/>
        <v>8.7549008412317608E-3</v>
      </c>
    </row>
    <row r="2299" spans="7:12" x14ac:dyDescent="0.2">
      <c r="G2299" s="17" vm="6276">
        <f ca="1"/>
        <v>43070</v>
      </c>
      <c r="H2299" s="17" vm="6277">
        <f ca="1"/>
        <v>97.18</v>
      </c>
      <c r="I2299" s="17" vm="6278">
        <f ca="1"/>
        <v>264.45999999999998</v>
      </c>
      <c r="K2299" s="17">
        <f t="shared" ca="1" si="71"/>
        <v>-1.1306403535820131E-3</v>
      </c>
      <c r="L2299" s="17">
        <f t="shared" ca="1" si="70"/>
        <v>-2.0753933813818515E-3</v>
      </c>
    </row>
    <row r="2300" spans="7:12" x14ac:dyDescent="0.2">
      <c r="G2300" s="17" vm="6279">
        <f ca="1"/>
        <v>43073</v>
      </c>
      <c r="H2300" s="17" vm="6280">
        <f ca="1"/>
        <v>95.97</v>
      </c>
      <c r="I2300" s="17" vm="6281">
        <f ca="1"/>
        <v>264.14</v>
      </c>
      <c r="K2300" s="17">
        <f t="shared" ca="1" si="71"/>
        <v>-1.245112162996509E-2</v>
      </c>
      <c r="L2300" s="17">
        <f t="shared" ca="1" si="70"/>
        <v>-1.2100128563865553E-3</v>
      </c>
    </row>
    <row r="2301" spans="7:12" x14ac:dyDescent="0.2">
      <c r="G2301" s="17" vm="6282">
        <f ca="1"/>
        <v>43074</v>
      </c>
      <c r="H2301" s="17" vm="6283">
        <f ca="1"/>
        <v>96.9</v>
      </c>
      <c r="I2301" s="17" vm="6284">
        <f ca="1"/>
        <v>263.19</v>
      </c>
      <c r="K2301" s="17">
        <f t="shared" ca="1" si="71"/>
        <v>9.6905282900907608E-3</v>
      </c>
      <c r="L2301" s="17">
        <f t="shared" ca="1" si="70"/>
        <v>-3.5965775724994264E-3</v>
      </c>
    </row>
    <row r="2302" spans="7:12" x14ac:dyDescent="0.2">
      <c r="G2302" s="17" vm="6285">
        <f ca="1"/>
        <v>43075</v>
      </c>
      <c r="H2302" s="17" vm="6286">
        <f ca="1"/>
        <v>97.02</v>
      </c>
      <c r="I2302" s="17" vm="6287">
        <f ca="1"/>
        <v>263.24</v>
      </c>
      <c r="K2302" s="17">
        <f t="shared" ca="1" si="71"/>
        <v>1.2383900928791824E-3</v>
      </c>
      <c r="L2302" s="17">
        <f t="shared" ca="1" si="70"/>
        <v>1.8997682282773098E-4</v>
      </c>
    </row>
    <row r="2303" spans="7:12" x14ac:dyDescent="0.2">
      <c r="G2303" s="17" vm="6288">
        <f ca="1"/>
        <v>43076</v>
      </c>
      <c r="H2303" s="17" vm="6289">
        <f ca="1"/>
        <v>97.78</v>
      </c>
      <c r="I2303" s="17" vm="6290">
        <f ca="1"/>
        <v>264.07</v>
      </c>
      <c r="K2303" s="17">
        <f t="shared" ca="1" si="71"/>
        <v>7.8334364048651128E-3</v>
      </c>
      <c r="L2303" s="17">
        <f t="shared" ca="1" si="70"/>
        <v>3.1530162589270549E-3</v>
      </c>
    </row>
    <row r="2304" spans="7:12" x14ac:dyDescent="0.2">
      <c r="G2304" s="17" vm="6291">
        <f ca="1"/>
        <v>43077</v>
      </c>
      <c r="H2304" s="17" vm="6292">
        <f ca="1"/>
        <v>98.02</v>
      </c>
      <c r="I2304" s="17" vm="6293">
        <f ca="1"/>
        <v>265.51</v>
      </c>
      <c r="K2304" s="17">
        <f t="shared" ca="1" si="71"/>
        <v>2.454489670689286E-3</v>
      </c>
      <c r="L2304" s="17">
        <f t="shared" ca="1" si="70"/>
        <v>5.4530995569357366E-3</v>
      </c>
    </row>
    <row r="2305" spans="7:12" x14ac:dyDescent="0.2">
      <c r="G2305" s="17" vm="6294">
        <f ca="1"/>
        <v>43080</v>
      </c>
      <c r="H2305" s="17" vm="6295">
        <f ca="1"/>
        <v>98.83</v>
      </c>
      <c r="I2305" s="17" vm="6296">
        <f ca="1"/>
        <v>266.31</v>
      </c>
      <c r="K2305" s="17">
        <f t="shared" ca="1" si="71"/>
        <v>8.2636196694552133E-3</v>
      </c>
      <c r="L2305" s="17">
        <f t="shared" ca="1" si="70"/>
        <v>3.0130691876013582E-3</v>
      </c>
    </row>
    <row r="2306" spans="7:12" x14ac:dyDescent="0.2">
      <c r="G2306" s="17" vm="6297">
        <f ca="1"/>
        <v>43081</v>
      </c>
      <c r="H2306" s="17" vm="6298">
        <f ca="1"/>
        <v>98.43</v>
      </c>
      <c r="I2306" s="17" vm="6299">
        <f ca="1"/>
        <v>266.77999999999997</v>
      </c>
      <c r="K2306" s="17">
        <f t="shared" ca="1" si="71"/>
        <v>-4.0473540422947263E-3</v>
      </c>
      <c r="L2306" s="17">
        <f t="shared" ca="1" si="70"/>
        <v>1.7648605009199514E-3</v>
      </c>
    </row>
    <row r="2307" spans="7:12" x14ac:dyDescent="0.2">
      <c r="G2307" s="17" vm="6300">
        <f ca="1"/>
        <v>43082</v>
      </c>
      <c r="H2307" s="17" vm="6301">
        <f ca="1"/>
        <v>98.86</v>
      </c>
      <c r="I2307" s="17" vm="6302">
        <f ca="1"/>
        <v>266.75</v>
      </c>
      <c r="K2307" s="17">
        <f t="shared" ca="1" si="71"/>
        <v>4.3685868129634819E-3</v>
      </c>
      <c r="L2307" s="17">
        <f t="shared" ca="1" si="70"/>
        <v>-1.1245220781153087E-4</v>
      </c>
    </row>
    <row r="2308" spans="7:12" x14ac:dyDescent="0.2">
      <c r="G2308" s="17" vm="6303">
        <f ca="1"/>
        <v>43083</v>
      </c>
      <c r="H2308" s="17" vm="6304">
        <f ca="1"/>
        <v>100.25</v>
      </c>
      <c r="I2308" s="17" vm="6305">
        <f ca="1"/>
        <v>265.66000000000003</v>
      </c>
      <c r="K2308" s="17">
        <f t="shared" ca="1" si="71"/>
        <v>1.4060287274934247E-2</v>
      </c>
      <c r="L2308" s="17">
        <f t="shared" ca="1" si="70"/>
        <v>-4.0862230552951573E-3</v>
      </c>
    </row>
    <row r="2309" spans="7:12" x14ac:dyDescent="0.2">
      <c r="G2309" s="17" vm="6306">
        <f ca="1"/>
        <v>43084</v>
      </c>
      <c r="H2309" s="17" vm="6307">
        <f ca="1"/>
        <v>101.22</v>
      </c>
      <c r="I2309" s="17" vm="6308">
        <f ca="1"/>
        <v>266.51</v>
      </c>
      <c r="K2309" s="17">
        <f t="shared" ca="1" si="71"/>
        <v>9.6758104738154938E-3</v>
      </c>
      <c r="L2309" s="17">
        <f t="shared" ca="1" si="70"/>
        <v>3.1995784084919432E-3</v>
      </c>
    </row>
    <row r="2310" spans="7:12" x14ac:dyDescent="0.2">
      <c r="G2310" s="17" vm="6309">
        <f ca="1"/>
        <v>43087</v>
      </c>
      <c r="H2310" s="17" vm="6310">
        <f ca="1"/>
        <v>103.27</v>
      </c>
      <c r="I2310" s="17" vm="6311">
        <f ca="1"/>
        <v>268.2</v>
      </c>
      <c r="K2310" s="17">
        <f t="shared" ca="1" si="71"/>
        <v>2.0252914443785741E-2</v>
      </c>
      <c r="L2310" s="17">
        <f t="shared" ca="1" si="70"/>
        <v>6.3412254699635184E-3</v>
      </c>
    </row>
    <row r="2311" spans="7:12" x14ac:dyDescent="0.2">
      <c r="G2311" s="17" vm="6312">
        <f ca="1"/>
        <v>43088</v>
      </c>
      <c r="H2311" s="17" vm="6313">
        <f ca="1"/>
        <v>104.1</v>
      </c>
      <c r="I2311" s="17" vm="6314">
        <f ca="1"/>
        <v>267.17</v>
      </c>
      <c r="K2311" s="17">
        <f t="shared" ca="1" si="71"/>
        <v>8.0371840805655292E-3</v>
      </c>
      <c r="L2311" s="17">
        <f t="shared" ref="L2311:L2374" ca="1" si="72">+I2311/I2310-1</f>
        <v>-3.8404175988067113E-3</v>
      </c>
    </row>
    <row r="2312" spans="7:12" x14ac:dyDescent="0.2">
      <c r="G2312" s="17" vm="6315">
        <f ca="1"/>
        <v>43089</v>
      </c>
      <c r="H2312" s="17" vm="6316">
        <f ca="1"/>
        <v>104.8</v>
      </c>
      <c r="I2312" s="17" vm="6317">
        <f ca="1"/>
        <v>267.02999999999997</v>
      </c>
      <c r="K2312" s="17">
        <f t="shared" ref="K2312:K2375" ca="1" si="73">+H2312/H2311-1</f>
        <v>6.7243035542747798E-3</v>
      </c>
      <c r="L2312" s="17">
        <f t="shared" ca="1" si="72"/>
        <v>-5.2401092937093274E-4</v>
      </c>
    </row>
    <row r="2313" spans="7:12" x14ac:dyDescent="0.2">
      <c r="G2313" s="17" vm="6318">
        <f ca="1"/>
        <v>43090</v>
      </c>
      <c r="H2313" s="17" vm="6319">
        <f ca="1"/>
        <v>104.07</v>
      </c>
      <c r="I2313" s="17" vm="6320">
        <f ca="1"/>
        <v>267.58</v>
      </c>
      <c r="K2313" s="17">
        <f t="shared" ca="1" si="73"/>
        <v>-6.96564885496187E-3</v>
      </c>
      <c r="L2313" s="17">
        <f t="shared" ca="1" si="72"/>
        <v>2.0596936673782373E-3</v>
      </c>
    </row>
    <row r="2314" spans="7:12" x14ac:dyDescent="0.2">
      <c r="G2314" s="17" vm="6321">
        <f ca="1"/>
        <v>43091</v>
      </c>
      <c r="H2314" s="17" vm="6322">
        <f ca="1"/>
        <v>104.13</v>
      </c>
      <c r="I2314" s="17" vm="6323">
        <f ca="1"/>
        <v>267.51</v>
      </c>
      <c r="K2314" s="17">
        <f t="shared" ca="1" si="73"/>
        <v>5.7653502450283334E-4</v>
      </c>
      <c r="L2314" s="17">
        <f t="shared" ca="1" si="72"/>
        <v>-2.6160400627850411E-4</v>
      </c>
    </row>
    <row r="2315" spans="7:12" x14ac:dyDescent="0.2">
      <c r="G2315" s="17" vm="6324">
        <f ca="1"/>
        <v>43095</v>
      </c>
      <c r="H2315" s="17" vm="6325">
        <f ca="1"/>
        <v>104.15</v>
      </c>
      <c r="I2315" s="17" vm="6326">
        <f ca="1"/>
        <v>267.19</v>
      </c>
      <c r="K2315" s="17">
        <f t="shared" ca="1" si="73"/>
        <v>1.9206760779799659E-4</v>
      </c>
      <c r="L2315" s="17">
        <f t="shared" ca="1" si="72"/>
        <v>-1.1962169638517484E-3</v>
      </c>
    </row>
    <row r="2316" spans="7:12" x14ac:dyDescent="0.2">
      <c r="G2316" s="17" vm="6327">
        <f ca="1"/>
        <v>43096</v>
      </c>
      <c r="H2316" s="17" vm="6328">
        <f ca="1"/>
        <v>104.53</v>
      </c>
      <c r="I2316" s="17" vm="6329">
        <f ca="1"/>
        <v>267.32</v>
      </c>
      <c r="K2316" s="17">
        <f t="shared" ca="1" si="73"/>
        <v>3.648583773403713E-3</v>
      </c>
      <c r="L2316" s="17">
        <f t="shared" ca="1" si="72"/>
        <v>4.8654515513302243E-4</v>
      </c>
    </row>
    <row r="2317" spans="7:12" x14ac:dyDescent="0.2">
      <c r="G2317" s="17" vm="6330">
        <f ca="1"/>
        <v>43097</v>
      </c>
      <c r="H2317" s="17" vm="6331">
        <f ca="1"/>
        <v>104.82</v>
      </c>
      <c r="I2317" s="17" vm="6332">
        <f ca="1"/>
        <v>267.87</v>
      </c>
      <c r="K2317" s="17">
        <f t="shared" ca="1" si="73"/>
        <v>2.7743231608150509E-3</v>
      </c>
      <c r="L2317" s="17">
        <f t="shared" ca="1" si="72"/>
        <v>2.057459224898972E-3</v>
      </c>
    </row>
    <row r="2318" spans="7:12" x14ac:dyDescent="0.2">
      <c r="G2318" s="17" vm="6333">
        <f ca="1"/>
        <v>43098</v>
      </c>
      <c r="H2318" s="17" vm="6334">
        <f ca="1"/>
        <v>104.44</v>
      </c>
      <c r="I2318" s="17" vm="6335">
        <f ca="1"/>
        <v>266.86</v>
      </c>
      <c r="K2318" s="17">
        <f t="shared" ca="1" si="73"/>
        <v>-3.6252623545124374E-3</v>
      </c>
      <c r="L2318" s="17">
        <f t="shared" ca="1" si="72"/>
        <v>-3.7704856833538081E-3</v>
      </c>
    </row>
    <row r="2319" spans="7:12" x14ac:dyDescent="0.2">
      <c r="G2319" s="17" vm="6336">
        <f ca="1"/>
        <v>43102</v>
      </c>
      <c r="H2319" s="17" vm="6337">
        <f ca="1"/>
        <v>105.57</v>
      </c>
      <c r="I2319" s="17" vm="6338">
        <f ca="1"/>
        <v>268.77</v>
      </c>
      <c r="K2319" s="17">
        <f t="shared" ca="1" si="73"/>
        <v>1.0819609345078529E-2</v>
      </c>
      <c r="L2319" s="17">
        <f t="shared" ca="1" si="72"/>
        <v>7.1573109495615128E-3</v>
      </c>
    </row>
    <row r="2320" spans="7:12" x14ac:dyDescent="0.2">
      <c r="G2320" s="17" vm="6339">
        <f ca="1"/>
        <v>43103</v>
      </c>
      <c r="H2320" s="17" vm="6340">
        <f ca="1"/>
        <v>108.43</v>
      </c>
      <c r="I2320" s="17" vm="6341">
        <f ca="1"/>
        <v>270.47000000000003</v>
      </c>
      <c r="K2320" s="17">
        <f t="shared" ca="1" si="73"/>
        <v>2.7091029648574461E-2</v>
      </c>
      <c r="L2320" s="17">
        <f t="shared" ca="1" si="72"/>
        <v>6.3251106894373077E-3</v>
      </c>
    </row>
    <row r="2321" spans="7:12" x14ac:dyDescent="0.2">
      <c r="G2321" s="17" vm="6342">
        <f ca="1"/>
        <v>43104</v>
      </c>
      <c r="H2321" s="17" vm="6343">
        <f ca="1"/>
        <v>108.29</v>
      </c>
      <c r="I2321" s="17" vm="6344">
        <f ca="1"/>
        <v>271.61</v>
      </c>
      <c r="K2321" s="17">
        <f t="shared" ca="1" si="73"/>
        <v>-1.2911555842478606E-3</v>
      </c>
      <c r="L2321" s="17">
        <f t="shared" ca="1" si="72"/>
        <v>4.2148851998373704E-3</v>
      </c>
    </row>
    <row r="2322" spans="7:12" x14ac:dyDescent="0.2">
      <c r="G2322" s="17" vm="6345">
        <f ca="1"/>
        <v>43105</v>
      </c>
      <c r="H2322" s="17" vm="6346">
        <f ca="1"/>
        <v>109.12</v>
      </c>
      <c r="I2322" s="17" vm="6347">
        <f ca="1"/>
        <v>273.42</v>
      </c>
      <c r="K2322" s="17">
        <f t="shared" ca="1" si="73"/>
        <v>7.6646043032597699E-3</v>
      </c>
      <c r="L2322" s="17">
        <f t="shared" ca="1" si="72"/>
        <v>6.6639667169838823E-3</v>
      </c>
    </row>
    <row r="2323" spans="7:12" x14ac:dyDescent="0.2">
      <c r="G2323" s="17" vm="6348">
        <f ca="1"/>
        <v>43108</v>
      </c>
      <c r="H2323" s="17" vm="1275">
        <f ca="1"/>
        <v>109.64</v>
      </c>
      <c r="I2323" s="17" vm="6349">
        <f ca="1"/>
        <v>273.92</v>
      </c>
      <c r="K2323" s="17">
        <f t="shared" ca="1" si="73"/>
        <v>4.7653958944280372E-3</v>
      </c>
      <c r="L2323" s="17">
        <f t="shared" ca="1" si="72"/>
        <v>1.8286884646332435E-3</v>
      </c>
    </row>
    <row r="2324" spans="7:12" x14ac:dyDescent="0.2">
      <c r="G2324" s="17" vm="6350">
        <f ca="1"/>
        <v>43109</v>
      </c>
      <c r="H2324" s="17" vm="6351">
        <f ca="1"/>
        <v>110.39</v>
      </c>
      <c r="I2324" s="17" vm="6352">
        <f ca="1"/>
        <v>274.54000000000002</v>
      </c>
      <c r="K2324" s="17">
        <f t="shared" ca="1" si="73"/>
        <v>6.840569135352137E-3</v>
      </c>
      <c r="L2324" s="17">
        <f t="shared" ca="1" si="72"/>
        <v>2.2634345794392274E-3</v>
      </c>
    </row>
    <row r="2325" spans="7:12" x14ac:dyDescent="0.2">
      <c r="G2325" s="17" vm="6353">
        <f ca="1"/>
        <v>43110</v>
      </c>
      <c r="H2325" s="17" vm="6354">
        <f ca="1"/>
        <v>109.7</v>
      </c>
      <c r="I2325" s="17" vm="6355">
        <f ca="1"/>
        <v>274.12</v>
      </c>
      <c r="K2325" s="17">
        <f t="shared" ca="1" si="73"/>
        <v>-6.2505661744722829E-3</v>
      </c>
      <c r="L2325" s="17">
        <f t="shared" ca="1" si="72"/>
        <v>-1.5298317185110655E-3</v>
      </c>
    </row>
    <row r="2326" spans="7:12" x14ac:dyDescent="0.2">
      <c r="G2326" s="17" vm="6356">
        <f ca="1"/>
        <v>43111</v>
      </c>
      <c r="H2326" s="17" vm="943">
        <f ca="1"/>
        <v>110.67</v>
      </c>
      <c r="I2326" s="17" vm="6357">
        <f ca="1"/>
        <v>276.12</v>
      </c>
      <c r="K2326" s="17">
        <f t="shared" ca="1" si="73"/>
        <v>8.8422971741111134E-3</v>
      </c>
      <c r="L2326" s="17">
        <f t="shared" ca="1" si="72"/>
        <v>7.2960747118051561E-3</v>
      </c>
    </row>
    <row r="2327" spans="7:12" x14ac:dyDescent="0.2">
      <c r="G2327" s="17" vm="6358">
        <f ca="1"/>
        <v>43112</v>
      </c>
      <c r="H2327" s="17" vm="841">
        <f ca="1"/>
        <v>112.72</v>
      </c>
      <c r="I2327" s="17" vm="6359">
        <f ca="1"/>
        <v>277.92</v>
      </c>
      <c r="K2327" s="17">
        <f t="shared" ca="1" si="73"/>
        <v>1.8523538447636989E-2</v>
      </c>
      <c r="L2327" s="17">
        <f t="shared" ca="1" si="72"/>
        <v>6.5189048239895353E-3</v>
      </c>
    </row>
    <row r="2328" spans="7:12" x14ac:dyDescent="0.2">
      <c r="G2328" s="17" vm="6360">
        <f ca="1"/>
        <v>43116</v>
      </c>
      <c r="H2328" s="17" vm="6361">
        <f ca="1"/>
        <v>112.92</v>
      </c>
      <c r="I2328" s="17" vm="6362">
        <f ca="1"/>
        <v>276.97000000000003</v>
      </c>
      <c r="K2328" s="17">
        <f t="shared" ca="1" si="73"/>
        <v>1.7743080198722172E-3</v>
      </c>
      <c r="L2328" s="17">
        <f t="shared" ca="1" si="72"/>
        <v>-3.4182498560736407E-3</v>
      </c>
    </row>
    <row r="2329" spans="7:12" x14ac:dyDescent="0.2">
      <c r="G2329" s="17" vm="6363">
        <f ca="1"/>
        <v>43117</v>
      </c>
      <c r="H2329" s="17" vm="6364">
        <f ca="1"/>
        <v>119.16</v>
      </c>
      <c r="I2329" s="17" vm="6365">
        <f ca="1"/>
        <v>279.61</v>
      </c>
      <c r="K2329" s="17">
        <f t="shared" ca="1" si="73"/>
        <v>5.5260361317747142E-2</v>
      </c>
      <c r="L2329" s="17">
        <f t="shared" ca="1" si="72"/>
        <v>9.5317182366321251E-3</v>
      </c>
    </row>
    <row r="2330" spans="7:12" x14ac:dyDescent="0.2">
      <c r="G2330" s="17" vm="6366">
        <f ca="1"/>
        <v>43118</v>
      </c>
      <c r="H2330" s="17" vm="977">
        <f ca="1"/>
        <v>116.41</v>
      </c>
      <c r="I2330" s="17" vm="6367">
        <f ca="1"/>
        <v>279.14</v>
      </c>
      <c r="K2330" s="17">
        <f t="shared" ca="1" si="73"/>
        <v>-2.3078214165827449E-2</v>
      </c>
      <c r="L2330" s="17">
        <f t="shared" ca="1" si="72"/>
        <v>-1.68091269983206E-3</v>
      </c>
    </row>
    <row r="2331" spans="7:12" x14ac:dyDescent="0.2">
      <c r="G2331" s="17" vm="6368">
        <f ca="1"/>
        <v>43119</v>
      </c>
      <c r="H2331" s="17" vm="6369">
        <f ca="1"/>
        <v>116.83</v>
      </c>
      <c r="I2331" s="17" vm="6370">
        <f ca="1"/>
        <v>280.41000000000003</v>
      </c>
      <c r="K2331" s="17">
        <f t="shared" ca="1" si="73"/>
        <v>3.6079374624173877E-3</v>
      </c>
      <c r="L2331" s="17">
        <f t="shared" ca="1" si="72"/>
        <v>4.5496883284374956E-3</v>
      </c>
    </row>
    <row r="2332" spans="7:12" x14ac:dyDescent="0.2">
      <c r="G2332" s="17" vm="6371">
        <f ca="1"/>
        <v>43122</v>
      </c>
      <c r="H2332" s="17" vm="6372">
        <f ca="1"/>
        <v>119.44</v>
      </c>
      <c r="I2332" s="17" vm="6373">
        <f ca="1"/>
        <v>282.69</v>
      </c>
      <c r="K2332" s="17">
        <f t="shared" ca="1" si="73"/>
        <v>2.2340152358127252E-2</v>
      </c>
      <c r="L2332" s="17">
        <f t="shared" ca="1" si="72"/>
        <v>8.130951107307105E-3</v>
      </c>
    </row>
    <row r="2333" spans="7:12" x14ac:dyDescent="0.2">
      <c r="G2333" s="17" vm="6374">
        <f ca="1"/>
        <v>43123</v>
      </c>
      <c r="H2333" s="17" vm="6375">
        <f ca="1"/>
        <v>119.89</v>
      </c>
      <c r="I2333" s="17" vm="6376">
        <f ca="1"/>
        <v>283.29000000000002</v>
      </c>
      <c r="K2333" s="17">
        <f t="shared" ca="1" si="73"/>
        <v>3.7675820495646217E-3</v>
      </c>
      <c r="L2333" s="17">
        <f t="shared" ca="1" si="72"/>
        <v>2.122466305847448E-3</v>
      </c>
    </row>
    <row r="2334" spans="7:12" x14ac:dyDescent="0.2">
      <c r="G2334" s="17" vm="6377">
        <f ca="1"/>
        <v>43124</v>
      </c>
      <c r="H2334" s="17" vm="6354">
        <f ca="1"/>
        <v>109.7</v>
      </c>
      <c r="I2334" s="17" vm="6378">
        <f ca="1"/>
        <v>283.18</v>
      </c>
      <c r="K2334" s="17">
        <f t="shared" ca="1" si="73"/>
        <v>-8.4994578363499884E-2</v>
      </c>
      <c r="L2334" s="17">
        <f t="shared" ca="1" si="72"/>
        <v>-3.882946803629439E-4</v>
      </c>
    </row>
    <row r="2335" spans="7:12" x14ac:dyDescent="0.2">
      <c r="G2335" s="17" vm="6379">
        <f ca="1"/>
        <v>43125</v>
      </c>
      <c r="H2335" s="17" vm="753">
        <f ca="1"/>
        <v>110.15</v>
      </c>
      <c r="I2335" s="17" vm="6380">
        <f ca="1"/>
        <v>283.3</v>
      </c>
      <c r="K2335" s="17">
        <f t="shared" ca="1" si="73"/>
        <v>4.1020966271649861E-3</v>
      </c>
      <c r="L2335" s="17">
        <f t="shared" ca="1" si="72"/>
        <v>4.2375874002398284E-4</v>
      </c>
    </row>
    <row r="2336" spans="7:12" x14ac:dyDescent="0.2">
      <c r="G2336" s="17" vm="6381">
        <f ca="1"/>
        <v>43126</v>
      </c>
      <c r="H2336" s="17" vm="6382">
        <f ca="1"/>
        <v>113.69</v>
      </c>
      <c r="I2336" s="17" vm="6383">
        <f ca="1"/>
        <v>286.58</v>
      </c>
      <c r="K2336" s="17">
        <f t="shared" ca="1" si="73"/>
        <v>3.213799364502945E-2</v>
      </c>
      <c r="L2336" s="17">
        <f t="shared" ca="1" si="72"/>
        <v>1.1577832686198386E-2</v>
      </c>
    </row>
    <row r="2337" spans="7:12" x14ac:dyDescent="0.2">
      <c r="G2337" s="17" vm="6384">
        <f ca="1"/>
        <v>43129</v>
      </c>
      <c r="H2337" s="17" vm="1284">
        <f ca="1"/>
        <v>112.65</v>
      </c>
      <c r="I2337" s="17" vm="6385">
        <f ca="1"/>
        <v>284.68</v>
      </c>
      <c r="K2337" s="17">
        <f t="shared" ca="1" si="73"/>
        <v>-9.1476822939572378E-3</v>
      </c>
      <c r="L2337" s="17">
        <f t="shared" ca="1" si="72"/>
        <v>-6.6299113685531763E-3</v>
      </c>
    </row>
    <row r="2338" spans="7:12" x14ac:dyDescent="0.2">
      <c r="G2338" s="17" vm="6386">
        <f ca="1"/>
        <v>43130</v>
      </c>
      <c r="H2338" s="17" vm="6387">
        <f ca="1"/>
        <v>109.89</v>
      </c>
      <c r="I2338" s="17" vm="6388">
        <f ca="1"/>
        <v>281.76</v>
      </c>
      <c r="K2338" s="17">
        <f t="shared" ca="1" si="73"/>
        <v>-2.4500665778961483E-2</v>
      </c>
      <c r="L2338" s="17">
        <f t="shared" ca="1" si="72"/>
        <v>-1.0257130813545068E-2</v>
      </c>
    </row>
    <row r="2339" spans="7:12" x14ac:dyDescent="0.2">
      <c r="G2339" s="17" vm="6389">
        <f ca="1"/>
        <v>43131</v>
      </c>
      <c r="H2339" s="17" vm="6390">
        <f ca="1"/>
        <v>109.67</v>
      </c>
      <c r="I2339" s="17" vm="6391">
        <f ca="1"/>
        <v>281.89999999999998</v>
      </c>
      <c r="K2339" s="17">
        <f t="shared" ca="1" si="73"/>
        <v>-2.0020020020019569E-3</v>
      </c>
      <c r="L2339" s="17">
        <f t="shared" ca="1" si="72"/>
        <v>4.9687677455989565E-4</v>
      </c>
    </row>
    <row r="2340" spans="7:12" x14ac:dyDescent="0.2">
      <c r="G2340" s="17" vm="6392">
        <f ca="1"/>
        <v>43132</v>
      </c>
      <c r="H2340" s="17" vm="6393">
        <f ca="1"/>
        <v>110.08</v>
      </c>
      <c r="I2340" s="17" vm="6394">
        <f ca="1"/>
        <v>281.58</v>
      </c>
      <c r="K2340" s="17">
        <f t="shared" ca="1" si="73"/>
        <v>3.7384881918482993E-3</v>
      </c>
      <c r="L2340" s="17">
        <f t="shared" ca="1" si="72"/>
        <v>-1.1351543100389661E-3</v>
      </c>
    </row>
    <row r="2341" spans="7:12" x14ac:dyDescent="0.2">
      <c r="G2341" s="17" vm="6395">
        <f ca="1"/>
        <v>43133</v>
      </c>
      <c r="H2341" s="17" vm="6396">
        <f ca="1"/>
        <v>107.66</v>
      </c>
      <c r="I2341" s="17" vm="6397">
        <f ca="1"/>
        <v>275.45</v>
      </c>
      <c r="K2341" s="17">
        <f t="shared" ca="1" si="73"/>
        <v>-2.1984011627906974E-2</v>
      </c>
      <c r="L2341" s="17">
        <f t="shared" ca="1" si="72"/>
        <v>-2.1770012074721179E-2</v>
      </c>
    </row>
    <row r="2342" spans="7:12" x14ac:dyDescent="0.2">
      <c r="G2342" s="17" vm="6398">
        <f ca="1"/>
        <v>43136</v>
      </c>
      <c r="H2342" s="17" vm="1163">
        <f ca="1"/>
        <v>104.21</v>
      </c>
      <c r="I2342" s="17" vm="6399">
        <f ca="1"/>
        <v>263.93</v>
      </c>
      <c r="K2342" s="17">
        <f t="shared" ca="1" si="73"/>
        <v>-3.2045327884079544E-2</v>
      </c>
      <c r="L2342" s="17">
        <f t="shared" ca="1" si="72"/>
        <v>-4.1822472318024939E-2</v>
      </c>
    </row>
    <row r="2343" spans="7:12" x14ac:dyDescent="0.2">
      <c r="G2343" s="17" vm="6400">
        <f ca="1"/>
        <v>43137</v>
      </c>
      <c r="H2343" s="17" vm="6401">
        <f ca="1"/>
        <v>105.87</v>
      </c>
      <c r="I2343" s="17" vm="6402">
        <f ca="1"/>
        <v>269.13</v>
      </c>
      <c r="K2343" s="17">
        <f t="shared" ca="1" si="73"/>
        <v>1.5929373380673795E-2</v>
      </c>
      <c r="L2343" s="17">
        <f t="shared" ca="1" si="72"/>
        <v>1.9702193763497799E-2</v>
      </c>
    </row>
    <row r="2344" spans="7:12" x14ac:dyDescent="0.2">
      <c r="G2344" s="17" vm="6403">
        <f ca="1"/>
        <v>43138</v>
      </c>
      <c r="H2344" s="17" vm="6404">
        <f ca="1"/>
        <v>101.98</v>
      </c>
      <c r="I2344" s="17" vm="6405">
        <f ca="1"/>
        <v>267.67</v>
      </c>
      <c r="K2344" s="17">
        <f t="shared" ca="1" si="73"/>
        <v>-3.6743175592708011E-2</v>
      </c>
      <c r="L2344" s="17">
        <f t="shared" ca="1" si="72"/>
        <v>-5.4248876007876312E-3</v>
      </c>
    </row>
    <row r="2345" spans="7:12" x14ac:dyDescent="0.2">
      <c r="G2345" s="17" vm="6406">
        <f ca="1"/>
        <v>43139</v>
      </c>
      <c r="H2345" s="17" vm="6407">
        <f ca="1"/>
        <v>97.66</v>
      </c>
      <c r="I2345" s="17" vm="6408">
        <f ca="1"/>
        <v>257.63</v>
      </c>
      <c r="K2345" s="17">
        <f t="shared" ca="1" si="73"/>
        <v>-4.2361247303392857E-2</v>
      </c>
      <c r="L2345" s="17">
        <f t="shared" ca="1" si="72"/>
        <v>-3.7508872865842369E-2</v>
      </c>
    </row>
    <row r="2346" spans="7:12" x14ac:dyDescent="0.2">
      <c r="G2346" s="17" vm="6409">
        <f ca="1"/>
        <v>43140</v>
      </c>
      <c r="H2346" s="17" vm="6410">
        <f ca="1"/>
        <v>100.49</v>
      </c>
      <c r="I2346" s="17" vm="6411">
        <f ca="1"/>
        <v>261.5</v>
      </c>
      <c r="K2346" s="17">
        <f t="shared" ca="1" si="73"/>
        <v>2.8978087241450012E-2</v>
      </c>
      <c r="L2346" s="17">
        <f t="shared" ca="1" si="72"/>
        <v>1.5021542522221765E-2</v>
      </c>
    </row>
    <row r="2347" spans="7:12" x14ac:dyDescent="0.2">
      <c r="G2347" s="17" vm="6412">
        <f ca="1"/>
        <v>43143</v>
      </c>
      <c r="H2347" s="17" vm="6413">
        <f ca="1"/>
        <v>101.94</v>
      </c>
      <c r="I2347" s="17" vm="6414">
        <f ca="1"/>
        <v>265.33999999999997</v>
      </c>
      <c r="K2347" s="17">
        <f t="shared" ca="1" si="73"/>
        <v>1.4429296447407758E-2</v>
      </c>
      <c r="L2347" s="17">
        <f t="shared" ca="1" si="72"/>
        <v>1.4684512428298158E-2</v>
      </c>
    </row>
    <row r="2348" spans="7:12" x14ac:dyDescent="0.2">
      <c r="G2348" s="17" vm="6415">
        <f ca="1"/>
        <v>43144</v>
      </c>
      <c r="H2348" s="17" vm="6416">
        <f ca="1"/>
        <v>100.98</v>
      </c>
      <c r="I2348" s="17" vm="6417">
        <f ca="1"/>
        <v>266</v>
      </c>
      <c r="K2348" s="17">
        <f t="shared" ca="1" si="73"/>
        <v>-9.4173042966450016E-3</v>
      </c>
      <c r="L2348" s="17">
        <f t="shared" ca="1" si="72"/>
        <v>2.4873746890783366E-3</v>
      </c>
    </row>
    <row r="2349" spans="7:12" x14ac:dyDescent="0.2">
      <c r="G2349" s="17" vm="6418">
        <f ca="1"/>
        <v>43145</v>
      </c>
      <c r="H2349" s="17" vm="6419">
        <f ca="1"/>
        <v>102.68</v>
      </c>
      <c r="I2349" s="17" vm="6420">
        <f ca="1"/>
        <v>269.58999999999997</v>
      </c>
      <c r="K2349" s="17">
        <f t="shared" ca="1" si="73"/>
        <v>1.6835016835016869E-2</v>
      </c>
      <c r="L2349" s="17">
        <f t="shared" ca="1" si="72"/>
        <v>1.3496240601503562E-2</v>
      </c>
    </row>
    <row r="2350" spans="7:12" x14ac:dyDescent="0.2">
      <c r="G2350" s="17" vm="6421">
        <f ca="1"/>
        <v>43146</v>
      </c>
      <c r="H2350" s="17" vm="6422">
        <f ca="1"/>
        <v>104.57</v>
      </c>
      <c r="I2350" s="17" vm="6423">
        <f ca="1"/>
        <v>273.02999999999997</v>
      </c>
      <c r="K2350" s="17">
        <f t="shared" ca="1" si="73"/>
        <v>1.8406700428515554E-2</v>
      </c>
      <c r="L2350" s="17">
        <f t="shared" ca="1" si="72"/>
        <v>1.2760117215030231E-2</v>
      </c>
    </row>
    <row r="2351" spans="7:12" x14ac:dyDescent="0.2">
      <c r="G2351" s="17" vm="6424">
        <f ca="1"/>
        <v>43147</v>
      </c>
      <c r="H2351" s="17" vm="6425">
        <f ca="1"/>
        <v>104.47</v>
      </c>
      <c r="I2351" s="17" vm="6426">
        <f ca="1"/>
        <v>273.11</v>
      </c>
      <c r="K2351" s="17">
        <f t="shared" ca="1" si="73"/>
        <v>-9.5629721717505056E-4</v>
      </c>
      <c r="L2351" s="17">
        <f t="shared" ca="1" si="72"/>
        <v>2.9300809434884556E-4</v>
      </c>
    </row>
    <row r="2352" spans="7:12" x14ac:dyDescent="0.2">
      <c r="G2352" s="17" vm="6427">
        <f ca="1"/>
        <v>43151</v>
      </c>
      <c r="H2352" s="17" vm="6428">
        <f ca="1"/>
        <v>105.29</v>
      </c>
      <c r="I2352" s="17" vm="6429">
        <f ca="1"/>
        <v>271.39999999999998</v>
      </c>
      <c r="K2352" s="17">
        <f t="shared" ca="1" si="73"/>
        <v>7.8491432947258577E-3</v>
      </c>
      <c r="L2352" s="17">
        <f t="shared" ca="1" si="72"/>
        <v>-6.2612134304860234E-3</v>
      </c>
    </row>
    <row r="2353" spans="7:12" x14ac:dyDescent="0.2">
      <c r="G2353" s="17" vm="6430">
        <f ca="1"/>
        <v>43152</v>
      </c>
      <c r="H2353" s="17" vm="6431">
        <f ca="1"/>
        <v>103.66</v>
      </c>
      <c r="I2353" s="17" vm="6432">
        <f ca="1"/>
        <v>270.05</v>
      </c>
      <c r="K2353" s="17">
        <f t="shared" ca="1" si="73"/>
        <v>-1.5481052331655532E-2</v>
      </c>
      <c r="L2353" s="17">
        <f t="shared" ca="1" si="72"/>
        <v>-4.9742078113483856E-3</v>
      </c>
    </row>
    <row r="2354" spans="7:12" x14ac:dyDescent="0.2">
      <c r="G2354" s="17" vm="6433">
        <f ca="1"/>
        <v>43153</v>
      </c>
      <c r="H2354" s="17" vm="6434">
        <f ca="1"/>
        <v>103.93</v>
      </c>
      <c r="I2354" s="17" vm="6435">
        <f ca="1"/>
        <v>270.39999999999998</v>
      </c>
      <c r="K2354" s="17">
        <f t="shared" ca="1" si="73"/>
        <v>2.6046691105539033E-3</v>
      </c>
      <c r="L2354" s="17">
        <f t="shared" ca="1" si="72"/>
        <v>1.2960562858728153E-3</v>
      </c>
    </row>
    <row r="2355" spans="7:12" x14ac:dyDescent="0.2">
      <c r="G2355" s="17" vm="6436">
        <f ca="1"/>
        <v>43154</v>
      </c>
      <c r="H2355" s="17" vm="6437">
        <f ca="1"/>
        <v>107.04</v>
      </c>
      <c r="I2355" s="17" vm="6438">
        <f ca="1"/>
        <v>274.70999999999998</v>
      </c>
      <c r="K2355" s="17">
        <f t="shared" ca="1" si="73"/>
        <v>2.9923987299143695E-2</v>
      </c>
      <c r="L2355" s="17">
        <f t="shared" ca="1" si="72"/>
        <v>1.5939349112426004E-2</v>
      </c>
    </row>
    <row r="2356" spans="7:12" x14ac:dyDescent="0.2">
      <c r="G2356" s="17" vm="6439">
        <f ca="1"/>
        <v>43157</v>
      </c>
      <c r="H2356" s="17" vm="6440">
        <f ca="1"/>
        <v>109.63</v>
      </c>
      <c r="I2356" s="17" vm="6441">
        <f ca="1"/>
        <v>277.89999999999998</v>
      </c>
      <c r="K2356" s="17">
        <f t="shared" ca="1" si="73"/>
        <v>2.4196562032884783E-2</v>
      </c>
      <c r="L2356" s="17">
        <f t="shared" ca="1" si="72"/>
        <v>1.161224564085761E-2</v>
      </c>
    </row>
    <row r="2357" spans="7:12" x14ac:dyDescent="0.2">
      <c r="G2357" s="17" vm="6442">
        <f ca="1"/>
        <v>43158</v>
      </c>
      <c r="H2357" s="17" vm="6443">
        <f ca="1"/>
        <v>108.34</v>
      </c>
      <c r="I2357" s="17" vm="6444">
        <f ca="1"/>
        <v>274.43</v>
      </c>
      <c r="K2357" s="17">
        <f t="shared" ca="1" si="73"/>
        <v>-1.1766852139012962E-2</v>
      </c>
      <c r="L2357" s="17">
        <f t="shared" ca="1" si="72"/>
        <v>-1.2486505937387427E-2</v>
      </c>
    </row>
    <row r="2358" spans="7:12" x14ac:dyDescent="0.2">
      <c r="G2358" s="17" vm="6445">
        <f ca="1"/>
        <v>43159</v>
      </c>
      <c r="H2358" s="17" vm="6446">
        <f ca="1"/>
        <v>108.35</v>
      </c>
      <c r="I2358" s="17" vm="6447">
        <f ca="1"/>
        <v>271.64999999999998</v>
      </c>
      <c r="K2358" s="17">
        <f t="shared" ca="1" si="73"/>
        <v>9.2302012183687054E-5</v>
      </c>
      <c r="L2358" s="17">
        <f t="shared" ca="1" si="72"/>
        <v>-1.0130087818387312E-2</v>
      </c>
    </row>
    <row r="2359" spans="7:12" x14ac:dyDescent="0.2">
      <c r="G2359" s="17" vm="6448">
        <f ca="1"/>
        <v>43160</v>
      </c>
      <c r="H2359" s="17" vm="6449">
        <f ca="1"/>
        <v>106.53</v>
      </c>
      <c r="I2359" s="17" vm="6450">
        <f ca="1"/>
        <v>267.7</v>
      </c>
      <c r="K2359" s="17">
        <f t="shared" ca="1" si="73"/>
        <v>-1.6797415782187297E-2</v>
      </c>
      <c r="L2359" s="17">
        <f t="shared" ca="1" si="72"/>
        <v>-1.4540769372354045E-2</v>
      </c>
    </row>
    <row r="2360" spans="7:12" x14ac:dyDescent="0.2">
      <c r="G2360" s="17" vm="6451">
        <f ca="1"/>
        <v>43161</v>
      </c>
      <c r="H2360" s="17" vm="6452">
        <f ca="1"/>
        <v>108.22</v>
      </c>
      <c r="I2360" s="17" vm="6453">
        <f ca="1"/>
        <v>269.08</v>
      </c>
      <c r="K2360" s="17">
        <f t="shared" ca="1" si="73"/>
        <v>1.5864075847179082E-2</v>
      </c>
      <c r="L2360" s="17">
        <f t="shared" ca="1" si="72"/>
        <v>5.1550242809115243E-3</v>
      </c>
    </row>
    <row r="2361" spans="7:12" x14ac:dyDescent="0.2">
      <c r="G2361" s="17" vm="6454">
        <f ca="1"/>
        <v>43164</v>
      </c>
      <c r="H2361" s="17" vm="6455">
        <f ca="1"/>
        <v>109.01</v>
      </c>
      <c r="I2361" s="17" vm="6456">
        <f ca="1"/>
        <v>272.19</v>
      </c>
      <c r="K2361" s="17">
        <f t="shared" ca="1" si="73"/>
        <v>7.2999445573831423E-3</v>
      </c>
      <c r="L2361" s="17">
        <f t="shared" ca="1" si="72"/>
        <v>1.1557900995986303E-2</v>
      </c>
    </row>
    <row r="2362" spans="7:12" x14ac:dyDescent="0.2">
      <c r="G2362" s="17" vm="6457">
        <f ca="1"/>
        <v>43165</v>
      </c>
      <c r="H2362" s="17" vm="6458">
        <f ca="1"/>
        <v>109.69</v>
      </c>
      <c r="I2362" s="17" vm="6459">
        <f ca="1"/>
        <v>272.88</v>
      </c>
      <c r="K2362" s="17">
        <f t="shared" ca="1" si="73"/>
        <v>6.2379598201998121E-3</v>
      </c>
      <c r="L2362" s="17">
        <f t="shared" ca="1" si="72"/>
        <v>2.5349939380578945E-3</v>
      </c>
    </row>
    <row r="2363" spans="7:12" x14ac:dyDescent="0.2">
      <c r="G2363" s="17" vm="6460">
        <f ca="1"/>
        <v>43166</v>
      </c>
      <c r="H2363" s="17" vm="6461">
        <f ca="1"/>
        <v>108.56</v>
      </c>
      <c r="I2363" s="17" vm="6462">
        <f ca="1"/>
        <v>272.77999999999997</v>
      </c>
      <c r="K2363" s="17">
        <f t="shared" ca="1" si="73"/>
        <v>-1.0301759504056873E-2</v>
      </c>
      <c r="L2363" s="17">
        <f t="shared" ca="1" si="72"/>
        <v>-3.6646144825569493E-4</v>
      </c>
    </row>
    <row r="2364" spans="7:12" x14ac:dyDescent="0.2">
      <c r="G2364" s="17" vm="6463">
        <f ca="1"/>
        <v>43167</v>
      </c>
      <c r="H2364" s="17" vm="6464">
        <f ca="1"/>
        <v>109.49</v>
      </c>
      <c r="I2364" s="17" vm="6465">
        <f ca="1"/>
        <v>274.10000000000002</v>
      </c>
      <c r="K2364" s="17">
        <f t="shared" ca="1" si="73"/>
        <v>8.5666912306558984E-3</v>
      </c>
      <c r="L2364" s="17">
        <f t="shared" ca="1" si="72"/>
        <v>4.8390644475402311E-3</v>
      </c>
    </row>
    <row r="2365" spans="7:12" x14ac:dyDescent="0.2">
      <c r="G2365" s="17" vm="6466">
        <f ca="1"/>
        <v>43168</v>
      </c>
      <c r="H2365" s="17" vm="6467">
        <f ca="1"/>
        <v>111.53</v>
      </c>
      <c r="I2365" s="17" vm="6468">
        <f ca="1"/>
        <v>278.87</v>
      </c>
      <c r="K2365" s="17">
        <f t="shared" ca="1" si="73"/>
        <v>1.8631838524066247E-2</v>
      </c>
      <c r="L2365" s="17">
        <f t="shared" ca="1" si="72"/>
        <v>1.7402407880335646E-2</v>
      </c>
    </row>
    <row r="2366" spans="7:12" x14ac:dyDescent="0.2">
      <c r="G2366" s="17" vm="6469">
        <f ca="1"/>
        <v>43171</v>
      </c>
      <c r="H2366" s="17" vm="6470">
        <f ca="1"/>
        <v>111.63</v>
      </c>
      <c r="I2366" s="17" vm="6471">
        <f ca="1"/>
        <v>278.52</v>
      </c>
      <c r="K2366" s="17">
        <f t="shared" ca="1" si="73"/>
        <v>8.966197435666956E-4</v>
      </c>
      <c r="L2366" s="17">
        <f t="shared" ca="1" si="72"/>
        <v>-1.2550650840894573E-3</v>
      </c>
    </row>
    <row r="2367" spans="7:12" x14ac:dyDescent="0.2">
      <c r="G2367" s="17" vm="6472">
        <f ca="1"/>
        <v>43172</v>
      </c>
      <c r="H2367" s="17" vm="6473">
        <f ca="1"/>
        <v>110.59</v>
      </c>
      <c r="I2367" s="17" vm="6474">
        <f ca="1"/>
        <v>276.72000000000003</v>
      </c>
      <c r="K2367" s="17">
        <f t="shared" ca="1" si="73"/>
        <v>-9.3164919824418879E-3</v>
      </c>
      <c r="L2367" s="17">
        <f t="shared" ca="1" si="72"/>
        <v>-6.4627315812147978E-3</v>
      </c>
    </row>
    <row r="2368" spans="7:12" x14ac:dyDescent="0.2">
      <c r="G2368" s="17" vm="6475">
        <f ca="1"/>
        <v>43173</v>
      </c>
      <c r="H2368" s="17" vm="6476">
        <f ca="1"/>
        <v>109.97</v>
      </c>
      <c r="I2368" s="17" vm="6477">
        <f ca="1"/>
        <v>275.3</v>
      </c>
      <c r="K2368" s="17">
        <f t="shared" ca="1" si="73"/>
        <v>-5.6062935165928085E-3</v>
      </c>
      <c r="L2368" s="17">
        <f t="shared" ca="1" si="72"/>
        <v>-5.1315409077768992E-3</v>
      </c>
    </row>
    <row r="2369" spans="7:12" x14ac:dyDescent="0.2">
      <c r="G2369" s="17" vm="6478">
        <f ca="1"/>
        <v>43174</v>
      </c>
      <c r="H2369" s="17" vm="700">
        <f ca="1"/>
        <v>109.71</v>
      </c>
      <c r="I2369" s="17" vm="6479">
        <f ca="1"/>
        <v>275</v>
      </c>
      <c r="K2369" s="17">
        <f t="shared" ca="1" si="73"/>
        <v>-2.3642811675912423E-3</v>
      </c>
      <c r="L2369" s="17">
        <f t="shared" ca="1" si="72"/>
        <v>-1.0897203051217774E-3</v>
      </c>
    </row>
    <row r="2370" spans="7:12" x14ac:dyDescent="0.2">
      <c r="G2370" s="17" vm="6480">
        <f ca="1"/>
        <v>43175</v>
      </c>
      <c r="H2370" s="17" vm="6476">
        <f ca="1"/>
        <v>109.97</v>
      </c>
      <c r="I2370" s="17" vm="6481">
        <f ca="1"/>
        <v>274.2</v>
      </c>
      <c r="K2370" s="17">
        <f t="shared" ca="1" si="73"/>
        <v>2.3698842402699594E-3</v>
      </c>
      <c r="L2370" s="17">
        <f t="shared" ca="1" si="72"/>
        <v>-2.9090909090909722E-3</v>
      </c>
    </row>
    <row r="2371" spans="7:12" x14ac:dyDescent="0.2">
      <c r="G2371" s="17" vm="6482">
        <f ca="1"/>
        <v>43178</v>
      </c>
      <c r="H2371" s="17" vm="6483">
        <f ca="1"/>
        <v>107.86</v>
      </c>
      <c r="I2371" s="17" vm="6484">
        <f ca="1"/>
        <v>270.49</v>
      </c>
      <c r="K2371" s="17">
        <f t="shared" ca="1" si="73"/>
        <v>-1.9187051013912826E-2</v>
      </c>
      <c r="L2371" s="17">
        <f t="shared" ca="1" si="72"/>
        <v>-1.353026987600281E-2</v>
      </c>
    </row>
    <row r="2372" spans="7:12" x14ac:dyDescent="0.2">
      <c r="G2372" s="17" vm="6485">
        <f ca="1"/>
        <v>43179</v>
      </c>
      <c r="H2372" s="17" vm="6486">
        <f ca="1"/>
        <v>109.46</v>
      </c>
      <c r="I2372" s="17" vm="6487">
        <f ca="1"/>
        <v>270.95</v>
      </c>
      <c r="K2372" s="17">
        <f t="shared" ca="1" si="73"/>
        <v>1.483404413128131E-2</v>
      </c>
      <c r="L2372" s="17">
        <f t="shared" ca="1" si="72"/>
        <v>1.7006173980553818E-3</v>
      </c>
    </row>
    <row r="2373" spans="7:12" x14ac:dyDescent="0.2">
      <c r="G2373" s="17" vm="6488">
        <f ca="1"/>
        <v>43180</v>
      </c>
      <c r="H2373" s="17" vm="6489">
        <f ca="1"/>
        <v>108.64</v>
      </c>
      <c r="I2373" s="17" vm="6490">
        <f ca="1"/>
        <v>270.43</v>
      </c>
      <c r="K2373" s="17">
        <f t="shared" ca="1" si="73"/>
        <v>-7.4913210305134204E-3</v>
      </c>
      <c r="L2373" s="17">
        <f t="shared" ca="1" si="72"/>
        <v>-1.9191732792027683E-3</v>
      </c>
    </row>
    <row r="2374" spans="7:12" x14ac:dyDescent="0.2">
      <c r="G2374" s="17" vm="6491">
        <f ca="1"/>
        <v>43181</v>
      </c>
      <c r="H2374" s="17" vm="6492">
        <f ca="1"/>
        <v>103.9</v>
      </c>
      <c r="I2374" s="17" vm="6493">
        <f ca="1"/>
        <v>263.67</v>
      </c>
      <c r="K2374" s="17">
        <f t="shared" ca="1" si="73"/>
        <v>-4.3630338733431473E-2</v>
      </c>
      <c r="L2374" s="17">
        <f t="shared" ca="1" si="72"/>
        <v>-2.4997226639056236E-2</v>
      </c>
    </row>
    <row r="2375" spans="7:12" x14ac:dyDescent="0.2">
      <c r="G2375" s="17" vm="6494">
        <f ca="1"/>
        <v>43182</v>
      </c>
      <c r="H2375" s="17" vm="6495">
        <f ca="1"/>
        <v>101.36</v>
      </c>
      <c r="I2375" s="17" vm="6496">
        <f ca="1"/>
        <v>258.05</v>
      </c>
      <c r="K2375" s="17">
        <f t="shared" ca="1" si="73"/>
        <v>-2.4446583253128096E-2</v>
      </c>
      <c r="L2375" s="17">
        <f t="shared" ref="L2375:L2438" ca="1" si="74">+I2375/I2374-1</f>
        <v>-2.1314521940304143E-2</v>
      </c>
    </row>
    <row r="2376" spans="7:12" x14ac:dyDescent="0.2">
      <c r="G2376" s="17" vm="6497">
        <f ca="1"/>
        <v>43185</v>
      </c>
      <c r="H2376" s="17" vm="6498">
        <f ca="1"/>
        <v>106.6</v>
      </c>
      <c r="I2376" s="17" vm="6499">
        <f ca="1"/>
        <v>265.11</v>
      </c>
      <c r="K2376" s="17">
        <f t="shared" ref="K2376:K2439" ca="1" si="75">+H2376/H2375-1</f>
        <v>5.1696921862667722E-2</v>
      </c>
      <c r="L2376" s="17">
        <f t="shared" ca="1" si="74"/>
        <v>2.7359038945940606E-2</v>
      </c>
    </row>
    <row r="2377" spans="7:12" x14ac:dyDescent="0.2">
      <c r="G2377" s="17" vm="6500">
        <f ca="1"/>
        <v>43186</v>
      </c>
      <c r="H2377" s="17" vm="6501">
        <f ca="1"/>
        <v>102.56</v>
      </c>
      <c r="I2377" s="17" vm="6502">
        <f ca="1"/>
        <v>260.60000000000002</v>
      </c>
      <c r="K2377" s="17">
        <f t="shared" ca="1" si="75"/>
        <v>-3.7898686679174398E-2</v>
      </c>
      <c r="L2377" s="17">
        <f t="shared" ca="1" si="74"/>
        <v>-1.7011806419976572E-2</v>
      </c>
    </row>
    <row r="2378" spans="7:12" x14ac:dyDescent="0.2">
      <c r="G2378" s="17" vm="6503">
        <f ca="1"/>
        <v>43187</v>
      </c>
      <c r="H2378" s="17" vm="6504">
        <f ca="1"/>
        <v>101.91</v>
      </c>
      <c r="I2378" s="17" vm="6505">
        <f ca="1"/>
        <v>259.83</v>
      </c>
      <c r="K2378" s="17">
        <f t="shared" ca="1" si="75"/>
        <v>-6.3377535101404314E-3</v>
      </c>
      <c r="L2378" s="17">
        <f t="shared" ca="1" si="74"/>
        <v>-2.9547198772066352E-3</v>
      </c>
    </row>
    <row r="2379" spans="7:12" x14ac:dyDescent="0.2">
      <c r="G2379" s="17" vm="6506">
        <f ca="1"/>
        <v>43188</v>
      </c>
      <c r="H2379" s="17" vm="6507">
        <f ca="1"/>
        <v>103.89</v>
      </c>
      <c r="I2379" s="17" vm="6508">
        <f ca="1"/>
        <v>263.14999999999998</v>
      </c>
      <c r="K2379" s="17">
        <f t="shared" ca="1" si="75"/>
        <v>1.9428907859876388E-2</v>
      </c>
      <c r="L2379" s="17">
        <f t="shared" ca="1" si="74"/>
        <v>1.2777585344263542E-2</v>
      </c>
    </row>
    <row r="2380" spans="7:12" x14ac:dyDescent="0.2">
      <c r="G2380" s="17" vm="6509">
        <f ca="1"/>
        <v>43192</v>
      </c>
      <c r="H2380" s="17" vm="616">
        <f ca="1"/>
        <v>100.65</v>
      </c>
      <c r="I2380" s="17" vm="6510">
        <f ca="1"/>
        <v>257.47000000000003</v>
      </c>
      <c r="K2380" s="17">
        <f t="shared" ca="1" si="75"/>
        <v>-3.1186832226393291E-2</v>
      </c>
      <c r="L2380" s="17">
        <f t="shared" ca="1" si="74"/>
        <v>-2.1584647539426016E-2</v>
      </c>
    </row>
    <row r="2381" spans="7:12" x14ac:dyDescent="0.2">
      <c r="G2381" s="17" vm="6511">
        <f ca="1"/>
        <v>43193</v>
      </c>
      <c r="H2381" s="17" vm="6512">
        <f ca="1"/>
        <v>102.18</v>
      </c>
      <c r="I2381" s="17" vm="6513">
        <f ca="1"/>
        <v>260.77</v>
      </c>
      <c r="K2381" s="17">
        <f t="shared" ca="1" si="75"/>
        <v>1.5201192250372531E-2</v>
      </c>
      <c r="L2381" s="17">
        <f t="shared" ca="1" si="74"/>
        <v>1.281702722647271E-2</v>
      </c>
    </row>
    <row r="2382" spans="7:12" x14ac:dyDescent="0.2">
      <c r="G2382" s="17" vm="6514">
        <f ca="1"/>
        <v>43194</v>
      </c>
      <c r="H2382" s="17" vm="1163">
        <f ca="1"/>
        <v>104.21</v>
      </c>
      <c r="I2382" s="17" vm="6515">
        <f ca="1"/>
        <v>263.56</v>
      </c>
      <c r="K2382" s="17">
        <f t="shared" ca="1" si="75"/>
        <v>1.9866901546290672E-2</v>
      </c>
      <c r="L2382" s="17">
        <f t="shared" ca="1" si="74"/>
        <v>1.0699083483529659E-2</v>
      </c>
    </row>
    <row r="2383" spans="7:12" x14ac:dyDescent="0.2">
      <c r="G2383" s="17" vm="6516">
        <f ca="1"/>
        <v>43195</v>
      </c>
      <c r="H2383" s="17" vm="6517">
        <f ca="1"/>
        <v>102.24</v>
      </c>
      <c r="I2383" s="17" vm="6518">
        <f ca="1"/>
        <v>265.64</v>
      </c>
      <c r="K2383" s="17">
        <f t="shared" ca="1" si="75"/>
        <v>-1.8904135879474149E-2</v>
      </c>
      <c r="L2383" s="17">
        <f t="shared" ca="1" si="74"/>
        <v>7.8919411139777296E-3</v>
      </c>
    </row>
    <row r="2384" spans="7:12" x14ac:dyDescent="0.2">
      <c r="G2384" s="17" vm="6519">
        <f ca="1"/>
        <v>43196</v>
      </c>
      <c r="H2384" s="17" vm="6520">
        <f ca="1"/>
        <v>99.46</v>
      </c>
      <c r="I2384" s="17" vm="6521">
        <f ca="1"/>
        <v>259.72000000000003</v>
      </c>
      <c r="K2384" s="17">
        <f t="shared" ca="1" si="75"/>
        <v>-2.7190923317683913E-2</v>
      </c>
      <c r="L2384" s="17">
        <f t="shared" ca="1" si="74"/>
        <v>-2.2285800331275252E-2</v>
      </c>
    </row>
    <row r="2385" spans="7:12" x14ac:dyDescent="0.2">
      <c r="G2385" s="17" vm="6522">
        <f ca="1"/>
        <v>43199</v>
      </c>
      <c r="H2385" s="17" vm="6523">
        <f ca="1"/>
        <v>99.81</v>
      </c>
      <c r="I2385" s="17" vm="6524">
        <f ca="1"/>
        <v>261</v>
      </c>
      <c r="K2385" s="17">
        <f t="shared" ca="1" si="75"/>
        <v>3.5190026141163067E-3</v>
      </c>
      <c r="L2385" s="17">
        <f t="shared" ca="1" si="74"/>
        <v>4.9283844139842437E-3</v>
      </c>
    </row>
    <row r="2386" spans="7:12" x14ac:dyDescent="0.2">
      <c r="G2386" s="17" vm="6525">
        <f ca="1"/>
        <v>43200</v>
      </c>
      <c r="H2386" s="17" vm="6526">
        <f ca="1"/>
        <v>102.36</v>
      </c>
      <c r="I2386" s="17" vm="6527">
        <f ca="1"/>
        <v>265.14999999999998</v>
      </c>
      <c r="K2386" s="17">
        <f t="shared" ca="1" si="75"/>
        <v>2.5548542230237503E-2</v>
      </c>
      <c r="L2386" s="17">
        <f t="shared" ca="1" si="74"/>
        <v>1.5900383141762342E-2</v>
      </c>
    </row>
    <row r="2387" spans="7:12" x14ac:dyDescent="0.2">
      <c r="G2387" s="17" vm="6528">
        <f ca="1"/>
        <v>43201</v>
      </c>
      <c r="H2387" s="17" vm="6529">
        <f ca="1"/>
        <v>102.34</v>
      </c>
      <c r="I2387" s="17" vm="6530">
        <f ca="1"/>
        <v>263.76</v>
      </c>
      <c r="K2387" s="17">
        <f t="shared" ca="1" si="75"/>
        <v>-1.9538882375924604E-4</v>
      </c>
      <c r="L2387" s="17">
        <f t="shared" ca="1" si="74"/>
        <v>-5.2423156703752527E-3</v>
      </c>
    </row>
    <row r="2388" spans="7:12" x14ac:dyDescent="0.2">
      <c r="G2388" s="17" vm="6531">
        <f ca="1"/>
        <v>43202</v>
      </c>
      <c r="H2388" s="17" vm="6532">
        <f ca="1"/>
        <v>104.24</v>
      </c>
      <c r="I2388" s="17" vm="6533">
        <f ca="1"/>
        <v>265.93</v>
      </c>
      <c r="K2388" s="17">
        <f t="shared" ca="1" si="75"/>
        <v>1.8565565761188063E-2</v>
      </c>
      <c r="L2388" s="17">
        <f t="shared" ca="1" si="74"/>
        <v>8.22717622080682E-3</v>
      </c>
    </row>
    <row r="2389" spans="7:12" x14ac:dyDescent="0.2">
      <c r="G2389" s="17" vm="6534">
        <f ca="1"/>
        <v>43203</v>
      </c>
      <c r="H2389" s="17" vm="6535">
        <f ca="1"/>
        <v>102.16</v>
      </c>
      <c r="I2389" s="17" vm="6527">
        <f ca="1"/>
        <v>265.14999999999998</v>
      </c>
      <c r="K2389" s="17">
        <f t="shared" ca="1" si="75"/>
        <v>-1.9953952417498089E-2</v>
      </c>
      <c r="L2389" s="17">
        <f t="shared" ca="1" si="74"/>
        <v>-2.9331026961983975E-3</v>
      </c>
    </row>
    <row r="2390" spans="7:12" x14ac:dyDescent="0.2">
      <c r="G2390" s="17" vm="6536">
        <f ca="1"/>
        <v>43206</v>
      </c>
      <c r="H2390" s="17" vm="6537">
        <f ca="1"/>
        <v>103.5</v>
      </c>
      <c r="I2390" s="17" vm="6538">
        <f ca="1"/>
        <v>267.33</v>
      </c>
      <c r="K2390" s="17">
        <f t="shared" ca="1" si="75"/>
        <v>1.3116679718089275E-2</v>
      </c>
      <c r="L2390" s="17">
        <f t="shared" ca="1" si="74"/>
        <v>8.2217612672073059E-3</v>
      </c>
    </row>
    <row r="2391" spans="7:12" x14ac:dyDescent="0.2">
      <c r="G2391" s="17" vm="6539">
        <f ca="1"/>
        <v>43207</v>
      </c>
      <c r="H2391" s="17" vm="6540">
        <f ca="1"/>
        <v>105.39</v>
      </c>
      <c r="I2391" s="17" vm="6541">
        <f ca="1"/>
        <v>270.19</v>
      </c>
      <c r="K2391" s="17">
        <f t="shared" ca="1" si="75"/>
        <v>1.826086956521733E-2</v>
      </c>
      <c r="L2391" s="17">
        <f t="shared" ca="1" si="74"/>
        <v>1.0698387760445849E-2</v>
      </c>
    </row>
    <row r="2392" spans="7:12" x14ac:dyDescent="0.2">
      <c r="G2392" s="17" vm="6542">
        <f ca="1"/>
        <v>43208</v>
      </c>
      <c r="H2392" s="17" vm="6543">
        <f ca="1"/>
        <v>105.35</v>
      </c>
      <c r="I2392" s="17" vm="6544">
        <f ca="1"/>
        <v>270.39</v>
      </c>
      <c r="K2392" s="17">
        <f t="shared" ca="1" si="75"/>
        <v>-3.7954265110551333E-4</v>
      </c>
      <c r="L2392" s="17">
        <f t="shared" ca="1" si="74"/>
        <v>7.4021984529393237E-4</v>
      </c>
    </row>
    <row r="2393" spans="7:12" x14ac:dyDescent="0.2">
      <c r="G2393" s="17" vm="6545">
        <f ca="1"/>
        <v>43209</v>
      </c>
      <c r="H2393" s="17" vm="6546">
        <f ca="1"/>
        <v>101.29</v>
      </c>
      <c r="I2393" s="17" vm="6547">
        <f ca="1"/>
        <v>268.89</v>
      </c>
      <c r="K2393" s="17">
        <f t="shared" ca="1" si="75"/>
        <v>-3.8538205980066298E-2</v>
      </c>
      <c r="L2393" s="17">
        <f t="shared" ca="1" si="74"/>
        <v>-5.5475424386997041E-3</v>
      </c>
    </row>
    <row r="2394" spans="7:12" x14ac:dyDescent="0.2">
      <c r="G2394" s="17" vm="6548">
        <f ca="1"/>
        <v>43210</v>
      </c>
      <c r="H2394" s="17" vm="587">
        <f ca="1"/>
        <v>99.96</v>
      </c>
      <c r="I2394" s="17" vm="6549">
        <f ca="1"/>
        <v>266.61</v>
      </c>
      <c r="K2394" s="17">
        <f t="shared" ca="1" si="75"/>
        <v>-1.3130615065653162E-2</v>
      </c>
      <c r="L2394" s="17">
        <f t="shared" ca="1" si="74"/>
        <v>-8.4793038045296587E-3</v>
      </c>
    </row>
    <row r="2395" spans="7:12" x14ac:dyDescent="0.2">
      <c r="G2395" s="17" vm="6550">
        <f ca="1"/>
        <v>43213</v>
      </c>
      <c r="H2395" s="17" vm="6551">
        <f ca="1"/>
        <v>98.09</v>
      </c>
      <c r="I2395" s="17" vm="6552">
        <f ca="1"/>
        <v>266.57</v>
      </c>
      <c r="K2395" s="17">
        <f t="shared" ca="1" si="75"/>
        <v>-1.8707482993197133E-2</v>
      </c>
      <c r="L2395" s="17">
        <f t="shared" ca="1" si="74"/>
        <v>-1.5003188177498128E-4</v>
      </c>
    </row>
    <row r="2396" spans="7:12" x14ac:dyDescent="0.2">
      <c r="G2396" s="17" vm="6553">
        <f ca="1"/>
        <v>43214</v>
      </c>
      <c r="H2396" s="17" vm="6554">
        <f ca="1"/>
        <v>98.42</v>
      </c>
      <c r="I2396" s="17" vm="6555">
        <f ca="1"/>
        <v>262.98</v>
      </c>
      <c r="K2396" s="17">
        <f t="shared" ca="1" si="75"/>
        <v>3.3642573147110166E-3</v>
      </c>
      <c r="L2396" s="17">
        <f t="shared" ca="1" si="74"/>
        <v>-1.3467381925948096E-2</v>
      </c>
    </row>
    <row r="2397" spans="7:12" x14ac:dyDescent="0.2">
      <c r="G2397" s="17" vm="6556">
        <f ca="1"/>
        <v>43215</v>
      </c>
      <c r="H2397" s="17" vm="672">
        <f ca="1"/>
        <v>103</v>
      </c>
      <c r="I2397" s="17" vm="6557">
        <f ca="1"/>
        <v>263.63</v>
      </c>
      <c r="K2397" s="17">
        <f t="shared" ca="1" si="75"/>
        <v>4.653525706157291E-2</v>
      </c>
      <c r="L2397" s="17">
        <f t="shared" ca="1" si="74"/>
        <v>2.4716708494940676E-3</v>
      </c>
    </row>
    <row r="2398" spans="7:12" x14ac:dyDescent="0.2">
      <c r="G2398" s="17" vm="6558">
        <f ca="1"/>
        <v>43216</v>
      </c>
      <c r="H2398" s="17" vm="6559">
        <f ca="1"/>
        <v>102.72</v>
      </c>
      <c r="I2398" s="17" vm="6296">
        <f ca="1"/>
        <v>266.31</v>
      </c>
      <c r="K2398" s="17">
        <f t="shared" ca="1" si="75"/>
        <v>-2.7184466019417597E-3</v>
      </c>
      <c r="L2398" s="17">
        <f t="shared" ca="1" si="74"/>
        <v>1.0165762621856311E-2</v>
      </c>
    </row>
    <row r="2399" spans="7:12" x14ac:dyDescent="0.2">
      <c r="G2399" s="17" vm="6560">
        <f ca="1"/>
        <v>43217</v>
      </c>
      <c r="H2399" s="17" vm="6561">
        <f ca="1"/>
        <v>102.51</v>
      </c>
      <c r="I2399" s="17" vm="6562">
        <f ca="1"/>
        <v>266.56</v>
      </c>
      <c r="K2399" s="17">
        <f t="shared" ca="1" si="75"/>
        <v>-2.0443925233644133E-3</v>
      </c>
      <c r="L2399" s="17">
        <f t="shared" ca="1" si="74"/>
        <v>9.387555855957519E-4</v>
      </c>
    </row>
    <row r="2400" spans="7:12" x14ac:dyDescent="0.2">
      <c r="G2400" s="17" vm="6563">
        <f ca="1"/>
        <v>43220</v>
      </c>
      <c r="H2400" s="17" vm="6564">
        <f ca="1"/>
        <v>101.43</v>
      </c>
      <c r="I2400" s="17" vm="6565">
        <f ca="1"/>
        <v>264.51</v>
      </c>
      <c r="K2400" s="17">
        <f t="shared" ca="1" si="75"/>
        <v>-1.0535557506584747E-2</v>
      </c>
      <c r="L2400" s="17">
        <f t="shared" ca="1" si="74"/>
        <v>-7.6905762304921854E-3</v>
      </c>
    </row>
    <row r="2401" spans="7:12" x14ac:dyDescent="0.2">
      <c r="G2401" s="17" vm="6566">
        <f ca="1"/>
        <v>43221</v>
      </c>
      <c r="H2401" s="17" vm="602">
        <f ca="1"/>
        <v>103.4</v>
      </c>
      <c r="I2401" s="17" vm="6567">
        <f ca="1"/>
        <v>264.98</v>
      </c>
      <c r="K2401" s="17">
        <f t="shared" ca="1" si="75"/>
        <v>1.9422261658286422E-2</v>
      </c>
      <c r="L2401" s="17">
        <f t="shared" ca="1" si="74"/>
        <v>1.7768704396809998E-3</v>
      </c>
    </row>
    <row r="2402" spans="7:12" x14ac:dyDescent="0.2">
      <c r="G2402" s="17" vm="6568">
        <f ca="1"/>
        <v>43222</v>
      </c>
      <c r="H2402" s="17" vm="594">
        <f ca="1"/>
        <v>102.96</v>
      </c>
      <c r="I2402" s="17" vm="6569">
        <f ca="1"/>
        <v>263.2</v>
      </c>
      <c r="K2402" s="17">
        <f t="shared" ca="1" si="75"/>
        <v>-4.2553191489362874E-3</v>
      </c>
      <c r="L2402" s="17">
        <f t="shared" ca="1" si="74"/>
        <v>-6.7174881123104324E-3</v>
      </c>
    </row>
    <row r="2403" spans="7:12" x14ac:dyDescent="0.2">
      <c r="G2403" s="17" vm="6570">
        <f ca="1"/>
        <v>43223</v>
      </c>
      <c r="H2403" s="17" vm="6571">
        <f ca="1"/>
        <v>103.6</v>
      </c>
      <c r="I2403" s="17" vm="6572">
        <f ca="1"/>
        <v>262.62</v>
      </c>
      <c r="K2403" s="17">
        <f t="shared" ca="1" si="75"/>
        <v>6.2160062160061536E-3</v>
      </c>
      <c r="L2403" s="17">
        <f t="shared" ca="1" si="74"/>
        <v>-2.2036474164133235E-3</v>
      </c>
    </row>
    <row r="2404" spans="7:12" x14ac:dyDescent="0.2">
      <c r="G2404" s="17" vm="6573">
        <f ca="1"/>
        <v>43224</v>
      </c>
      <c r="H2404" s="17" vm="6574">
        <f ca="1"/>
        <v>104.69</v>
      </c>
      <c r="I2404" s="17" vm="6575">
        <f ca="1"/>
        <v>266.02</v>
      </c>
      <c r="K2404" s="17">
        <f t="shared" ca="1" si="75"/>
        <v>1.0521235521235628E-2</v>
      </c>
      <c r="L2404" s="17">
        <f t="shared" ca="1" si="74"/>
        <v>1.2946462569491946E-2</v>
      </c>
    </row>
    <row r="2405" spans="7:12" x14ac:dyDescent="0.2">
      <c r="G2405" s="17" vm="6576">
        <f ca="1"/>
        <v>43227</v>
      </c>
      <c r="H2405" s="17" vm="6577">
        <f ca="1"/>
        <v>104.51</v>
      </c>
      <c r="I2405" s="17" vm="6578">
        <f ca="1"/>
        <v>266.92</v>
      </c>
      <c r="K2405" s="17">
        <f t="shared" ca="1" si="75"/>
        <v>-1.7193619256853365E-3</v>
      </c>
      <c r="L2405" s="17">
        <f t="shared" ca="1" si="74"/>
        <v>3.3832042703556553E-3</v>
      </c>
    </row>
    <row r="2406" spans="7:12" x14ac:dyDescent="0.2">
      <c r="G2406" s="17" vm="6579">
        <f ca="1"/>
        <v>43228</v>
      </c>
      <c r="H2406" s="17" vm="6580">
        <f ca="1"/>
        <v>105.46</v>
      </c>
      <c r="I2406" s="17" vm="6578">
        <f ca="1"/>
        <v>266.92</v>
      </c>
      <c r="K2406" s="17">
        <f t="shared" ca="1" si="75"/>
        <v>9.0900392306956235E-3</v>
      </c>
      <c r="L2406" s="17">
        <f t="shared" ca="1" si="74"/>
        <v>0</v>
      </c>
    </row>
    <row r="2407" spans="7:12" x14ac:dyDescent="0.2">
      <c r="G2407" s="17" vm="6581">
        <f ca="1"/>
        <v>43229</v>
      </c>
      <c r="H2407" s="17" vm="1095">
        <f ca="1"/>
        <v>107.54</v>
      </c>
      <c r="I2407" s="17" vm="6582">
        <f ca="1"/>
        <v>269.5</v>
      </c>
      <c r="K2407" s="17">
        <f t="shared" ca="1" si="75"/>
        <v>1.9723117769770759E-2</v>
      </c>
      <c r="L2407" s="17">
        <f t="shared" ca="1" si="74"/>
        <v>9.6658174734001179E-3</v>
      </c>
    </row>
    <row r="2408" spans="7:12" x14ac:dyDescent="0.2">
      <c r="G2408" s="17" vm="6583">
        <f ca="1"/>
        <v>43230</v>
      </c>
      <c r="H2408" s="17" vm="6476">
        <f ca="1"/>
        <v>109.97</v>
      </c>
      <c r="I2408" s="17" vm="6584">
        <f ca="1"/>
        <v>272.02</v>
      </c>
      <c r="K2408" s="17">
        <f t="shared" ca="1" si="75"/>
        <v>2.2596243258322435E-2</v>
      </c>
      <c r="L2408" s="17">
        <f t="shared" ca="1" si="74"/>
        <v>9.3506493506492205E-3</v>
      </c>
    </row>
    <row r="2409" spans="7:12" x14ac:dyDescent="0.2">
      <c r="G2409" s="17" vm="6585">
        <f ca="1"/>
        <v>43231</v>
      </c>
      <c r="H2409" s="17" vm="6586">
        <f ca="1"/>
        <v>109.25</v>
      </c>
      <c r="I2409" s="17" vm="6587">
        <f ca="1"/>
        <v>272.85000000000002</v>
      </c>
      <c r="K2409" s="17">
        <f t="shared" ca="1" si="75"/>
        <v>-6.5472401564062865E-3</v>
      </c>
      <c r="L2409" s="17">
        <f t="shared" ca="1" si="74"/>
        <v>3.0512462318947886E-3</v>
      </c>
    </row>
    <row r="2410" spans="7:12" x14ac:dyDescent="0.2">
      <c r="G2410" s="17" vm="6588">
        <f ca="1"/>
        <v>43234</v>
      </c>
      <c r="H2410" s="17" vm="810">
        <f ca="1"/>
        <v>110.64</v>
      </c>
      <c r="I2410" s="17" vm="6589">
        <f ca="1"/>
        <v>272.98</v>
      </c>
      <c r="K2410" s="17">
        <f t="shared" ca="1" si="75"/>
        <v>1.2723112128146363E-2</v>
      </c>
      <c r="L2410" s="17">
        <f t="shared" ca="1" si="74"/>
        <v>4.7645226314818601E-4</v>
      </c>
    </row>
    <row r="2411" spans="7:12" x14ac:dyDescent="0.2">
      <c r="G2411" s="17" vm="6590">
        <f ca="1"/>
        <v>43235</v>
      </c>
      <c r="H2411" s="17" vm="888">
        <f ca="1"/>
        <v>109.21</v>
      </c>
      <c r="I2411" s="17" vm="6591">
        <f ca="1"/>
        <v>271.10000000000002</v>
      </c>
      <c r="K2411" s="17">
        <f t="shared" ca="1" si="75"/>
        <v>-1.2924801156905308E-2</v>
      </c>
      <c r="L2411" s="17">
        <f t="shared" ca="1" si="74"/>
        <v>-6.8869514250128328E-3</v>
      </c>
    </row>
    <row r="2412" spans="7:12" x14ac:dyDescent="0.2">
      <c r="G2412" s="17" vm="6592">
        <f ca="1"/>
        <v>43236</v>
      </c>
      <c r="H2412" s="17" vm="6593">
        <f ca="1"/>
        <v>111.4</v>
      </c>
      <c r="I2412" s="17" vm="6594">
        <f ca="1"/>
        <v>272.24</v>
      </c>
      <c r="K2412" s="17">
        <f t="shared" ca="1" si="75"/>
        <v>2.0053108689680466E-2</v>
      </c>
      <c r="L2412" s="17">
        <f t="shared" ca="1" si="74"/>
        <v>4.2050903725561195E-3</v>
      </c>
    </row>
    <row r="2413" spans="7:12" x14ac:dyDescent="0.2">
      <c r="G2413" s="17" vm="6595">
        <f ca="1"/>
        <v>43237</v>
      </c>
      <c r="H2413" s="17" vm="1116">
        <f ca="1"/>
        <v>110.33</v>
      </c>
      <c r="I2413" s="17" vm="6596">
        <f ca="1"/>
        <v>272.01</v>
      </c>
      <c r="K2413" s="17">
        <f t="shared" ca="1" si="75"/>
        <v>-9.6050269299821078E-3</v>
      </c>
      <c r="L2413" s="17">
        <f t="shared" ca="1" si="74"/>
        <v>-8.448427857773444E-4</v>
      </c>
    </row>
    <row r="2414" spans="7:12" x14ac:dyDescent="0.2">
      <c r="G2414" s="17" vm="6597">
        <f ca="1"/>
        <v>43238</v>
      </c>
      <c r="H2414" s="17" vm="6598">
        <f ca="1"/>
        <v>110.54</v>
      </c>
      <c r="I2414" s="17" vm="6599">
        <f ca="1"/>
        <v>271.33</v>
      </c>
      <c r="K2414" s="17">
        <f t="shared" ca="1" si="75"/>
        <v>1.90338076679053E-3</v>
      </c>
      <c r="L2414" s="17">
        <f t="shared" ca="1" si="74"/>
        <v>-2.4999080916142669E-3</v>
      </c>
    </row>
    <row r="2415" spans="7:12" x14ac:dyDescent="0.2">
      <c r="G2415" s="17" vm="6600">
        <f ca="1"/>
        <v>43241</v>
      </c>
      <c r="H2415" s="17" vm="1203">
        <f ca="1"/>
        <v>110.41</v>
      </c>
      <c r="I2415" s="17" vm="6601">
        <f ca="1"/>
        <v>273.37</v>
      </c>
      <c r="K2415" s="17">
        <f t="shared" ca="1" si="75"/>
        <v>-1.1760448706351623E-3</v>
      </c>
      <c r="L2415" s="17">
        <f t="shared" ca="1" si="74"/>
        <v>7.5185198835368006E-3</v>
      </c>
    </row>
    <row r="2416" spans="7:12" x14ac:dyDescent="0.2">
      <c r="G2416" s="17" vm="6602">
        <f ca="1"/>
        <v>43242</v>
      </c>
      <c r="H2416" s="17" vm="6603">
        <f ca="1"/>
        <v>110.86</v>
      </c>
      <c r="I2416" s="17" vm="6604">
        <f ca="1"/>
        <v>272.61</v>
      </c>
      <c r="K2416" s="17">
        <f t="shared" ca="1" si="75"/>
        <v>4.0757177791865828E-3</v>
      </c>
      <c r="L2416" s="17">
        <f t="shared" ca="1" si="74"/>
        <v>-2.7801148626402927E-3</v>
      </c>
    </row>
    <row r="2417" spans="7:12" x14ac:dyDescent="0.2">
      <c r="G2417" s="17" vm="6605">
        <f ca="1"/>
        <v>43243</v>
      </c>
      <c r="H2417" s="17" vm="6606">
        <f ca="1"/>
        <v>111.07</v>
      </c>
      <c r="I2417" s="17" vm="6607">
        <f ca="1"/>
        <v>273.36</v>
      </c>
      <c r="K2417" s="17">
        <f t="shared" ca="1" si="75"/>
        <v>1.8942810752300421E-3</v>
      </c>
      <c r="L2417" s="17">
        <f t="shared" ca="1" si="74"/>
        <v>2.7511830086937028E-3</v>
      </c>
    </row>
    <row r="2418" spans="7:12" x14ac:dyDescent="0.2">
      <c r="G2418" s="17" vm="6608">
        <f ca="1"/>
        <v>43244</v>
      </c>
      <c r="H2418" s="17" vm="6609">
        <f ca="1"/>
        <v>110.75</v>
      </c>
      <c r="I2418" s="17" vm="6610">
        <f ca="1"/>
        <v>272.8</v>
      </c>
      <c r="K2418" s="17">
        <f t="shared" ca="1" si="75"/>
        <v>-2.8810659944178418E-3</v>
      </c>
      <c r="L2418" s="17">
        <f t="shared" ca="1" si="74"/>
        <v>-2.0485806262803274E-3</v>
      </c>
    </row>
    <row r="2419" spans="7:12" x14ac:dyDescent="0.2">
      <c r="G2419" s="17" vm="6611">
        <f ca="1"/>
        <v>43245</v>
      </c>
      <c r="H2419" s="17" vm="1206">
        <f ca="1"/>
        <v>111.56</v>
      </c>
      <c r="I2419" s="17" vm="6612">
        <f ca="1"/>
        <v>272.14999999999998</v>
      </c>
      <c r="K2419" s="17">
        <f t="shared" ca="1" si="75"/>
        <v>7.3137697516929556E-3</v>
      </c>
      <c r="L2419" s="17">
        <f t="shared" ca="1" si="74"/>
        <v>-2.3826979472142407E-3</v>
      </c>
    </row>
    <row r="2420" spans="7:12" x14ac:dyDescent="0.2">
      <c r="G2420" s="17" vm="6613">
        <f ca="1"/>
        <v>43249</v>
      </c>
      <c r="H2420" s="17" vm="6614">
        <f ca="1"/>
        <v>110.94</v>
      </c>
      <c r="I2420" s="17" vm="6615">
        <f ca="1"/>
        <v>269.02</v>
      </c>
      <c r="K2420" s="17">
        <f t="shared" ca="1" si="75"/>
        <v>-5.557547508067473E-3</v>
      </c>
      <c r="L2420" s="17">
        <f t="shared" ca="1" si="74"/>
        <v>-1.1501010472166118E-2</v>
      </c>
    </row>
    <row r="2421" spans="7:12" x14ac:dyDescent="0.2">
      <c r="G2421" s="17" vm="6616">
        <f ca="1"/>
        <v>43250</v>
      </c>
      <c r="H2421" s="17" vm="6617">
        <f ca="1"/>
        <v>111.85</v>
      </c>
      <c r="I2421" s="17" vm="6604">
        <f ca="1"/>
        <v>272.61</v>
      </c>
      <c r="K2421" s="17">
        <f t="shared" ca="1" si="75"/>
        <v>8.2026320533621355E-3</v>
      </c>
      <c r="L2421" s="17">
        <f t="shared" ca="1" si="74"/>
        <v>1.3344732733625797E-2</v>
      </c>
    </row>
    <row r="2422" spans="7:12" x14ac:dyDescent="0.2">
      <c r="G2422" s="17" vm="6618">
        <f ca="1"/>
        <v>43251</v>
      </c>
      <c r="H2422" s="17" vm="6619">
        <f ca="1"/>
        <v>111.91</v>
      </c>
      <c r="I2422" s="17" vm="6620">
        <f ca="1"/>
        <v>270.94</v>
      </c>
      <c r="K2422" s="17">
        <f t="shared" ca="1" si="75"/>
        <v>5.3643272239600748E-4</v>
      </c>
      <c r="L2422" s="17">
        <f t="shared" ca="1" si="74"/>
        <v>-6.1259674993581203E-3</v>
      </c>
    </row>
    <row r="2423" spans="7:12" x14ac:dyDescent="0.2">
      <c r="G2423" s="17" vm="6621">
        <f ca="1"/>
        <v>43252</v>
      </c>
      <c r="H2423" s="17" vm="6622">
        <f ca="1"/>
        <v>114.8</v>
      </c>
      <c r="I2423" s="17" vm="6623">
        <f ca="1"/>
        <v>273.60000000000002</v>
      </c>
      <c r="K2423" s="17">
        <f t="shared" ca="1" si="75"/>
        <v>2.5824323116790282E-2</v>
      </c>
      <c r="L2423" s="17">
        <f t="shared" ca="1" si="74"/>
        <v>9.817671809256856E-3</v>
      </c>
    </row>
    <row r="2424" spans="7:12" x14ac:dyDescent="0.2">
      <c r="G2424" s="17" vm="6624">
        <f ca="1"/>
        <v>43255</v>
      </c>
      <c r="H2424" s="17" vm="6625">
        <f ca="1"/>
        <v>115.74</v>
      </c>
      <c r="I2424" s="17" vm="6626">
        <f ca="1"/>
        <v>274.89999999999998</v>
      </c>
      <c r="K2424" s="17">
        <f t="shared" ca="1" si="75"/>
        <v>8.1881533101044734E-3</v>
      </c>
      <c r="L2424" s="17">
        <f t="shared" ca="1" si="74"/>
        <v>4.7514619883040066E-3</v>
      </c>
    </row>
    <row r="2425" spans="7:12" x14ac:dyDescent="0.2">
      <c r="G2425" s="17" vm="6627">
        <f ca="1"/>
        <v>43256</v>
      </c>
      <c r="H2425" s="17" vm="6628">
        <f ca="1"/>
        <v>117.66</v>
      </c>
      <c r="I2425" s="17" vm="6629">
        <f ca="1"/>
        <v>275.10000000000002</v>
      </c>
      <c r="K2425" s="17">
        <f t="shared" ca="1" si="75"/>
        <v>1.658890616899944E-2</v>
      </c>
      <c r="L2425" s="17">
        <f t="shared" ca="1" si="74"/>
        <v>7.2753728628605074E-4</v>
      </c>
    </row>
    <row r="2426" spans="7:12" x14ac:dyDescent="0.2">
      <c r="G2426" s="17" vm="6630">
        <f ca="1"/>
        <v>43257</v>
      </c>
      <c r="H2426" s="17" vm="6631">
        <f ca="1"/>
        <v>118.11</v>
      </c>
      <c r="I2426" s="17" vm="6632">
        <f ca="1"/>
        <v>277.39999999999998</v>
      </c>
      <c r="K2426" s="17">
        <f t="shared" ca="1" si="75"/>
        <v>3.8245792962774416E-3</v>
      </c>
      <c r="L2426" s="17">
        <f t="shared" ca="1" si="74"/>
        <v>8.3605961468555812E-3</v>
      </c>
    </row>
    <row r="2427" spans="7:12" x14ac:dyDescent="0.2">
      <c r="G2427" s="17" vm="6633">
        <f ca="1"/>
        <v>43258</v>
      </c>
      <c r="H2427" s="17" vm="6634">
        <f ca="1"/>
        <v>117.24</v>
      </c>
      <c r="I2427" s="17" vm="6635">
        <f ca="1"/>
        <v>277.37</v>
      </c>
      <c r="K2427" s="17">
        <f t="shared" ca="1" si="75"/>
        <v>-7.3660147320294689E-3</v>
      </c>
      <c r="L2427" s="17">
        <f t="shared" ca="1" si="74"/>
        <v>-1.0814708002870876E-4</v>
      </c>
    </row>
    <row r="2428" spans="7:12" x14ac:dyDescent="0.2">
      <c r="G2428" s="17" vm="6636">
        <f ca="1"/>
        <v>43259</v>
      </c>
      <c r="H2428" s="17" vm="6625">
        <f ca="1"/>
        <v>115.74</v>
      </c>
      <c r="I2428" s="17" vm="6637">
        <f ca="1"/>
        <v>278.19</v>
      </c>
      <c r="K2428" s="17">
        <f t="shared" ca="1" si="75"/>
        <v>-1.2794268167860778E-2</v>
      </c>
      <c r="L2428" s="17">
        <f t="shared" ca="1" si="74"/>
        <v>2.9563399069834073E-3</v>
      </c>
    </row>
    <row r="2429" spans="7:12" x14ac:dyDescent="0.2">
      <c r="G2429" s="17" vm="6638">
        <f ca="1"/>
        <v>43262</v>
      </c>
      <c r="H2429" s="17" vm="6639">
        <f ca="1"/>
        <v>115.28</v>
      </c>
      <c r="I2429" s="17" vm="6640">
        <f ca="1"/>
        <v>278.56</v>
      </c>
      <c r="K2429" s="17">
        <f t="shared" ca="1" si="75"/>
        <v>-3.9744254363227594E-3</v>
      </c>
      <c r="L2429" s="17">
        <f t="shared" ca="1" si="74"/>
        <v>1.3300262410582686E-3</v>
      </c>
    </row>
    <row r="2430" spans="7:12" x14ac:dyDescent="0.2">
      <c r="G2430" s="17" vm="6641">
        <f ca="1"/>
        <v>43263</v>
      </c>
      <c r="H2430" s="17" vm="6642">
        <f ca="1"/>
        <v>115.41</v>
      </c>
      <c r="I2430" s="17" vm="6643">
        <f ca="1"/>
        <v>278.92</v>
      </c>
      <c r="K2430" s="17">
        <f t="shared" ca="1" si="75"/>
        <v>1.1276891047882209E-3</v>
      </c>
      <c r="L2430" s="17">
        <f t="shared" ca="1" si="74"/>
        <v>1.292360712234375E-3</v>
      </c>
    </row>
    <row r="2431" spans="7:12" x14ac:dyDescent="0.2">
      <c r="G2431" s="17" vm="6644">
        <f ca="1"/>
        <v>43264</v>
      </c>
      <c r="H2431" s="17" vm="6645">
        <f ca="1"/>
        <v>114</v>
      </c>
      <c r="I2431" s="17" vm="6646">
        <f ca="1"/>
        <v>278.02999999999997</v>
      </c>
      <c r="K2431" s="17">
        <f t="shared" ca="1" si="75"/>
        <v>-1.2217312191317831E-2</v>
      </c>
      <c r="L2431" s="17">
        <f t="shared" ca="1" si="74"/>
        <v>-3.1908791051199481E-3</v>
      </c>
    </row>
    <row r="2432" spans="7:12" x14ac:dyDescent="0.2">
      <c r="G2432" s="17" vm="6647">
        <f ca="1"/>
        <v>43265</v>
      </c>
      <c r="H2432" s="17" vm="6648">
        <f ca="1"/>
        <v>114.72</v>
      </c>
      <c r="I2432" s="17" vm="6649">
        <f ca="1"/>
        <v>278.73</v>
      </c>
      <c r="K2432" s="17">
        <f t="shared" ca="1" si="75"/>
        <v>6.3157894736842746E-3</v>
      </c>
      <c r="L2432" s="17">
        <f t="shared" ca="1" si="74"/>
        <v>2.5177139157646078E-3</v>
      </c>
    </row>
    <row r="2433" spans="7:12" x14ac:dyDescent="0.2">
      <c r="G2433" s="17" vm="6650">
        <f ca="1"/>
        <v>43266</v>
      </c>
      <c r="H2433" s="17" vm="1331">
        <f ca="1"/>
        <v>115.89</v>
      </c>
      <c r="I2433" s="17" vm="6651">
        <f ca="1"/>
        <v>277.13</v>
      </c>
      <c r="K2433" s="17">
        <f t="shared" ca="1" si="75"/>
        <v>1.019874476987459E-2</v>
      </c>
      <c r="L2433" s="17">
        <f t="shared" ca="1" si="74"/>
        <v>-5.7403221755821798E-3</v>
      </c>
    </row>
    <row r="2434" spans="7:12" x14ac:dyDescent="0.2">
      <c r="G2434" s="17" vm="6652">
        <f ca="1"/>
        <v>43269</v>
      </c>
      <c r="H2434" s="17" vm="6653">
        <f ca="1"/>
        <v>114.39</v>
      </c>
      <c r="I2434" s="17" vm="6654">
        <f ca="1"/>
        <v>276.56</v>
      </c>
      <c r="K2434" s="17">
        <f t="shared" ca="1" si="75"/>
        <v>-1.2943308309603885E-2</v>
      </c>
      <c r="L2434" s="17">
        <f t="shared" ca="1" si="74"/>
        <v>-2.0567964493197755E-3</v>
      </c>
    </row>
    <row r="2435" spans="7:12" x14ac:dyDescent="0.2">
      <c r="G2435" s="17" vm="6655">
        <f ca="1"/>
        <v>43270</v>
      </c>
      <c r="H2435" s="17" vm="868">
        <f ca="1"/>
        <v>113.66</v>
      </c>
      <c r="I2435" s="17" vm="6656">
        <f ca="1"/>
        <v>275.5</v>
      </c>
      <c r="K2435" s="17">
        <f t="shared" ca="1" si="75"/>
        <v>-6.3816767199930124E-3</v>
      </c>
      <c r="L2435" s="17">
        <f t="shared" ca="1" si="74"/>
        <v>-3.8328030083887299E-3</v>
      </c>
    </row>
    <row r="2436" spans="7:12" x14ac:dyDescent="0.2">
      <c r="G2436" s="17" vm="6657">
        <f ca="1"/>
        <v>43271</v>
      </c>
      <c r="H2436" s="17" vm="6658">
        <f ca="1"/>
        <v>114.24</v>
      </c>
      <c r="I2436" s="17" vm="6659">
        <f ca="1"/>
        <v>275.97000000000003</v>
      </c>
      <c r="K2436" s="17">
        <f t="shared" ca="1" si="75"/>
        <v>5.1029385887735312E-3</v>
      </c>
      <c r="L2436" s="17">
        <f t="shared" ca="1" si="74"/>
        <v>1.7059891107078506E-3</v>
      </c>
    </row>
    <row r="2437" spans="7:12" x14ac:dyDescent="0.2">
      <c r="G2437" s="17" vm="6660">
        <f ca="1"/>
        <v>43272</v>
      </c>
      <c r="H2437" s="17" vm="6661">
        <f ca="1"/>
        <v>112.11</v>
      </c>
      <c r="I2437" s="17" vm="6662">
        <f ca="1"/>
        <v>274.24</v>
      </c>
      <c r="K2437" s="17">
        <f t="shared" ca="1" si="75"/>
        <v>-1.8644957983193211E-2</v>
      </c>
      <c r="L2437" s="17">
        <f t="shared" ca="1" si="74"/>
        <v>-6.2687973330435298E-3</v>
      </c>
    </row>
    <row r="2438" spans="7:12" x14ac:dyDescent="0.2">
      <c r="G2438" s="17" vm="6663">
        <f ca="1"/>
        <v>43273</v>
      </c>
      <c r="H2438" s="17" vm="6664">
        <f ca="1"/>
        <v>112.38</v>
      </c>
      <c r="I2438" s="17" vm="6665">
        <f ca="1"/>
        <v>274.74</v>
      </c>
      <c r="K2438" s="17">
        <f t="shared" ca="1" si="75"/>
        <v>2.4083489430024585E-3</v>
      </c>
      <c r="L2438" s="17">
        <f t="shared" ca="1" si="74"/>
        <v>1.8232205367560983E-3</v>
      </c>
    </row>
    <row r="2439" spans="7:12" x14ac:dyDescent="0.2">
      <c r="G2439" s="17" vm="6666">
        <f ca="1"/>
        <v>43276</v>
      </c>
      <c r="H2439" s="17" vm="6667">
        <f ca="1"/>
        <v>110.19</v>
      </c>
      <c r="I2439" s="17" vm="6668">
        <f ca="1"/>
        <v>271</v>
      </c>
      <c r="K2439" s="17">
        <f t="shared" ca="1" si="75"/>
        <v>-1.9487453283502432E-2</v>
      </c>
      <c r="L2439" s="17">
        <f t="shared" ref="L2439:L2502" ca="1" si="76">+I2439/I2438-1</f>
        <v>-1.3612870350149242E-2</v>
      </c>
    </row>
    <row r="2440" spans="7:12" x14ac:dyDescent="0.2">
      <c r="G2440" s="17" vm="6669">
        <f ca="1"/>
        <v>43277</v>
      </c>
      <c r="H2440" s="17" vm="6670">
        <f ca="1"/>
        <v>111.51</v>
      </c>
      <c r="I2440" s="17" vm="6671">
        <f ca="1"/>
        <v>271.60000000000002</v>
      </c>
      <c r="K2440" s="17">
        <f t="shared" ref="K2440:K2503" ca="1" si="77">+H2440/H2439-1</f>
        <v>1.1979308467193084E-2</v>
      </c>
      <c r="L2440" s="17">
        <f t="shared" ca="1" si="76"/>
        <v>2.2140221402215943E-3</v>
      </c>
    </row>
    <row r="2441" spans="7:12" x14ac:dyDescent="0.2">
      <c r="G2441" s="17" vm="6672">
        <f ca="1"/>
        <v>43278</v>
      </c>
      <c r="H2441" s="17" vm="6673">
        <f ca="1"/>
        <v>108.78</v>
      </c>
      <c r="I2441" s="17" vm="6674">
        <f ca="1"/>
        <v>269.35000000000002</v>
      </c>
      <c r="K2441" s="17">
        <f t="shared" ca="1" si="77"/>
        <v>-2.4482109227871973E-2</v>
      </c>
      <c r="L2441" s="17">
        <f t="shared" ca="1" si="76"/>
        <v>-8.2842415316641826E-3</v>
      </c>
    </row>
    <row r="2442" spans="7:12" x14ac:dyDescent="0.2">
      <c r="G2442" s="17" vm="6675">
        <f ca="1"/>
        <v>43279</v>
      </c>
      <c r="H2442" s="17" vm="6676">
        <f ca="1"/>
        <v>109.1</v>
      </c>
      <c r="I2442" s="17" vm="6677">
        <f ca="1"/>
        <v>270.89</v>
      </c>
      <c r="K2442" s="17">
        <f t="shared" ca="1" si="77"/>
        <v>2.9417172274315284E-3</v>
      </c>
      <c r="L2442" s="17">
        <f t="shared" ca="1" si="76"/>
        <v>5.7174679784666171E-3</v>
      </c>
    </row>
    <row r="2443" spans="7:12" x14ac:dyDescent="0.2">
      <c r="G2443" s="17" vm="6678">
        <f ca="1"/>
        <v>43280</v>
      </c>
      <c r="H2443" s="17" vm="6679">
        <f ca="1"/>
        <v>110.25</v>
      </c>
      <c r="I2443" s="17" vm="6680">
        <f ca="1"/>
        <v>271.27999999999997</v>
      </c>
      <c r="K2443" s="17">
        <f t="shared" ca="1" si="77"/>
        <v>1.0540788267644485E-2</v>
      </c>
      <c r="L2443" s="17">
        <f t="shared" ca="1" si="76"/>
        <v>1.4396987707185893E-3</v>
      </c>
    </row>
    <row r="2444" spans="7:12" x14ac:dyDescent="0.2">
      <c r="G2444" s="17" vm="6681">
        <f ca="1"/>
        <v>43283</v>
      </c>
      <c r="H2444" s="17" vm="6682">
        <f ca="1"/>
        <v>110.24</v>
      </c>
      <c r="I2444" s="17" vm="6683">
        <f ca="1"/>
        <v>271.86</v>
      </c>
      <c r="K2444" s="17">
        <f t="shared" ca="1" si="77"/>
        <v>-9.0702947845855419E-5</v>
      </c>
      <c r="L2444" s="17">
        <f t="shared" ca="1" si="76"/>
        <v>2.1380123857270839E-3</v>
      </c>
    </row>
    <row r="2445" spans="7:12" x14ac:dyDescent="0.2">
      <c r="G2445" s="17" vm="6684">
        <f ca="1"/>
        <v>43284</v>
      </c>
      <c r="H2445" s="17" vm="6685">
        <f ca="1"/>
        <v>108.91</v>
      </c>
      <c r="I2445" s="17" vm="6686">
        <f ca="1"/>
        <v>270.89999999999998</v>
      </c>
      <c r="K2445" s="17">
        <f t="shared" ca="1" si="77"/>
        <v>-1.206458635703922E-2</v>
      </c>
      <c r="L2445" s="17">
        <f t="shared" ca="1" si="76"/>
        <v>-3.5312293092033542E-3</v>
      </c>
    </row>
    <row r="2446" spans="7:12" x14ac:dyDescent="0.2">
      <c r="G2446" s="17" vm="6687">
        <f ca="1"/>
        <v>43286</v>
      </c>
      <c r="H2446" s="17" vm="6670">
        <f ca="1"/>
        <v>111.51</v>
      </c>
      <c r="I2446" s="17" vm="6426">
        <f ca="1"/>
        <v>273.11</v>
      </c>
      <c r="K2446" s="17">
        <f t="shared" ca="1" si="77"/>
        <v>2.3872922596639423E-2</v>
      </c>
      <c r="L2446" s="17">
        <f t="shared" ca="1" si="76"/>
        <v>8.1579918789222994E-3</v>
      </c>
    </row>
    <row r="2447" spans="7:12" x14ac:dyDescent="0.2">
      <c r="G2447" s="17" vm="6688">
        <f ca="1"/>
        <v>43287</v>
      </c>
      <c r="H2447" s="17" vm="6689">
        <f ca="1"/>
        <v>112.71</v>
      </c>
      <c r="I2447" s="17" vm="6690">
        <f ca="1"/>
        <v>275.42</v>
      </c>
      <c r="K2447" s="17">
        <f t="shared" ca="1" si="77"/>
        <v>1.0761366693569974E-2</v>
      </c>
      <c r="L2447" s="17">
        <f t="shared" ca="1" si="76"/>
        <v>8.4581304236388544E-3</v>
      </c>
    </row>
    <row r="2448" spans="7:12" x14ac:dyDescent="0.2">
      <c r="G2448" s="17" vm="6691">
        <f ca="1"/>
        <v>43290</v>
      </c>
      <c r="H2448" s="17" vm="6692">
        <f ca="1"/>
        <v>112.09</v>
      </c>
      <c r="I2448" s="17" vm="6441">
        <f ca="1"/>
        <v>277.89999999999998</v>
      </c>
      <c r="K2448" s="17">
        <f t="shared" ca="1" si="77"/>
        <v>-5.5008428710849877E-3</v>
      </c>
      <c r="L2448" s="17">
        <f t="shared" ca="1" si="76"/>
        <v>9.004429598431285E-3</v>
      </c>
    </row>
    <row r="2449" spans="7:12" x14ac:dyDescent="0.2">
      <c r="G2449" s="17" vm="6693">
        <f ca="1"/>
        <v>43291</v>
      </c>
      <c r="H2449" s="17" vm="6694">
        <f ca="1"/>
        <v>113.73</v>
      </c>
      <c r="I2449" s="17" vm="6695">
        <f ca="1"/>
        <v>278.89999999999998</v>
      </c>
      <c r="K2449" s="17">
        <f t="shared" ca="1" si="77"/>
        <v>1.4631100008921427E-2</v>
      </c>
      <c r="L2449" s="17">
        <f t="shared" ca="1" si="76"/>
        <v>3.5984166966533948E-3</v>
      </c>
    </row>
    <row r="2450" spans="7:12" x14ac:dyDescent="0.2">
      <c r="G2450" s="17" vm="6696">
        <f ca="1"/>
        <v>43292</v>
      </c>
      <c r="H2450" s="17" vm="1092">
        <f ca="1"/>
        <v>111.76</v>
      </c>
      <c r="I2450" s="17" vm="6697">
        <f ca="1"/>
        <v>276.86</v>
      </c>
      <c r="K2450" s="17">
        <f t="shared" ca="1" si="77"/>
        <v>-1.7321726897036815E-2</v>
      </c>
      <c r="L2450" s="17">
        <f t="shared" ca="1" si="76"/>
        <v>-7.3144496235207912E-3</v>
      </c>
    </row>
    <row r="2451" spans="7:12" x14ac:dyDescent="0.2">
      <c r="G2451" s="17" vm="6698">
        <f ca="1"/>
        <v>43293</v>
      </c>
      <c r="H2451" s="17" vm="6699">
        <f ca="1"/>
        <v>115.84</v>
      </c>
      <c r="I2451" s="17" vm="6700">
        <f ca="1"/>
        <v>279.37</v>
      </c>
      <c r="K2451" s="17">
        <f t="shared" ca="1" si="77"/>
        <v>3.6506800286327801E-2</v>
      </c>
      <c r="L2451" s="17">
        <f t="shared" ca="1" si="76"/>
        <v>9.0659539117243781E-3</v>
      </c>
    </row>
    <row r="2452" spans="7:12" x14ac:dyDescent="0.2">
      <c r="G2452" s="17" vm="6701">
        <f ca="1"/>
        <v>43294</v>
      </c>
      <c r="H2452" s="17" vm="6702">
        <f ca="1"/>
        <v>115.14</v>
      </c>
      <c r="I2452" s="17" vm="6703">
        <f ca="1"/>
        <v>279.58999999999997</v>
      </c>
      <c r="K2452" s="17">
        <f t="shared" ca="1" si="77"/>
        <v>-6.0428176795580546E-3</v>
      </c>
      <c r="L2452" s="17">
        <f t="shared" ca="1" si="76"/>
        <v>7.8748612950563235E-4</v>
      </c>
    </row>
    <row r="2453" spans="7:12" x14ac:dyDescent="0.2">
      <c r="G2453" s="17" vm="6704">
        <f ca="1"/>
        <v>43297</v>
      </c>
      <c r="H2453" s="17" vm="6705">
        <f ca="1"/>
        <v>114.56</v>
      </c>
      <c r="I2453" s="17" vm="6706">
        <f ca="1"/>
        <v>279.33999999999997</v>
      </c>
      <c r="K2453" s="17">
        <f t="shared" ca="1" si="77"/>
        <v>-5.0373458398471627E-3</v>
      </c>
      <c r="L2453" s="17">
        <f t="shared" ca="1" si="76"/>
        <v>-8.9416645802786743E-4</v>
      </c>
    </row>
    <row r="2454" spans="7:12" x14ac:dyDescent="0.2">
      <c r="G2454" s="17" vm="6707">
        <f ca="1"/>
        <v>43298</v>
      </c>
      <c r="H2454" s="17" vm="6708">
        <f ca="1"/>
        <v>115.8</v>
      </c>
      <c r="I2454" s="17" vm="6709">
        <f ca="1"/>
        <v>280.47000000000003</v>
      </c>
      <c r="K2454" s="17">
        <f t="shared" ca="1" si="77"/>
        <v>1.08240223463687E-2</v>
      </c>
      <c r="L2454" s="17">
        <f t="shared" ca="1" si="76"/>
        <v>4.0452495167182523E-3</v>
      </c>
    </row>
    <row r="2455" spans="7:12" x14ac:dyDescent="0.2">
      <c r="G2455" s="17" vm="6710">
        <f ca="1"/>
        <v>43299</v>
      </c>
      <c r="H2455" s="17" vm="6711">
        <f ca="1"/>
        <v>115.68</v>
      </c>
      <c r="I2455" s="17" vm="6712">
        <f ca="1"/>
        <v>281.06</v>
      </c>
      <c r="K2455" s="17">
        <f t="shared" ca="1" si="77"/>
        <v>-1.0362694300517505E-3</v>
      </c>
      <c r="L2455" s="17">
        <f t="shared" ca="1" si="76"/>
        <v>2.1036117944877031E-3</v>
      </c>
    </row>
    <row r="2456" spans="7:12" x14ac:dyDescent="0.2">
      <c r="G2456" s="17" vm="6713">
        <f ca="1"/>
        <v>43300</v>
      </c>
      <c r="H2456" s="17" vm="6714">
        <f ca="1"/>
        <v>114.59</v>
      </c>
      <c r="I2456" s="17" vm="6715">
        <f ca="1"/>
        <v>280</v>
      </c>
      <c r="K2456" s="17">
        <f t="shared" ca="1" si="77"/>
        <v>-9.4225449515906723E-3</v>
      </c>
      <c r="L2456" s="17">
        <f t="shared" ca="1" si="76"/>
        <v>-3.7714367039066721E-3</v>
      </c>
    </row>
    <row r="2457" spans="7:12" x14ac:dyDescent="0.2">
      <c r="G2457" s="17" vm="6716">
        <f ca="1"/>
        <v>43301</v>
      </c>
      <c r="H2457" s="17" vm="6717">
        <f ca="1"/>
        <v>115</v>
      </c>
      <c r="I2457" s="17" vm="6718">
        <f ca="1"/>
        <v>279.68</v>
      </c>
      <c r="K2457" s="17">
        <f t="shared" ca="1" si="77"/>
        <v>3.577973645169763E-3</v>
      </c>
      <c r="L2457" s="17">
        <f t="shared" ca="1" si="76"/>
        <v>-1.1428571428571122E-3</v>
      </c>
    </row>
    <row r="2458" spans="7:12" x14ac:dyDescent="0.2">
      <c r="G2458" s="17" vm="6719">
        <f ca="1"/>
        <v>43304</v>
      </c>
      <c r="H2458" s="17" vm="1310">
        <f ca="1"/>
        <v>114.67</v>
      </c>
      <c r="I2458" s="17" vm="6720">
        <f ca="1"/>
        <v>280.2</v>
      </c>
      <c r="K2458" s="17">
        <f t="shared" ca="1" si="77"/>
        <v>-2.8695652173912345E-3</v>
      </c>
      <c r="L2458" s="17">
        <f t="shared" ca="1" si="76"/>
        <v>1.8592677345536934E-3</v>
      </c>
    </row>
    <row r="2459" spans="7:12" x14ac:dyDescent="0.2">
      <c r="G2459" s="17" vm="6721">
        <f ca="1"/>
        <v>43305</v>
      </c>
      <c r="H2459" s="17" vm="6722">
        <f ca="1"/>
        <v>113.8</v>
      </c>
      <c r="I2459" s="17" vm="6723">
        <f ca="1"/>
        <v>281.61</v>
      </c>
      <c r="K2459" s="17">
        <f t="shared" ca="1" si="77"/>
        <v>-7.5869887503270395E-3</v>
      </c>
      <c r="L2459" s="17">
        <f t="shared" ca="1" si="76"/>
        <v>5.0321199143470441E-3</v>
      </c>
    </row>
    <row r="2460" spans="7:12" x14ac:dyDescent="0.2">
      <c r="G2460" s="17" vm="6724">
        <f ca="1"/>
        <v>43306</v>
      </c>
      <c r="H2460" s="17" vm="6725">
        <f ca="1"/>
        <v>113.22</v>
      </c>
      <c r="I2460" s="17" vm="6726">
        <f ca="1"/>
        <v>284.01</v>
      </c>
      <c r="K2460" s="17">
        <f t="shared" ca="1" si="77"/>
        <v>-5.0966608084358489E-3</v>
      </c>
      <c r="L2460" s="17">
        <f t="shared" ca="1" si="76"/>
        <v>8.5224246298070128E-3</v>
      </c>
    </row>
    <row r="2461" spans="7:12" x14ac:dyDescent="0.2">
      <c r="G2461" s="17" vm="6727">
        <f ca="1"/>
        <v>43307</v>
      </c>
      <c r="H2461" s="17" vm="6728">
        <f ca="1"/>
        <v>113.3</v>
      </c>
      <c r="I2461" s="17" vm="6729">
        <f ca="1"/>
        <v>283.33999999999997</v>
      </c>
      <c r="K2461" s="17">
        <f t="shared" ca="1" si="77"/>
        <v>7.0658894188313504E-4</v>
      </c>
      <c r="L2461" s="17">
        <f t="shared" ca="1" si="76"/>
        <v>-2.3590718636667951E-3</v>
      </c>
    </row>
    <row r="2462" spans="7:12" x14ac:dyDescent="0.2">
      <c r="G2462" s="17" vm="6730">
        <f ca="1"/>
        <v>43308</v>
      </c>
      <c r="H2462" s="17" vm="6731">
        <f ca="1"/>
        <v>112.6</v>
      </c>
      <c r="I2462" s="17" vm="6732">
        <f ca="1"/>
        <v>281.42</v>
      </c>
      <c r="K2462" s="17">
        <f t="shared" ca="1" si="77"/>
        <v>-6.1782877316858276E-3</v>
      </c>
      <c r="L2462" s="17">
        <f t="shared" ca="1" si="76"/>
        <v>-6.7763111456199399E-3</v>
      </c>
    </row>
    <row r="2463" spans="7:12" x14ac:dyDescent="0.2">
      <c r="G2463" s="17" vm="6733">
        <f ca="1"/>
        <v>43311</v>
      </c>
      <c r="H2463" s="17" vm="931">
        <f ca="1"/>
        <v>110.91</v>
      </c>
      <c r="I2463" s="17" vm="6734">
        <f ca="1"/>
        <v>279.95</v>
      </c>
      <c r="K2463" s="17">
        <f t="shared" ca="1" si="77"/>
        <v>-1.5008880994671348E-2</v>
      </c>
      <c r="L2463" s="17">
        <f t="shared" ca="1" si="76"/>
        <v>-5.2235093454623405E-3</v>
      </c>
    </row>
    <row r="2464" spans="7:12" x14ac:dyDescent="0.2">
      <c r="G2464" s="17" vm="6735">
        <f ca="1"/>
        <v>43312</v>
      </c>
      <c r="H2464" s="17" vm="6736">
        <f ca="1"/>
        <v>111.32</v>
      </c>
      <c r="I2464" s="17" vm="6737">
        <f ca="1"/>
        <v>281.33</v>
      </c>
      <c r="K2464" s="17">
        <f t="shared" ca="1" si="77"/>
        <v>3.6966910107294471E-3</v>
      </c>
      <c r="L2464" s="17">
        <f t="shared" ca="1" si="76"/>
        <v>4.929451687801345E-3</v>
      </c>
    </row>
    <row r="2465" spans="7:12" x14ac:dyDescent="0.2">
      <c r="G2465" s="17" vm="6738">
        <f ca="1"/>
        <v>43313</v>
      </c>
      <c r="H2465" s="17" vm="6739">
        <f ca="1"/>
        <v>111</v>
      </c>
      <c r="I2465" s="17" vm="6740">
        <f ca="1"/>
        <v>280.86</v>
      </c>
      <c r="K2465" s="17">
        <f t="shared" ca="1" si="77"/>
        <v>-2.8745957599711769E-3</v>
      </c>
      <c r="L2465" s="17">
        <f t="shared" ca="1" si="76"/>
        <v>-1.6706359080083111E-3</v>
      </c>
    </row>
    <row r="2466" spans="7:12" x14ac:dyDescent="0.2">
      <c r="G2466" s="17" vm="6741">
        <f ca="1"/>
        <v>43314</v>
      </c>
      <c r="H2466" s="17" vm="6742">
        <f ca="1"/>
        <v>112.21</v>
      </c>
      <c r="I2466" s="17" vm="6743">
        <f ca="1"/>
        <v>282.39</v>
      </c>
      <c r="K2466" s="17">
        <f t="shared" ca="1" si="77"/>
        <v>1.0900900900900901E-2</v>
      </c>
      <c r="L2466" s="17">
        <f t="shared" ca="1" si="76"/>
        <v>5.447553941465344E-3</v>
      </c>
    </row>
    <row r="2467" spans="7:12" x14ac:dyDescent="0.2">
      <c r="G2467" s="17" vm="6744">
        <f ca="1"/>
        <v>43315</v>
      </c>
      <c r="H2467" s="17" vm="6745">
        <f ca="1"/>
        <v>112.84</v>
      </c>
      <c r="I2467" s="17" vm="6746">
        <f ca="1"/>
        <v>283.60000000000002</v>
      </c>
      <c r="K2467" s="17">
        <f t="shared" ca="1" si="77"/>
        <v>5.6144728633813479E-3</v>
      </c>
      <c r="L2467" s="17">
        <f t="shared" ca="1" si="76"/>
        <v>4.2848542795426159E-3</v>
      </c>
    </row>
    <row r="2468" spans="7:12" x14ac:dyDescent="0.2">
      <c r="G2468" s="17" vm="6747">
        <f ca="1"/>
        <v>43318</v>
      </c>
      <c r="H2468" s="17" vm="6748">
        <f ca="1"/>
        <v>113.11</v>
      </c>
      <c r="I2468" s="17" vm="6749">
        <f ca="1"/>
        <v>284.64</v>
      </c>
      <c r="K2468" s="17">
        <f t="shared" ca="1" si="77"/>
        <v>2.3927685218008143E-3</v>
      </c>
      <c r="L2468" s="17">
        <f t="shared" ca="1" si="76"/>
        <v>3.6671368124117087E-3</v>
      </c>
    </row>
    <row r="2469" spans="7:12" x14ac:dyDescent="0.2">
      <c r="G2469" s="17" vm="6750">
        <f ca="1"/>
        <v>43319</v>
      </c>
      <c r="H2469" s="17" vm="6751">
        <f ca="1"/>
        <v>115.76</v>
      </c>
      <c r="I2469" s="17" vm="6752">
        <f ca="1"/>
        <v>285.58</v>
      </c>
      <c r="K2469" s="17">
        <f t="shared" ca="1" si="77"/>
        <v>2.3428520908849837E-2</v>
      </c>
      <c r="L2469" s="17">
        <f t="shared" ca="1" si="76"/>
        <v>3.3024170882518522E-3</v>
      </c>
    </row>
    <row r="2470" spans="7:12" x14ac:dyDescent="0.2">
      <c r="G2470" s="17" vm="6753">
        <f ca="1"/>
        <v>43320</v>
      </c>
      <c r="H2470" s="17" vm="1076">
        <f ca="1"/>
        <v>116.16</v>
      </c>
      <c r="I2470" s="17" vm="6754">
        <f ca="1"/>
        <v>285.45999999999998</v>
      </c>
      <c r="K2470" s="17">
        <f t="shared" ca="1" si="77"/>
        <v>3.4554250172771361E-3</v>
      </c>
      <c r="L2470" s="17">
        <f t="shared" ca="1" si="76"/>
        <v>-4.2019749282162788E-4</v>
      </c>
    </row>
    <row r="2471" spans="7:12" x14ac:dyDescent="0.2">
      <c r="G2471" s="17" vm="6755">
        <f ca="1"/>
        <v>43321</v>
      </c>
      <c r="H2471" s="17" vm="6756">
        <f ca="1"/>
        <v>114.34</v>
      </c>
      <c r="I2471" s="17" vm="6757">
        <f ca="1"/>
        <v>285.07</v>
      </c>
      <c r="K2471" s="17">
        <f t="shared" ca="1" si="77"/>
        <v>-1.5668044077134957E-2</v>
      </c>
      <c r="L2471" s="17">
        <f t="shared" ca="1" si="76"/>
        <v>-1.3662159321795597E-3</v>
      </c>
    </row>
    <row r="2472" spans="7:12" x14ac:dyDescent="0.2">
      <c r="G2472" s="17" vm="6758">
        <f ca="1"/>
        <v>43322</v>
      </c>
      <c r="H2472" s="17" vm="6759">
        <f ca="1"/>
        <v>110.09</v>
      </c>
      <c r="I2472" s="17" vm="6760">
        <f ca="1"/>
        <v>283.16000000000003</v>
      </c>
      <c r="K2472" s="17">
        <f t="shared" ca="1" si="77"/>
        <v>-3.71698443239461E-2</v>
      </c>
      <c r="L2472" s="17">
        <f t="shared" ca="1" si="76"/>
        <v>-6.7001087452203123E-3</v>
      </c>
    </row>
    <row r="2473" spans="7:12" x14ac:dyDescent="0.2">
      <c r="G2473" s="17" vm="6761">
        <f ca="1"/>
        <v>43325</v>
      </c>
      <c r="H2473" s="17" vm="787">
        <f ca="1"/>
        <v>109.94</v>
      </c>
      <c r="I2473" s="17" vm="6762">
        <f ca="1"/>
        <v>282.10000000000002</v>
      </c>
      <c r="K2473" s="17">
        <f t="shared" ca="1" si="77"/>
        <v>-1.3625215732583351E-3</v>
      </c>
      <c r="L2473" s="17">
        <f t="shared" ca="1" si="76"/>
        <v>-3.7434665913265164E-3</v>
      </c>
    </row>
    <row r="2474" spans="7:12" x14ac:dyDescent="0.2">
      <c r="G2474" s="17" vm="6763">
        <f ca="1"/>
        <v>43326</v>
      </c>
      <c r="H2474" s="17" vm="6764">
        <f ca="1"/>
        <v>110.34</v>
      </c>
      <c r="I2474" s="17" vm="6765">
        <f ca="1"/>
        <v>283.89999999999998</v>
      </c>
      <c r="K2474" s="17">
        <f t="shared" ca="1" si="77"/>
        <v>3.638348189921814E-3</v>
      </c>
      <c r="L2474" s="17">
        <f t="shared" ca="1" si="76"/>
        <v>6.3807160581352829E-3</v>
      </c>
    </row>
    <row r="2475" spans="7:12" x14ac:dyDescent="0.2">
      <c r="G2475" s="17" vm="6766">
        <f ca="1"/>
        <v>43327</v>
      </c>
      <c r="H2475" s="17" vm="6767">
        <f ca="1"/>
        <v>109.6</v>
      </c>
      <c r="I2475" s="17" vm="6768">
        <f ca="1"/>
        <v>281.77999999999997</v>
      </c>
      <c r="K2475" s="17">
        <f t="shared" ca="1" si="77"/>
        <v>-6.7065434112743016E-3</v>
      </c>
      <c r="L2475" s="17">
        <f t="shared" ca="1" si="76"/>
        <v>-7.4674181049665389E-3</v>
      </c>
    </row>
    <row r="2476" spans="7:12" x14ac:dyDescent="0.2">
      <c r="G2476" s="17" vm="6769">
        <f ca="1"/>
        <v>43328</v>
      </c>
      <c r="H2476" s="17" vm="6770">
        <f ca="1"/>
        <v>109.4</v>
      </c>
      <c r="I2476" s="17" vm="6771">
        <f ca="1"/>
        <v>284.06</v>
      </c>
      <c r="K2476" s="17">
        <f t="shared" ca="1" si="77"/>
        <v>-1.8248175182480342E-3</v>
      </c>
      <c r="L2476" s="17">
        <f t="shared" ca="1" si="76"/>
        <v>8.0914188373910623E-3</v>
      </c>
    </row>
    <row r="2477" spans="7:12" x14ac:dyDescent="0.2">
      <c r="G2477" s="17" vm="6772">
        <f ca="1"/>
        <v>43329</v>
      </c>
      <c r="H2477" s="17" vm="1275">
        <f ca="1"/>
        <v>109.64</v>
      </c>
      <c r="I2477" s="17" vm="6773">
        <f ca="1"/>
        <v>285.06</v>
      </c>
      <c r="K2477" s="17">
        <f t="shared" ca="1" si="77"/>
        <v>2.1937842778791961E-3</v>
      </c>
      <c r="L2477" s="17">
        <f t="shared" ca="1" si="76"/>
        <v>3.5203830176722128E-3</v>
      </c>
    </row>
    <row r="2478" spans="7:12" x14ac:dyDescent="0.2">
      <c r="G2478" s="17" vm="6774">
        <f ca="1"/>
        <v>43332</v>
      </c>
      <c r="H2478" s="17" vm="756">
        <f ca="1"/>
        <v>109.03</v>
      </c>
      <c r="I2478" s="17" vm="6775">
        <f ca="1"/>
        <v>285.67</v>
      </c>
      <c r="K2478" s="17">
        <f t="shared" ca="1" si="77"/>
        <v>-5.5636628967530299E-3</v>
      </c>
      <c r="L2478" s="17">
        <f t="shared" ca="1" si="76"/>
        <v>2.139900371851633E-3</v>
      </c>
    </row>
    <row r="2479" spans="7:12" x14ac:dyDescent="0.2">
      <c r="G2479" s="17" vm="6776">
        <f ca="1"/>
        <v>43333</v>
      </c>
      <c r="H2479" s="17" vm="6670">
        <f ca="1"/>
        <v>111.51</v>
      </c>
      <c r="I2479" s="17" vm="6777">
        <f ca="1"/>
        <v>286.33999999999997</v>
      </c>
      <c r="K2479" s="17">
        <f t="shared" ca="1" si="77"/>
        <v>2.2746033201871185E-2</v>
      </c>
      <c r="L2479" s="17">
        <f t="shared" ca="1" si="76"/>
        <v>2.3453635313472887E-3</v>
      </c>
    </row>
    <row r="2480" spans="7:12" x14ac:dyDescent="0.2">
      <c r="G2480" s="17" vm="6778">
        <f ca="1"/>
        <v>43334</v>
      </c>
      <c r="H2480" s="17" vm="6779">
        <f ca="1"/>
        <v>112.19</v>
      </c>
      <c r="I2480" s="17" vm="6780">
        <f ca="1"/>
        <v>286.17</v>
      </c>
      <c r="K2480" s="17">
        <f t="shared" ca="1" si="77"/>
        <v>6.0981077930228889E-3</v>
      </c>
      <c r="L2480" s="17">
        <f t="shared" ca="1" si="76"/>
        <v>-5.9369979744350321E-4</v>
      </c>
    </row>
    <row r="2481" spans="7:12" x14ac:dyDescent="0.2">
      <c r="G2481" s="17" vm="6781">
        <f ca="1"/>
        <v>43335</v>
      </c>
      <c r="H2481" s="17" vm="1089">
        <f ca="1"/>
        <v>112.4</v>
      </c>
      <c r="I2481" s="17" vm="6782">
        <f ca="1"/>
        <v>285.79000000000002</v>
      </c>
      <c r="K2481" s="17">
        <f t="shared" ca="1" si="77"/>
        <v>1.8718245832962666E-3</v>
      </c>
      <c r="L2481" s="17">
        <f t="shared" ca="1" si="76"/>
        <v>-1.3278820281650283E-3</v>
      </c>
    </row>
    <row r="2482" spans="7:12" x14ac:dyDescent="0.2">
      <c r="G2482" s="17" vm="6783">
        <f ca="1"/>
        <v>43336</v>
      </c>
      <c r="H2482" s="17" vm="877">
        <f ca="1"/>
        <v>113.64</v>
      </c>
      <c r="I2482" s="17" vm="6784">
        <f ca="1"/>
        <v>287.51</v>
      </c>
      <c r="K2482" s="17">
        <f t="shared" ca="1" si="77"/>
        <v>1.1032028469750932E-2</v>
      </c>
      <c r="L2482" s="17">
        <f t="shared" ca="1" si="76"/>
        <v>6.0184051226424007E-3</v>
      </c>
    </row>
    <row r="2483" spans="7:12" x14ac:dyDescent="0.2">
      <c r="G2483" s="17" vm="6785">
        <f ca="1"/>
        <v>43339</v>
      </c>
      <c r="H2483" s="17" vm="6786">
        <f ca="1"/>
        <v>115.25</v>
      </c>
      <c r="I2483" s="17" vm="6787">
        <f ca="1"/>
        <v>289.77999999999997</v>
      </c>
      <c r="K2483" s="17">
        <f t="shared" ca="1" si="77"/>
        <v>1.4167546638507611E-2</v>
      </c>
      <c r="L2483" s="17">
        <f t="shared" ca="1" si="76"/>
        <v>7.8953775520851366E-3</v>
      </c>
    </row>
    <row r="2484" spans="7:12" x14ac:dyDescent="0.2">
      <c r="G2484" s="17" vm="6788">
        <f ca="1"/>
        <v>43340</v>
      </c>
      <c r="H2484" s="17" vm="6789">
        <f ca="1"/>
        <v>115.02</v>
      </c>
      <c r="I2484" s="17" vm="6790">
        <f ca="1"/>
        <v>289.92</v>
      </c>
      <c r="K2484" s="17">
        <f t="shared" ca="1" si="77"/>
        <v>-1.9956616052061449E-3</v>
      </c>
      <c r="L2484" s="17">
        <f t="shared" ca="1" si="76"/>
        <v>4.8312512940862362E-4</v>
      </c>
    </row>
    <row r="2485" spans="7:12" x14ac:dyDescent="0.2">
      <c r="G2485" s="17" vm="6791">
        <f ca="1"/>
        <v>43341</v>
      </c>
      <c r="H2485" s="17" vm="6792">
        <f ca="1"/>
        <v>115.47</v>
      </c>
      <c r="I2485" s="17" vm="6793">
        <f ca="1"/>
        <v>291.48</v>
      </c>
      <c r="K2485" s="17">
        <f t="shared" ca="1" si="77"/>
        <v>3.9123630672925902E-3</v>
      </c>
      <c r="L2485" s="17">
        <f t="shared" ca="1" si="76"/>
        <v>5.3807947019868241E-3</v>
      </c>
    </row>
    <row r="2486" spans="7:12" x14ac:dyDescent="0.2">
      <c r="G2486" s="17" vm="6794">
        <f ca="1"/>
        <v>43342</v>
      </c>
      <c r="H2486" s="17" vm="6795">
        <f ca="1"/>
        <v>112.58</v>
      </c>
      <c r="I2486" s="17" vm="6796">
        <f ca="1"/>
        <v>290.3</v>
      </c>
      <c r="K2486" s="17">
        <f t="shared" ca="1" si="77"/>
        <v>-2.5028145838746019E-2</v>
      </c>
      <c r="L2486" s="17">
        <f t="shared" ca="1" si="76"/>
        <v>-4.0483052010429343E-3</v>
      </c>
    </row>
    <row r="2487" spans="7:12" x14ac:dyDescent="0.2">
      <c r="G2487" s="17" vm="6797">
        <f ca="1"/>
        <v>43343</v>
      </c>
      <c r="H2487" s="17" vm="1089">
        <f ca="1"/>
        <v>112.4</v>
      </c>
      <c r="I2487" s="17" vm="6798">
        <f ca="1"/>
        <v>290.31</v>
      </c>
      <c r="K2487" s="17">
        <f t="shared" ca="1" si="77"/>
        <v>-1.5988630307336438E-3</v>
      </c>
      <c r="L2487" s="17">
        <f t="shared" ca="1" si="76"/>
        <v>3.4447123665071189E-5</v>
      </c>
    </row>
    <row r="2488" spans="7:12" x14ac:dyDescent="0.2">
      <c r="G2488" s="17" vm="6799">
        <f ca="1"/>
        <v>43347</v>
      </c>
      <c r="H2488" s="17" vm="6800">
        <f ca="1"/>
        <v>112.54</v>
      </c>
      <c r="I2488" s="17" vm="6801">
        <f ca="1"/>
        <v>289.81</v>
      </c>
      <c r="K2488" s="17">
        <f t="shared" ca="1" si="77"/>
        <v>1.245551601423589E-3</v>
      </c>
      <c r="L2488" s="17">
        <f t="shared" ca="1" si="76"/>
        <v>-1.7222968550859585E-3</v>
      </c>
    </row>
    <row r="2489" spans="7:12" x14ac:dyDescent="0.2">
      <c r="G2489" s="17" vm="6802">
        <f ca="1"/>
        <v>43348</v>
      </c>
      <c r="H2489" s="17" vm="6803">
        <f ca="1"/>
        <v>111.13</v>
      </c>
      <c r="I2489" s="17" vm="6804">
        <f ca="1"/>
        <v>289.02999999999997</v>
      </c>
      <c r="K2489" s="17">
        <f t="shared" ca="1" si="77"/>
        <v>-1.252887862093488E-2</v>
      </c>
      <c r="L2489" s="17">
        <f t="shared" ca="1" si="76"/>
        <v>-2.6914185155793025E-3</v>
      </c>
    </row>
    <row r="2490" spans="7:12" x14ac:dyDescent="0.2">
      <c r="G2490" s="17" vm="6805">
        <f ca="1"/>
        <v>43349</v>
      </c>
      <c r="H2490" s="17" vm="1273">
        <f ca="1"/>
        <v>110.89</v>
      </c>
      <c r="I2490" s="17" vm="6806">
        <f ca="1"/>
        <v>288.16000000000003</v>
      </c>
      <c r="K2490" s="17">
        <f t="shared" ca="1" si="77"/>
        <v>-2.1596328624133854E-3</v>
      </c>
      <c r="L2490" s="17">
        <f t="shared" ca="1" si="76"/>
        <v>-3.0100681590145006E-3</v>
      </c>
    </row>
    <row r="2491" spans="7:12" x14ac:dyDescent="0.2">
      <c r="G2491" s="17" vm="6807">
        <f ca="1"/>
        <v>43350</v>
      </c>
      <c r="H2491" s="17" vm="1268">
        <f ca="1"/>
        <v>108.46</v>
      </c>
      <c r="I2491" s="17" vm="6808">
        <f ca="1"/>
        <v>287.60000000000002</v>
      </c>
      <c r="K2491" s="17">
        <f t="shared" ca="1" si="77"/>
        <v>-2.1913608080079472E-2</v>
      </c>
      <c r="L2491" s="17">
        <f t="shared" ca="1" si="76"/>
        <v>-1.9433647973348123E-3</v>
      </c>
    </row>
    <row r="2492" spans="7:12" x14ac:dyDescent="0.2">
      <c r="G2492" s="17" vm="6809">
        <f ca="1"/>
        <v>43353</v>
      </c>
      <c r="H2492" s="17" vm="6810">
        <f ca="1"/>
        <v>108.32</v>
      </c>
      <c r="I2492" s="17" vm="6811">
        <f ca="1"/>
        <v>288.10000000000002</v>
      </c>
      <c r="K2492" s="17">
        <f t="shared" ca="1" si="77"/>
        <v>-1.2907984510418524E-3</v>
      </c>
      <c r="L2492" s="17">
        <f t="shared" ca="1" si="76"/>
        <v>1.73852573018074E-3</v>
      </c>
    </row>
    <row r="2493" spans="7:12" x14ac:dyDescent="0.2">
      <c r="G2493" s="17" vm="6812">
        <f ca="1"/>
        <v>43354</v>
      </c>
      <c r="H2493" s="17" vm="1130">
        <f ca="1"/>
        <v>106.05</v>
      </c>
      <c r="I2493" s="17" vm="6813">
        <f ca="1"/>
        <v>289.05</v>
      </c>
      <c r="K2493" s="17">
        <f t="shared" ca="1" si="77"/>
        <v>-2.0956425406203794E-2</v>
      </c>
      <c r="L2493" s="17">
        <f t="shared" ca="1" si="76"/>
        <v>3.2974661575841946E-3</v>
      </c>
    </row>
    <row r="2494" spans="7:12" x14ac:dyDescent="0.2">
      <c r="G2494" s="17" vm="6814">
        <f ca="1"/>
        <v>43355</v>
      </c>
      <c r="H2494" s="17" vm="6815">
        <f ca="1"/>
        <v>104.54</v>
      </c>
      <c r="I2494" s="17" vm="6816">
        <f ca="1"/>
        <v>289.12</v>
      </c>
      <c r="K2494" s="17">
        <f t="shared" ca="1" si="77"/>
        <v>-1.4238566713814182E-2</v>
      </c>
      <c r="L2494" s="17">
        <f t="shared" ca="1" si="76"/>
        <v>2.4217263449233251E-4</v>
      </c>
    </row>
    <row r="2495" spans="7:12" x14ac:dyDescent="0.2">
      <c r="G2495" s="17" vm="6817">
        <f ca="1"/>
        <v>43356</v>
      </c>
      <c r="H2495" s="17" vm="637">
        <f ca="1"/>
        <v>105.72</v>
      </c>
      <c r="I2495" s="17" vm="6818">
        <f ca="1"/>
        <v>290.83</v>
      </c>
      <c r="K2495" s="17">
        <f t="shared" ca="1" si="77"/>
        <v>1.1287545437153268E-2</v>
      </c>
      <c r="L2495" s="17">
        <f t="shared" ca="1" si="76"/>
        <v>5.9144991698947269E-3</v>
      </c>
    </row>
    <row r="2496" spans="7:12" x14ac:dyDescent="0.2">
      <c r="G2496" s="17" vm="6819">
        <f ca="1"/>
        <v>43357</v>
      </c>
      <c r="H2496" s="17" vm="6820">
        <f ca="1"/>
        <v>105.36</v>
      </c>
      <c r="I2496" s="17" vm="6821">
        <f ca="1"/>
        <v>290.88</v>
      </c>
      <c r="K2496" s="17">
        <f t="shared" ca="1" si="77"/>
        <v>-3.4052213393870323E-3</v>
      </c>
      <c r="L2496" s="17">
        <f t="shared" ca="1" si="76"/>
        <v>1.719217412234908E-4</v>
      </c>
    </row>
    <row r="2497" spans="7:12" x14ac:dyDescent="0.2">
      <c r="G2497" s="17" vm="6822">
        <f ca="1"/>
        <v>43360</v>
      </c>
      <c r="H2497" s="17" vm="6823">
        <f ca="1"/>
        <v>103.7</v>
      </c>
      <c r="I2497" s="17" vm="6824">
        <f ca="1"/>
        <v>289.33999999999997</v>
      </c>
      <c r="K2497" s="17">
        <f t="shared" ca="1" si="77"/>
        <v>-1.5755504935459297E-2</v>
      </c>
      <c r="L2497" s="17">
        <f t="shared" ca="1" si="76"/>
        <v>-5.2942794279429162E-3</v>
      </c>
    </row>
    <row r="2498" spans="7:12" x14ac:dyDescent="0.2">
      <c r="G2498" s="17" vm="6825">
        <f ca="1"/>
        <v>43361</v>
      </c>
      <c r="H2498" s="17" vm="6826">
        <f ca="1"/>
        <v>104.91</v>
      </c>
      <c r="I2498" s="17" vm="6827">
        <f ca="1"/>
        <v>290.91000000000003</v>
      </c>
      <c r="K2498" s="17">
        <f t="shared" ca="1" si="77"/>
        <v>1.1668273866923817E-2</v>
      </c>
      <c r="L2498" s="17">
        <f t="shared" ca="1" si="76"/>
        <v>5.426142254786992E-3</v>
      </c>
    </row>
    <row r="2499" spans="7:12" x14ac:dyDescent="0.2">
      <c r="G2499" s="17" vm="6828">
        <f ca="1"/>
        <v>43362</v>
      </c>
      <c r="H2499" s="17" vm="6829">
        <f ca="1"/>
        <v>107.37</v>
      </c>
      <c r="I2499" s="17" vm="6830">
        <f ca="1"/>
        <v>291.22000000000003</v>
      </c>
      <c r="K2499" s="17">
        <f t="shared" ca="1" si="77"/>
        <v>2.3448670288819029E-2</v>
      </c>
      <c r="L2499" s="17">
        <f t="shared" ca="1" si="76"/>
        <v>1.0656216699322929E-3</v>
      </c>
    </row>
    <row r="2500" spans="7:12" x14ac:dyDescent="0.2">
      <c r="G2500" s="17" vm="6831">
        <f ca="1"/>
        <v>43363</v>
      </c>
      <c r="H2500" s="17" vm="6832">
        <f ca="1"/>
        <v>108.49</v>
      </c>
      <c r="I2500" s="17" vm="6833">
        <f ca="1"/>
        <v>293.58</v>
      </c>
      <c r="K2500" s="17">
        <f t="shared" ca="1" si="77"/>
        <v>1.0431219148737902E-2</v>
      </c>
      <c r="L2500" s="17">
        <f t="shared" ca="1" si="76"/>
        <v>8.1038390220451451E-3</v>
      </c>
    </row>
    <row r="2501" spans="7:12" x14ac:dyDescent="0.2">
      <c r="G2501" s="17" vm="6834">
        <f ca="1"/>
        <v>43364</v>
      </c>
      <c r="H2501" s="17" vm="6835">
        <f ca="1"/>
        <v>110.05</v>
      </c>
      <c r="I2501" s="17" vm="6836">
        <f ca="1"/>
        <v>291.99</v>
      </c>
      <c r="K2501" s="17">
        <f t="shared" ca="1" si="77"/>
        <v>1.437920545672422E-2</v>
      </c>
      <c r="L2501" s="17">
        <f t="shared" ca="1" si="76"/>
        <v>-5.4159002656856137E-3</v>
      </c>
    </row>
    <row r="2502" spans="7:12" x14ac:dyDescent="0.2">
      <c r="G2502" s="17" vm="6837">
        <f ca="1"/>
        <v>43367</v>
      </c>
      <c r="H2502" s="17" vm="6838">
        <f ca="1"/>
        <v>109.8</v>
      </c>
      <c r="I2502" s="17" vm="6839">
        <f ca="1"/>
        <v>291.02</v>
      </c>
      <c r="K2502" s="17">
        <f t="shared" ca="1" si="77"/>
        <v>-2.2716946842344932E-3</v>
      </c>
      <c r="L2502" s="17">
        <f t="shared" ca="1" si="76"/>
        <v>-3.3220315764239672E-3</v>
      </c>
    </row>
    <row r="2503" spans="7:12" x14ac:dyDescent="0.2">
      <c r="G2503" s="17" vm="6840">
        <f ca="1"/>
        <v>43368</v>
      </c>
      <c r="H2503" s="17" vm="6841">
        <f ca="1"/>
        <v>107.55</v>
      </c>
      <c r="I2503" s="17" vm="6842">
        <f ca="1"/>
        <v>290.75</v>
      </c>
      <c r="K2503" s="17">
        <f t="shared" ca="1" si="77"/>
        <v>-2.0491803278688492E-2</v>
      </c>
      <c r="L2503" s="17">
        <f t="shared" ref="L2503:L2566" ca="1" si="78">+I2503/I2502-1</f>
        <v>-9.2777128719667701E-4</v>
      </c>
    </row>
    <row r="2504" spans="7:12" x14ac:dyDescent="0.2">
      <c r="G2504" s="17" vm="6843">
        <f ca="1"/>
        <v>43369</v>
      </c>
      <c r="H2504" s="17" vm="6844">
        <f ca="1"/>
        <v>106.22</v>
      </c>
      <c r="I2504" s="17" vm="6845">
        <f ca="1"/>
        <v>289.88</v>
      </c>
      <c r="K2504" s="17">
        <f t="shared" ref="K2504:K2567" ca="1" si="79">+H2504/H2503-1</f>
        <v>-1.236634123663416E-2</v>
      </c>
      <c r="L2504" s="17">
        <f t="shared" ca="1" si="78"/>
        <v>-2.9922613929492803E-3</v>
      </c>
    </row>
    <row r="2505" spans="7:12" x14ac:dyDescent="0.2">
      <c r="G2505" s="17" vm="6846">
        <f ca="1"/>
        <v>43370</v>
      </c>
      <c r="H2505" s="17" vm="1195">
        <f ca="1"/>
        <v>107.29</v>
      </c>
      <c r="I2505" s="17" vm="6847">
        <f ca="1"/>
        <v>290.69</v>
      </c>
      <c r="K2505" s="17">
        <f t="shared" ca="1" si="79"/>
        <v>1.0073432498587831E-2</v>
      </c>
      <c r="L2505" s="17">
        <f t="shared" ca="1" si="78"/>
        <v>2.7942596936663122E-3</v>
      </c>
    </row>
    <row r="2506" spans="7:12" x14ac:dyDescent="0.2">
      <c r="G2506" s="17" vm="6848">
        <f ca="1"/>
        <v>43371</v>
      </c>
      <c r="H2506" s="17" vm="1195">
        <f ca="1"/>
        <v>107.29</v>
      </c>
      <c r="I2506" s="17" vm="6849">
        <f ca="1"/>
        <v>290.72000000000003</v>
      </c>
      <c r="K2506" s="17">
        <f t="shared" ca="1" si="79"/>
        <v>0</v>
      </c>
      <c r="L2506" s="17">
        <f t="shared" ca="1" si="78"/>
        <v>1.0320272455199841E-4</v>
      </c>
    </row>
    <row r="2507" spans="7:12" x14ac:dyDescent="0.2">
      <c r="G2507" s="17" vm="6850">
        <f ca="1"/>
        <v>43374</v>
      </c>
      <c r="H2507" s="17" vm="6851">
        <f ca="1"/>
        <v>107.74</v>
      </c>
      <c r="I2507" s="17" vm="6852">
        <f ca="1"/>
        <v>291.73</v>
      </c>
      <c r="K2507" s="17">
        <f t="shared" ca="1" si="79"/>
        <v>4.1942399105228123E-3</v>
      </c>
      <c r="L2507" s="17">
        <f t="shared" ca="1" si="78"/>
        <v>3.4741331865713043E-3</v>
      </c>
    </row>
    <row r="2508" spans="7:12" x14ac:dyDescent="0.2">
      <c r="G2508" s="17" vm="6853">
        <f ca="1"/>
        <v>43375</v>
      </c>
      <c r="H2508" s="17" vm="1268">
        <f ca="1"/>
        <v>108.46</v>
      </c>
      <c r="I2508" s="17" vm="6854">
        <f ca="1"/>
        <v>291.56</v>
      </c>
      <c r="K2508" s="17">
        <f t="shared" ca="1" si="79"/>
        <v>6.6827547800258902E-3</v>
      </c>
      <c r="L2508" s="17">
        <f t="shared" ca="1" si="78"/>
        <v>-5.827306070682603E-4</v>
      </c>
    </row>
    <row r="2509" spans="7:12" x14ac:dyDescent="0.2">
      <c r="G2509" s="17" vm="6855">
        <f ca="1"/>
        <v>43376</v>
      </c>
      <c r="H2509" s="17" vm="6856">
        <f ca="1"/>
        <v>108.18</v>
      </c>
      <c r="I2509" s="17" vm="6857">
        <f ca="1"/>
        <v>291.72000000000003</v>
      </c>
      <c r="K2509" s="17">
        <f t="shared" ca="1" si="79"/>
        <v>-2.5815969020835938E-3</v>
      </c>
      <c r="L2509" s="17">
        <f t="shared" ca="1" si="78"/>
        <v>5.4877212237625095E-4</v>
      </c>
    </row>
    <row r="2510" spans="7:12" x14ac:dyDescent="0.2">
      <c r="G2510" s="17" vm="6858">
        <f ca="1"/>
        <v>43377</v>
      </c>
      <c r="H2510" s="17" vm="6401">
        <f ca="1"/>
        <v>105.87</v>
      </c>
      <c r="I2510" s="17" vm="6859">
        <f ca="1"/>
        <v>289.44</v>
      </c>
      <c r="K2510" s="17">
        <f t="shared" ca="1" si="79"/>
        <v>-2.1353300055463098E-2</v>
      </c>
      <c r="L2510" s="17">
        <f t="shared" ca="1" si="78"/>
        <v>-7.815713698066773E-3</v>
      </c>
    </row>
    <row r="2511" spans="7:12" x14ac:dyDescent="0.2">
      <c r="G2511" s="17" vm="6860">
        <f ca="1"/>
        <v>43378</v>
      </c>
      <c r="H2511" s="17" vm="6861">
        <f ca="1"/>
        <v>103.28</v>
      </c>
      <c r="I2511" s="17" vm="6862">
        <f ca="1"/>
        <v>287.82</v>
      </c>
      <c r="K2511" s="17">
        <f t="shared" ca="1" si="79"/>
        <v>-2.4463965240389185E-2</v>
      </c>
      <c r="L2511" s="17">
        <f t="shared" ca="1" si="78"/>
        <v>-5.5970149253731227E-3</v>
      </c>
    </row>
    <row r="2512" spans="7:12" x14ac:dyDescent="0.2">
      <c r="G2512" s="17" vm="6863">
        <f ca="1"/>
        <v>43381</v>
      </c>
      <c r="H2512" s="17" vm="6864">
        <f ca="1"/>
        <v>101.93</v>
      </c>
      <c r="I2512" s="17" vm="6862">
        <f ca="1"/>
        <v>287.82</v>
      </c>
      <c r="K2512" s="17">
        <f t="shared" ca="1" si="79"/>
        <v>-1.3071262587141641E-2</v>
      </c>
      <c r="L2512" s="17">
        <f t="shared" ca="1" si="78"/>
        <v>0</v>
      </c>
    </row>
    <row r="2513" spans="7:12" x14ac:dyDescent="0.2">
      <c r="G2513" s="17" vm="6865">
        <f ca="1"/>
        <v>43382</v>
      </c>
      <c r="H2513" s="17" vm="1174">
        <f ca="1"/>
        <v>102.87</v>
      </c>
      <c r="I2513" s="17" vm="6866">
        <f ca="1"/>
        <v>287.39999999999998</v>
      </c>
      <c r="K2513" s="17">
        <f t="shared" ca="1" si="79"/>
        <v>9.2220151084076996E-3</v>
      </c>
      <c r="L2513" s="17">
        <f t="shared" ca="1" si="78"/>
        <v>-1.4592453616844026E-3</v>
      </c>
    </row>
    <row r="2514" spans="7:12" x14ac:dyDescent="0.2">
      <c r="G2514" s="17" vm="6867">
        <f ca="1"/>
        <v>43383</v>
      </c>
      <c r="H2514" s="17" vm="6868">
        <f ca="1"/>
        <v>99.24</v>
      </c>
      <c r="I2514" s="17" vm="6869">
        <f ca="1"/>
        <v>278.3</v>
      </c>
      <c r="K2514" s="17">
        <f t="shared" ca="1" si="79"/>
        <v>-3.5287255759696823E-2</v>
      </c>
      <c r="L2514" s="17">
        <f t="shared" ca="1" si="78"/>
        <v>-3.1663187195546172E-2</v>
      </c>
    </row>
    <row r="2515" spans="7:12" x14ac:dyDescent="0.2">
      <c r="G2515" s="17" vm="6870">
        <f ca="1"/>
        <v>43384</v>
      </c>
      <c r="H2515" s="17" vm="6871">
        <f ca="1"/>
        <v>99.53</v>
      </c>
      <c r="I2515" s="17" vm="6872">
        <f ca="1"/>
        <v>272.17</v>
      </c>
      <c r="K2515" s="17">
        <f t="shared" ca="1" si="79"/>
        <v>2.9222087867795121E-3</v>
      </c>
      <c r="L2515" s="17">
        <f t="shared" ca="1" si="78"/>
        <v>-2.2026590010779667E-2</v>
      </c>
    </row>
    <row r="2516" spans="7:12" x14ac:dyDescent="0.2">
      <c r="G2516" s="17" vm="6873">
        <f ca="1"/>
        <v>43385</v>
      </c>
      <c r="H2516" s="17" vm="6874">
        <f ca="1"/>
        <v>101.09</v>
      </c>
      <c r="I2516" s="17" vm="6875">
        <f ca="1"/>
        <v>275.95</v>
      </c>
      <c r="K2516" s="17">
        <f t="shared" ca="1" si="79"/>
        <v>1.5673666231287076E-2</v>
      </c>
      <c r="L2516" s="17">
        <f t="shared" ca="1" si="78"/>
        <v>1.3888378586912387E-2</v>
      </c>
    </row>
    <row r="2517" spans="7:12" x14ac:dyDescent="0.2">
      <c r="G2517" s="17" vm="6876">
        <f ca="1"/>
        <v>43388</v>
      </c>
      <c r="H2517" s="17" vm="6877">
        <f ca="1"/>
        <v>99.43</v>
      </c>
      <c r="I2517" s="17" vm="6878">
        <f ca="1"/>
        <v>274.39999999999998</v>
      </c>
      <c r="K2517" s="17">
        <f t="shared" ca="1" si="79"/>
        <v>-1.6421010980314565E-2</v>
      </c>
      <c r="L2517" s="17">
        <f t="shared" ca="1" si="78"/>
        <v>-5.6169595941294448E-3</v>
      </c>
    </row>
    <row r="2518" spans="7:12" x14ac:dyDescent="0.2">
      <c r="G2518" s="17" vm="6879">
        <f ca="1"/>
        <v>43389</v>
      </c>
      <c r="H2518" s="17" vm="6880">
        <f ca="1"/>
        <v>102.15</v>
      </c>
      <c r="I2518" s="17" vm="6881">
        <f ca="1"/>
        <v>280.39999999999998</v>
      </c>
      <c r="K2518" s="17">
        <f t="shared" ca="1" si="79"/>
        <v>2.7355928794126516E-2</v>
      </c>
      <c r="L2518" s="17">
        <f t="shared" ca="1" si="78"/>
        <v>2.186588921282806E-2</v>
      </c>
    </row>
    <row r="2519" spans="7:12" x14ac:dyDescent="0.2">
      <c r="G2519" s="17" vm="6882">
        <f ca="1"/>
        <v>43390</v>
      </c>
      <c r="H2519" s="17" vm="6883">
        <f ca="1"/>
        <v>101.54</v>
      </c>
      <c r="I2519" s="17" vm="6884">
        <f ca="1"/>
        <v>280.45</v>
      </c>
      <c r="K2519" s="17">
        <f t="shared" ca="1" si="79"/>
        <v>-5.9716103768967521E-3</v>
      </c>
      <c r="L2519" s="17">
        <f t="shared" ca="1" si="78"/>
        <v>1.7831669044232612E-4</v>
      </c>
    </row>
    <row r="2520" spans="7:12" x14ac:dyDescent="0.2">
      <c r="G2520" s="17" vm="6885">
        <f ca="1"/>
        <v>43391</v>
      </c>
      <c r="H2520" s="17" vm="6886">
        <f ca="1"/>
        <v>99.54</v>
      </c>
      <c r="I2520" s="17" vm="6887">
        <f ca="1"/>
        <v>276.39999999999998</v>
      </c>
      <c r="K2520" s="17">
        <f t="shared" ca="1" si="79"/>
        <v>-1.9696671262556587E-2</v>
      </c>
      <c r="L2520" s="17">
        <f t="shared" ca="1" si="78"/>
        <v>-1.4441076840791656E-2</v>
      </c>
    </row>
    <row r="2521" spans="7:12" x14ac:dyDescent="0.2">
      <c r="G2521" s="17" vm="6888">
        <f ca="1"/>
        <v>43392</v>
      </c>
      <c r="H2521" s="17" vm="6889">
        <f ca="1"/>
        <v>98.26</v>
      </c>
      <c r="I2521" s="17" vm="6890">
        <f ca="1"/>
        <v>276.25</v>
      </c>
      <c r="K2521" s="17">
        <f t="shared" ca="1" si="79"/>
        <v>-1.2859152099658488E-2</v>
      </c>
      <c r="L2521" s="17">
        <f t="shared" ca="1" si="78"/>
        <v>-5.4269175108534462E-4</v>
      </c>
    </row>
    <row r="2522" spans="7:12" x14ac:dyDescent="0.2">
      <c r="G2522" s="17" vm="6891">
        <f ca="1"/>
        <v>43395</v>
      </c>
      <c r="H2522" s="17" vm="6892">
        <f ca="1"/>
        <v>99.72</v>
      </c>
      <c r="I2522" s="17" vm="6893">
        <f ca="1"/>
        <v>275.01</v>
      </c>
      <c r="K2522" s="17">
        <f t="shared" ca="1" si="79"/>
        <v>1.4858538571137725E-2</v>
      </c>
      <c r="L2522" s="17">
        <f t="shared" ca="1" si="78"/>
        <v>-4.4886877828054228E-3</v>
      </c>
    </row>
    <row r="2523" spans="7:12" x14ac:dyDescent="0.2">
      <c r="G2523" s="17" vm="6894">
        <f ca="1"/>
        <v>43396</v>
      </c>
      <c r="H2523" s="17" vm="6304">
        <f ca="1"/>
        <v>100.25</v>
      </c>
      <c r="I2523" s="17" vm="6895">
        <f ca="1"/>
        <v>273.61</v>
      </c>
      <c r="K2523" s="17">
        <f t="shared" ca="1" si="79"/>
        <v>5.3148816686723332E-3</v>
      </c>
      <c r="L2523" s="17">
        <f t="shared" ca="1" si="78"/>
        <v>-5.0907239736736054E-3</v>
      </c>
    </row>
    <row r="2524" spans="7:12" x14ac:dyDescent="0.2">
      <c r="G2524" s="17" vm="6896">
        <f ca="1"/>
        <v>43397</v>
      </c>
      <c r="H2524" s="17" vm="6897">
        <f ca="1"/>
        <v>92.01</v>
      </c>
      <c r="I2524" s="17" vm="6898">
        <f ca="1"/>
        <v>265.32</v>
      </c>
      <c r="K2524" s="17">
        <f t="shared" ca="1" si="79"/>
        <v>-8.2194513715710626E-2</v>
      </c>
      <c r="L2524" s="17">
        <f t="shared" ca="1" si="78"/>
        <v>-3.0298600197361303E-2</v>
      </c>
    </row>
    <row r="2525" spans="7:12" x14ac:dyDescent="0.2">
      <c r="G2525" s="17" vm="6899">
        <f ca="1"/>
        <v>43398</v>
      </c>
      <c r="H2525" s="17" vm="6900">
        <f ca="1"/>
        <v>91.77</v>
      </c>
      <c r="I2525" s="17" vm="6901">
        <f ca="1"/>
        <v>270.08</v>
      </c>
      <c r="K2525" s="17">
        <f t="shared" ca="1" si="79"/>
        <v>-2.6084121291164442E-3</v>
      </c>
      <c r="L2525" s="17">
        <f t="shared" ca="1" si="78"/>
        <v>1.7940600030152298E-2</v>
      </c>
    </row>
    <row r="2526" spans="7:12" x14ac:dyDescent="0.2">
      <c r="G2526" s="17" vm="6902">
        <f ca="1"/>
        <v>43399</v>
      </c>
      <c r="H2526" s="17" vm="6903">
        <f ca="1"/>
        <v>90.56</v>
      </c>
      <c r="I2526" s="17" vm="6904">
        <f ca="1"/>
        <v>265.33</v>
      </c>
      <c r="K2526" s="17">
        <f t="shared" ca="1" si="79"/>
        <v>-1.3185136754930715E-2</v>
      </c>
      <c r="L2526" s="17">
        <f t="shared" ca="1" si="78"/>
        <v>-1.7587381516587675E-2</v>
      </c>
    </row>
    <row r="2527" spans="7:12" x14ac:dyDescent="0.2">
      <c r="G2527" s="17" vm="6905">
        <f ca="1"/>
        <v>43402</v>
      </c>
      <c r="H2527" s="17" vm="6906">
        <f ca="1"/>
        <v>90.18</v>
      </c>
      <c r="I2527" s="17" vm="6907">
        <f ca="1"/>
        <v>263.86</v>
      </c>
      <c r="K2527" s="17">
        <f t="shared" ca="1" si="79"/>
        <v>-4.1961130742048658E-3</v>
      </c>
      <c r="L2527" s="17">
        <f t="shared" ca="1" si="78"/>
        <v>-5.540270606414488E-3</v>
      </c>
    </row>
    <row r="2528" spans="7:12" x14ac:dyDescent="0.2">
      <c r="G2528" s="17" vm="6908">
        <f ca="1"/>
        <v>43403</v>
      </c>
      <c r="H2528" s="17" vm="6909">
        <f ca="1"/>
        <v>92.99</v>
      </c>
      <c r="I2528" s="17" vm="6910">
        <f ca="1"/>
        <v>267.77</v>
      </c>
      <c r="K2528" s="17">
        <f t="shared" ca="1" si="79"/>
        <v>3.115990241738742E-2</v>
      </c>
      <c r="L2528" s="17">
        <f t="shared" ca="1" si="78"/>
        <v>1.4818464337148285E-2</v>
      </c>
    </row>
    <row r="2529" spans="7:12" x14ac:dyDescent="0.2">
      <c r="G2529" s="17" vm="6911">
        <f ca="1"/>
        <v>43404</v>
      </c>
      <c r="H2529" s="17" vm="6912">
        <f ca="1"/>
        <v>92.83</v>
      </c>
      <c r="I2529" s="17" vm="6913">
        <f ca="1"/>
        <v>270.63</v>
      </c>
      <c r="K2529" s="17">
        <f t="shared" ca="1" si="79"/>
        <v>-1.7206151199052888E-3</v>
      </c>
      <c r="L2529" s="17">
        <f t="shared" ca="1" si="78"/>
        <v>1.0680808156253496E-2</v>
      </c>
    </row>
    <row r="2530" spans="7:12" x14ac:dyDescent="0.2">
      <c r="G2530" s="17" vm="6914">
        <f ca="1"/>
        <v>43405</v>
      </c>
      <c r="H2530" s="17" vm="6915">
        <f ca="1"/>
        <v>97.6</v>
      </c>
      <c r="I2530" s="17" vm="6916">
        <f ca="1"/>
        <v>273.51</v>
      </c>
      <c r="K2530" s="17">
        <f t="shared" ca="1" si="79"/>
        <v>5.1384250780997398E-2</v>
      </c>
      <c r="L2530" s="17">
        <f t="shared" ca="1" si="78"/>
        <v>1.0641835716661108E-2</v>
      </c>
    </row>
    <row r="2531" spans="7:12" x14ac:dyDescent="0.2">
      <c r="G2531" s="17" vm="6917">
        <f ca="1"/>
        <v>43406</v>
      </c>
      <c r="H2531" s="17" vm="6918">
        <f ca="1"/>
        <v>95.06</v>
      </c>
      <c r="I2531" s="17" vm="6919">
        <f ca="1"/>
        <v>271.89</v>
      </c>
      <c r="K2531" s="17">
        <f t="shared" ca="1" si="79"/>
        <v>-2.6024590163934325E-2</v>
      </c>
      <c r="L2531" s="17">
        <f t="shared" ca="1" si="78"/>
        <v>-5.9230009871668043E-3</v>
      </c>
    </row>
    <row r="2532" spans="7:12" x14ac:dyDescent="0.2">
      <c r="G2532" s="17" vm="6920">
        <f ca="1"/>
        <v>43409</v>
      </c>
      <c r="H2532" s="17" vm="6921">
        <f ca="1"/>
        <v>95.66</v>
      </c>
      <c r="I2532" s="17" vm="6922">
        <f ca="1"/>
        <v>273.39</v>
      </c>
      <c r="K2532" s="17">
        <f t="shared" ca="1" si="79"/>
        <v>6.3118030717441709E-3</v>
      </c>
      <c r="L2532" s="17">
        <f t="shared" ca="1" si="78"/>
        <v>5.5169369965795134E-3</v>
      </c>
    </row>
    <row r="2533" spans="7:12" x14ac:dyDescent="0.2">
      <c r="G2533" s="17" vm="6923">
        <f ca="1"/>
        <v>43410</v>
      </c>
      <c r="H2533" s="17" vm="6924">
        <f ca="1"/>
        <v>97.14</v>
      </c>
      <c r="I2533" s="17" vm="6925">
        <f ca="1"/>
        <v>275.12</v>
      </c>
      <c r="K2533" s="17">
        <f t="shared" ca="1" si="79"/>
        <v>1.5471461425883293E-2</v>
      </c>
      <c r="L2533" s="17">
        <f t="shared" ca="1" si="78"/>
        <v>6.3279563992830745E-3</v>
      </c>
    </row>
    <row r="2534" spans="7:12" x14ac:dyDescent="0.2">
      <c r="G2534" s="17" vm="6926">
        <f ca="1"/>
        <v>43411</v>
      </c>
      <c r="H2534" s="17" vm="6927">
        <f ca="1"/>
        <v>97.2</v>
      </c>
      <c r="I2534" s="17" vm="6928">
        <f ca="1"/>
        <v>281.01</v>
      </c>
      <c r="K2534" s="17">
        <f t="shared" ca="1" si="79"/>
        <v>6.1766522544792757E-4</v>
      </c>
      <c r="L2534" s="17">
        <f t="shared" ca="1" si="78"/>
        <v>2.140883977900554E-2</v>
      </c>
    </row>
    <row r="2535" spans="7:12" x14ac:dyDescent="0.2">
      <c r="G2535" s="17" vm="6929">
        <f ca="1"/>
        <v>43412</v>
      </c>
      <c r="H2535" s="17" vm="6930">
        <f ca="1"/>
        <v>98.48</v>
      </c>
      <c r="I2535" s="17" vm="6931">
        <f ca="1"/>
        <v>280.5</v>
      </c>
      <c r="K2535" s="17">
        <f t="shared" ca="1" si="79"/>
        <v>1.3168724279835509E-2</v>
      </c>
      <c r="L2535" s="17">
        <f t="shared" ca="1" si="78"/>
        <v>-1.8148820326678861E-3</v>
      </c>
    </row>
    <row r="2536" spans="7:12" x14ac:dyDescent="0.2">
      <c r="G2536" s="17" vm="6932">
        <f ca="1"/>
        <v>43413</v>
      </c>
      <c r="H2536" s="17" vm="6933">
        <f ca="1"/>
        <v>96.1</v>
      </c>
      <c r="I2536" s="17" vm="6934">
        <f ca="1"/>
        <v>277.76</v>
      </c>
      <c r="K2536" s="17">
        <f t="shared" ca="1" si="79"/>
        <v>-2.4167343623070825E-2</v>
      </c>
      <c r="L2536" s="17">
        <f t="shared" ca="1" si="78"/>
        <v>-9.7682709447415306E-3</v>
      </c>
    </row>
    <row r="2537" spans="7:12" x14ac:dyDescent="0.2">
      <c r="G2537" s="17" vm="6935">
        <f ca="1"/>
        <v>43416</v>
      </c>
      <c r="H2537" s="17" vm="149">
        <f ca="1"/>
        <v>93.47</v>
      </c>
      <c r="I2537" s="17" vm="6936">
        <f ca="1"/>
        <v>272.57</v>
      </c>
      <c r="K2537" s="17">
        <f t="shared" ca="1" si="79"/>
        <v>-2.7367325702393308E-2</v>
      </c>
      <c r="L2537" s="17">
        <f t="shared" ca="1" si="78"/>
        <v>-1.8685195852534586E-2</v>
      </c>
    </row>
    <row r="2538" spans="7:12" x14ac:dyDescent="0.2">
      <c r="G2538" s="17" vm="6937">
        <f ca="1"/>
        <v>43417</v>
      </c>
      <c r="H2538" s="17" vm="6938">
        <f ca="1"/>
        <v>94.48</v>
      </c>
      <c r="I2538" s="17" vm="6939">
        <f ca="1"/>
        <v>272.06</v>
      </c>
      <c r="K2538" s="17">
        <f t="shared" ca="1" si="79"/>
        <v>1.0805606076816243E-2</v>
      </c>
      <c r="L2538" s="17">
        <f t="shared" ca="1" si="78"/>
        <v>-1.8710789888835011E-3</v>
      </c>
    </row>
    <row r="2539" spans="7:12" x14ac:dyDescent="0.2">
      <c r="G2539" s="17" vm="6940">
        <f ca="1"/>
        <v>43418</v>
      </c>
      <c r="H2539" s="17" vm="6941">
        <f ca="1"/>
        <v>94.7</v>
      </c>
      <c r="I2539" s="17" vm="6942">
        <f ca="1"/>
        <v>270.2</v>
      </c>
      <c r="K2539" s="17">
        <f t="shared" ca="1" si="79"/>
        <v>2.3285351397122067E-3</v>
      </c>
      <c r="L2539" s="17">
        <f t="shared" ca="1" si="78"/>
        <v>-6.8367271925311446E-3</v>
      </c>
    </row>
    <row r="2540" spans="7:12" x14ac:dyDescent="0.2">
      <c r="G2540" s="17" vm="6943">
        <f ca="1"/>
        <v>43419</v>
      </c>
      <c r="H2540" s="17" vm="6944">
        <f ca="1"/>
        <v>97.96</v>
      </c>
      <c r="I2540" s="17" vm="6945">
        <f ca="1"/>
        <v>273.02</v>
      </c>
      <c r="K2540" s="17">
        <f t="shared" ca="1" si="79"/>
        <v>3.4424498416050664E-2</v>
      </c>
      <c r="L2540" s="17">
        <f t="shared" ca="1" si="78"/>
        <v>1.0436713545521892E-2</v>
      </c>
    </row>
    <row r="2541" spans="7:12" x14ac:dyDescent="0.2">
      <c r="G2541" s="17" vm="6946">
        <f ca="1"/>
        <v>43420</v>
      </c>
      <c r="H2541" s="17" vm="6947">
        <f ca="1"/>
        <v>97.85</v>
      </c>
      <c r="I2541" s="17" vm="6948">
        <f ca="1"/>
        <v>273.73</v>
      </c>
      <c r="K2541" s="17">
        <f t="shared" ca="1" si="79"/>
        <v>-1.1229073091058028E-3</v>
      </c>
      <c r="L2541" s="17">
        <f t="shared" ca="1" si="78"/>
        <v>2.6005420848291827E-3</v>
      </c>
    </row>
    <row r="2542" spans="7:12" x14ac:dyDescent="0.2">
      <c r="G2542" s="17" vm="6949">
        <f ca="1"/>
        <v>43423</v>
      </c>
      <c r="H2542" s="17" vm="6950">
        <f ca="1"/>
        <v>94.62</v>
      </c>
      <c r="I2542" s="17" vm="6951">
        <f ca="1"/>
        <v>269.10000000000002</v>
      </c>
      <c r="K2542" s="17">
        <f t="shared" ca="1" si="79"/>
        <v>-3.3009708737864019E-2</v>
      </c>
      <c r="L2542" s="17">
        <f t="shared" ca="1" si="78"/>
        <v>-1.6914477770065384E-2</v>
      </c>
    </row>
    <row r="2543" spans="7:12" x14ac:dyDescent="0.2">
      <c r="G2543" s="17" vm="6952">
        <f ca="1"/>
        <v>43424</v>
      </c>
      <c r="H2543" s="17" vm="6953">
        <f ca="1"/>
        <v>96.84</v>
      </c>
      <c r="I2543" s="17" vm="6954">
        <f ca="1"/>
        <v>264.12</v>
      </c>
      <c r="K2543" s="17">
        <f t="shared" ca="1" si="79"/>
        <v>2.3462270133164154E-2</v>
      </c>
      <c r="L2543" s="17">
        <f t="shared" ca="1" si="78"/>
        <v>-1.8506131549609894E-2</v>
      </c>
    </row>
    <row r="2544" spans="7:12" x14ac:dyDescent="0.2">
      <c r="G2544" s="17" vm="6955">
        <f ca="1"/>
        <v>43425</v>
      </c>
      <c r="H2544" s="17" vm="6956">
        <f ca="1"/>
        <v>96.13</v>
      </c>
      <c r="I2544" s="17" vm="6957">
        <f ca="1"/>
        <v>265.02</v>
      </c>
      <c r="K2544" s="17">
        <f t="shared" ca="1" si="79"/>
        <v>-7.3316811235027979E-3</v>
      </c>
      <c r="L2544" s="17">
        <f t="shared" ca="1" si="78"/>
        <v>3.4075420263515177E-3</v>
      </c>
    </row>
    <row r="2545" spans="7:12" x14ac:dyDescent="0.2">
      <c r="G2545" s="17" vm="6958">
        <f ca="1"/>
        <v>43427</v>
      </c>
      <c r="H2545" s="17" vm="6959">
        <f ca="1"/>
        <v>95.1</v>
      </c>
      <c r="I2545" s="17" vm="6960">
        <f ca="1"/>
        <v>263.25</v>
      </c>
      <c r="K2545" s="17">
        <f t="shared" ca="1" si="79"/>
        <v>-1.0714657234994318E-2</v>
      </c>
      <c r="L2545" s="17">
        <f t="shared" ca="1" si="78"/>
        <v>-6.6787412270771229E-3</v>
      </c>
    </row>
    <row r="2546" spans="7:12" x14ac:dyDescent="0.2">
      <c r="G2546" s="17" vm="6961">
        <f ca="1"/>
        <v>43430</v>
      </c>
      <c r="H2546" s="17" vm="6962">
        <f ca="1"/>
        <v>96.38</v>
      </c>
      <c r="I2546" s="17" vm="6963">
        <f ca="1"/>
        <v>267.5</v>
      </c>
      <c r="K2546" s="17">
        <f t="shared" ca="1" si="79"/>
        <v>1.3459516298633067E-2</v>
      </c>
      <c r="L2546" s="17">
        <f t="shared" ca="1" si="78"/>
        <v>1.6144349477682729E-2</v>
      </c>
    </row>
    <row r="2547" spans="7:12" x14ac:dyDescent="0.2">
      <c r="G2547" s="17" vm="6964">
        <f ca="1"/>
        <v>43431</v>
      </c>
      <c r="H2547" s="17" vm="6965">
        <f ca="1"/>
        <v>96.28</v>
      </c>
      <c r="I2547" s="17" vm="6966">
        <f ca="1"/>
        <v>268.39999999999998</v>
      </c>
      <c r="K2547" s="17">
        <f t="shared" ca="1" si="79"/>
        <v>-1.0375596596803316E-3</v>
      </c>
      <c r="L2547" s="17">
        <f t="shared" ca="1" si="78"/>
        <v>3.3644859813082295E-3</v>
      </c>
    </row>
    <row r="2548" spans="7:12" x14ac:dyDescent="0.2">
      <c r="G2548" s="17" vm="6967">
        <f ca="1"/>
        <v>43432</v>
      </c>
      <c r="H2548" s="17" vm="6889">
        <f ca="1"/>
        <v>98.26</v>
      </c>
      <c r="I2548" s="17" vm="6968">
        <f ca="1"/>
        <v>274.58</v>
      </c>
      <c r="K2548" s="17">
        <f t="shared" ca="1" si="79"/>
        <v>2.056501869547156E-2</v>
      </c>
      <c r="L2548" s="17">
        <f t="shared" ca="1" si="78"/>
        <v>2.3025335320417284E-2</v>
      </c>
    </row>
    <row r="2549" spans="7:12" x14ac:dyDescent="0.2">
      <c r="G2549" s="17" vm="6969">
        <f ca="1"/>
        <v>43433</v>
      </c>
      <c r="H2549" s="17" vm="6970">
        <f ca="1"/>
        <v>97.43</v>
      </c>
      <c r="I2549" s="17" vm="6971">
        <f ca="1"/>
        <v>273.98</v>
      </c>
      <c r="K2549" s="17">
        <f t="shared" ca="1" si="79"/>
        <v>-8.4469774068797188E-3</v>
      </c>
      <c r="L2549" s="17">
        <f t="shared" ca="1" si="78"/>
        <v>-2.1851555102336828E-3</v>
      </c>
    </row>
    <row r="2550" spans="7:12" x14ac:dyDescent="0.2">
      <c r="G2550" s="17" vm="6972">
        <f ca="1"/>
        <v>43434</v>
      </c>
      <c r="H2550" s="17" vm="6973">
        <f ca="1"/>
        <v>99.85</v>
      </c>
      <c r="I2550" s="17" vm="6974">
        <f ca="1"/>
        <v>275.64999999999998</v>
      </c>
      <c r="K2550" s="17">
        <f t="shared" ca="1" si="79"/>
        <v>2.4838345478805257E-2</v>
      </c>
      <c r="L2550" s="17">
        <f t="shared" ca="1" si="78"/>
        <v>6.0953354259434267E-3</v>
      </c>
    </row>
    <row r="2551" spans="7:12" x14ac:dyDescent="0.2">
      <c r="G2551" s="17" vm="6975">
        <f ca="1"/>
        <v>43437</v>
      </c>
      <c r="H2551" s="17" vm="6976">
        <f ca="1"/>
        <v>101.17</v>
      </c>
      <c r="I2551" s="17" vm="6977">
        <f ca="1"/>
        <v>279.3</v>
      </c>
      <c r="K2551" s="17">
        <f t="shared" ca="1" si="79"/>
        <v>1.3219829744617106E-2</v>
      </c>
      <c r="L2551" s="17">
        <f t="shared" ca="1" si="78"/>
        <v>1.3241429348812117E-2</v>
      </c>
    </row>
    <row r="2552" spans="7:12" x14ac:dyDescent="0.2">
      <c r="G2552" s="17" vm="6978">
        <f ca="1"/>
        <v>43438</v>
      </c>
      <c r="H2552" s="17" vm="6979">
        <f ca="1"/>
        <v>96.11</v>
      </c>
      <c r="I2552" s="17" vm="6980">
        <f ca="1"/>
        <v>270.25</v>
      </c>
      <c r="K2552" s="17">
        <f t="shared" ca="1" si="79"/>
        <v>-5.0014826529603651E-2</v>
      </c>
      <c r="L2552" s="17">
        <f t="shared" ca="1" si="78"/>
        <v>-3.2402434658073798E-2</v>
      </c>
    </row>
    <row r="2553" spans="7:12" x14ac:dyDescent="0.2">
      <c r="G2553" s="17" vm="6981">
        <f ca="1"/>
        <v>43440</v>
      </c>
      <c r="H2553" s="17" vm="6982">
        <f ca="1"/>
        <v>97.32</v>
      </c>
      <c r="I2553" s="17" vm="6983">
        <f ca="1"/>
        <v>269.83999999999997</v>
      </c>
      <c r="K2553" s="17">
        <f t="shared" ca="1" si="79"/>
        <v>1.2589740921860271E-2</v>
      </c>
      <c r="L2553" s="17">
        <f t="shared" ca="1" si="78"/>
        <v>-1.5171137835338078E-3</v>
      </c>
    </row>
    <row r="2554" spans="7:12" x14ac:dyDescent="0.2">
      <c r="G2554" s="17" vm="6984">
        <f ca="1"/>
        <v>43441</v>
      </c>
      <c r="H2554" s="17" vm="6167">
        <f ca="1"/>
        <v>92.38</v>
      </c>
      <c r="I2554" s="17" vm="6985">
        <f ca="1"/>
        <v>263.57</v>
      </c>
      <c r="K2554" s="17">
        <f t="shared" ca="1" si="79"/>
        <v>-5.0760378133990924E-2</v>
      </c>
      <c r="L2554" s="17">
        <f t="shared" ca="1" si="78"/>
        <v>-2.3235991698784431E-2</v>
      </c>
    </row>
    <row r="2555" spans="7:12" x14ac:dyDescent="0.2">
      <c r="G2555" s="17" vm="6986">
        <f ca="1"/>
        <v>43444</v>
      </c>
      <c r="H2555" s="17" vm="6987">
        <f ca="1"/>
        <v>93.8</v>
      </c>
      <c r="I2555" s="17" vm="6290">
        <f ca="1"/>
        <v>264.07</v>
      </c>
      <c r="K2555" s="17">
        <f t="shared" ca="1" si="79"/>
        <v>1.5371292487551536E-2</v>
      </c>
      <c r="L2555" s="17">
        <f t="shared" ca="1" si="78"/>
        <v>1.8970292521911514E-3</v>
      </c>
    </row>
    <row r="2556" spans="7:12" x14ac:dyDescent="0.2">
      <c r="G2556" s="17" vm="6988">
        <f ca="1"/>
        <v>43445</v>
      </c>
      <c r="H2556" s="17" vm="6989">
        <f ca="1"/>
        <v>94.54</v>
      </c>
      <c r="I2556" s="17" vm="6990">
        <f ca="1"/>
        <v>264.13</v>
      </c>
      <c r="K2556" s="17">
        <f t="shared" ca="1" si="79"/>
        <v>7.8891257995736819E-3</v>
      </c>
      <c r="L2556" s="17">
        <f t="shared" ca="1" si="78"/>
        <v>2.2721248153900753E-4</v>
      </c>
    </row>
    <row r="2557" spans="7:12" x14ac:dyDescent="0.2">
      <c r="G2557" s="17" vm="6991">
        <f ca="1"/>
        <v>43446</v>
      </c>
      <c r="H2557" s="17" vm="6992">
        <f ca="1"/>
        <v>95.81</v>
      </c>
      <c r="I2557" s="17" vm="6993">
        <f ca="1"/>
        <v>265.45999999999998</v>
      </c>
      <c r="K2557" s="17">
        <f t="shared" ca="1" si="79"/>
        <v>1.3433467315421943E-2</v>
      </c>
      <c r="L2557" s="17">
        <f t="shared" ca="1" si="78"/>
        <v>5.0353992352250021E-3</v>
      </c>
    </row>
    <row r="2558" spans="7:12" x14ac:dyDescent="0.2">
      <c r="G2558" s="17" vm="6994">
        <f ca="1"/>
        <v>43447</v>
      </c>
      <c r="H2558" s="17" vm="6995">
        <f ca="1"/>
        <v>95.84</v>
      </c>
      <c r="I2558" s="17" vm="6996">
        <f ca="1"/>
        <v>265.37</v>
      </c>
      <c r="K2558" s="17">
        <f t="shared" ca="1" si="79"/>
        <v>3.1311971610481493E-4</v>
      </c>
      <c r="L2558" s="17">
        <f t="shared" ca="1" si="78"/>
        <v>-3.3903412943558919E-4</v>
      </c>
    </row>
    <row r="2559" spans="7:12" x14ac:dyDescent="0.2">
      <c r="G2559" s="17" vm="6997">
        <f ca="1"/>
        <v>43448</v>
      </c>
      <c r="H2559" s="17" vm="6998">
        <f ca="1"/>
        <v>94.26</v>
      </c>
      <c r="I2559" s="17" vm="6999">
        <f ca="1"/>
        <v>260.47000000000003</v>
      </c>
      <c r="K2559" s="17">
        <f t="shared" ca="1" si="79"/>
        <v>-1.6485809682804664E-2</v>
      </c>
      <c r="L2559" s="17">
        <f t="shared" ca="1" si="78"/>
        <v>-1.8464785017145768E-2</v>
      </c>
    </row>
    <row r="2560" spans="7:12" x14ac:dyDescent="0.2">
      <c r="G2560" s="17" vm="7000">
        <f ca="1"/>
        <v>43451</v>
      </c>
      <c r="H2560" s="17" vm="7001">
        <f ca="1"/>
        <v>91.92</v>
      </c>
      <c r="I2560" s="17" vm="7002">
        <f ca="1"/>
        <v>255.36</v>
      </c>
      <c r="K2560" s="17">
        <f t="shared" ca="1" si="79"/>
        <v>-2.4824952259707267E-2</v>
      </c>
      <c r="L2560" s="17">
        <f t="shared" ca="1" si="78"/>
        <v>-1.9618382155334624E-2</v>
      </c>
    </row>
    <row r="2561" spans="7:12" x14ac:dyDescent="0.2">
      <c r="G2561" s="17" vm="7003">
        <f ca="1"/>
        <v>43452</v>
      </c>
      <c r="H2561" s="17" vm="6989">
        <f ca="1"/>
        <v>94.54</v>
      </c>
      <c r="I2561" s="17" vm="7004">
        <f ca="1"/>
        <v>255.08</v>
      </c>
      <c r="K2561" s="17">
        <f t="shared" ca="1" si="79"/>
        <v>2.8503046127067E-2</v>
      </c>
      <c r="L2561" s="17">
        <f t="shared" ca="1" si="78"/>
        <v>-1.0964912280702066E-3</v>
      </c>
    </row>
    <row r="2562" spans="7:12" x14ac:dyDescent="0.2">
      <c r="G2562" s="17" vm="7005">
        <f ca="1"/>
        <v>43453</v>
      </c>
      <c r="H2562" s="17" vm="7006">
        <f ca="1"/>
        <v>90.53</v>
      </c>
      <c r="I2562" s="17" vm="7007">
        <f ca="1"/>
        <v>251.26</v>
      </c>
      <c r="K2562" s="17">
        <f t="shared" ca="1" si="79"/>
        <v>-4.241590861011213E-2</v>
      </c>
      <c r="L2562" s="17">
        <f t="shared" ca="1" si="78"/>
        <v>-1.4975693899953013E-2</v>
      </c>
    </row>
    <row r="2563" spans="7:12" x14ac:dyDescent="0.2">
      <c r="G2563" s="17" vm="7008">
        <f ca="1"/>
        <v>43454</v>
      </c>
      <c r="H2563" s="17" vm="78">
        <f ca="1"/>
        <v>90.09</v>
      </c>
      <c r="I2563" s="17" vm="7009">
        <f ca="1"/>
        <v>247.17</v>
      </c>
      <c r="K2563" s="17">
        <f t="shared" ca="1" si="79"/>
        <v>-4.8602673147022379E-3</v>
      </c>
      <c r="L2563" s="17">
        <f t="shared" ca="1" si="78"/>
        <v>-1.6277959086205551E-2</v>
      </c>
    </row>
    <row r="2564" spans="7:12" x14ac:dyDescent="0.2">
      <c r="G2564" s="17" vm="7010">
        <f ca="1"/>
        <v>43455</v>
      </c>
      <c r="H2564" s="17" vm="7011">
        <f ca="1"/>
        <v>90.41</v>
      </c>
      <c r="I2564" s="17" vm="7012">
        <f ca="1"/>
        <v>240.7</v>
      </c>
      <c r="K2564" s="17">
        <f t="shared" ca="1" si="79"/>
        <v>3.5520035520035798E-3</v>
      </c>
      <c r="L2564" s="17">
        <f t="shared" ca="1" si="78"/>
        <v>-2.6176315895942048E-2</v>
      </c>
    </row>
    <row r="2565" spans="7:12" x14ac:dyDescent="0.2">
      <c r="G2565" s="17" vm="7013">
        <f ca="1"/>
        <v>43458</v>
      </c>
      <c r="H2565" s="17" vm="7014">
        <f ca="1"/>
        <v>87.8</v>
      </c>
      <c r="I2565" s="17" vm="7015">
        <f ca="1"/>
        <v>234.34</v>
      </c>
      <c r="K2565" s="17">
        <f t="shared" ca="1" si="79"/>
        <v>-2.8868487999115122E-2</v>
      </c>
      <c r="L2565" s="17">
        <f t="shared" ca="1" si="78"/>
        <v>-2.6422933111757363E-2</v>
      </c>
    </row>
    <row r="2566" spans="7:12" x14ac:dyDescent="0.2">
      <c r="G2566" s="17" vm="7016">
        <f ca="1"/>
        <v>43460</v>
      </c>
      <c r="H2566" s="17" vm="377">
        <f ca="1"/>
        <v>92.98</v>
      </c>
      <c r="I2566" s="17" vm="7017">
        <f ca="1"/>
        <v>246.18</v>
      </c>
      <c r="K2566" s="17">
        <f t="shared" ca="1" si="79"/>
        <v>5.8997722095672112E-2</v>
      </c>
      <c r="L2566" s="17">
        <f t="shared" ca="1" si="78"/>
        <v>5.052487838183839E-2</v>
      </c>
    </row>
    <row r="2567" spans="7:12" x14ac:dyDescent="0.2">
      <c r="G2567" s="17" vm="7018">
        <f ca="1"/>
        <v>43461</v>
      </c>
      <c r="H2567" s="17" vm="7019">
        <f ca="1"/>
        <v>93.81</v>
      </c>
      <c r="I2567" s="17" vm="7020">
        <f ca="1"/>
        <v>248.07</v>
      </c>
      <c r="K2567" s="17">
        <f t="shared" ca="1" si="79"/>
        <v>8.9266508926650889E-3</v>
      </c>
      <c r="L2567" s="17">
        <f t="shared" ref="L2567:L2630" ca="1" si="80">+I2567/I2566-1</f>
        <v>7.6773092858883896E-3</v>
      </c>
    </row>
    <row r="2568" spans="7:12" x14ac:dyDescent="0.2">
      <c r="G2568" s="17" vm="7021">
        <f ca="1"/>
        <v>43462</v>
      </c>
      <c r="H2568" s="17" vm="7019">
        <f ca="1"/>
        <v>93.81</v>
      </c>
      <c r="I2568" s="17" vm="7022">
        <f ca="1"/>
        <v>247.75</v>
      </c>
      <c r="K2568" s="17">
        <f t="shared" ref="K2568:K2631" ca="1" si="81">+H2568/H2567-1</f>
        <v>0</v>
      </c>
      <c r="L2568" s="17">
        <f t="shared" ca="1" si="80"/>
        <v>-1.2899584794614505E-3</v>
      </c>
    </row>
    <row r="2569" spans="7:12" x14ac:dyDescent="0.2">
      <c r="G2569" s="17" vm="7023">
        <f ca="1"/>
        <v>43465</v>
      </c>
      <c r="H2569" s="17" vm="7024">
        <f ca="1"/>
        <v>94.5</v>
      </c>
      <c r="I2569" s="17" vm="7025">
        <f ca="1"/>
        <v>249.92</v>
      </c>
      <c r="K2569" s="17">
        <f t="shared" ca="1" si="81"/>
        <v>7.3552926127278262E-3</v>
      </c>
      <c r="L2569" s="17">
        <f t="shared" ca="1" si="80"/>
        <v>8.7588294651865795E-3</v>
      </c>
    </row>
    <row r="2570" spans="7:12" x14ac:dyDescent="0.2">
      <c r="G2570" s="17" vm="7026">
        <f ca="1"/>
        <v>43467</v>
      </c>
      <c r="H2570" s="17" vm="7027">
        <f ca="1"/>
        <v>94.45</v>
      </c>
      <c r="I2570" s="17" vm="7028">
        <f ca="1"/>
        <v>250.18</v>
      </c>
      <c r="K2570" s="17">
        <f t="shared" ca="1" si="81"/>
        <v>-5.2910052910049021E-4</v>
      </c>
      <c r="L2570" s="17">
        <f t="shared" ca="1" si="80"/>
        <v>1.0403329065302724E-3</v>
      </c>
    </row>
    <row r="2571" spans="7:12" x14ac:dyDescent="0.2">
      <c r="G2571" s="17" vm="7029">
        <f ca="1"/>
        <v>43468</v>
      </c>
      <c r="H2571" s="17" vm="7030">
        <f ca="1"/>
        <v>88.88</v>
      </c>
      <c r="I2571" s="17" vm="7031">
        <f ca="1"/>
        <v>244.21</v>
      </c>
      <c r="K2571" s="17">
        <f t="shared" ca="1" si="81"/>
        <v>-5.8973001588142004E-2</v>
      </c>
      <c r="L2571" s="17">
        <f t="shared" ca="1" si="80"/>
        <v>-2.3862818770485239E-2</v>
      </c>
    </row>
    <row r="2572" spans="7:12" x14ac:dyDescent="0.2">
      <c r="G2572" s="17" vm="7032">
        <f ca="1"/>
        <v>43469</v>
      </c>
      <c r="H2572" s="17" vm="452">
        <f ca="1"/>
        <v>92.9</v>
      </c>
      <c r="I2572" s="17" vm="7033">
        <f ca="1"/>
        <v>252.39</v>
      </c>
      <c r="K2572" s="17">
        <f t="shared" ca="1" si="81"/>
        <v>4.5229522952295431E-2</v>
      </c>
      <c r="L2572" s="17">
        <f t="shared" ca="1" si="80"/>
        <v>3.3495761844314131E-2</v>
      </c>
    </row>
    <row r="2573" spans="7:12" x14ac:dyDescent="0.2">
      <c r="G2573" s="17" vm="7034">
        <f ca="1"/>
        <v>43472</v>
      </c>
      <c r="H2573" s="17" vm="7024">
        <f ca="1"/>
        <v>94.5</v>
      </c>
      <c r="I2573" s="17" vm="7035">
        <f ca="1"/>
        <v>254.38</v>
      </c>
      <c r="K2573" s="17">
        <f t="shared" ca="1" si="81"/>
        <v>1.7222820236813652E-2</v>
      </c>
      <c r="L2573" s="17">
        <f t="shared" ca="1" si="80"/>
        <v>7.8846230040809928E-3</v>
      </c>
    </row>
    <row r="2574" spans="7:12" x14ac:dyDescent="0.2">
      <c r="G2574" s="17" vm="7036">
        <f ca="1"/>
        <v>43473</v>
      </c>
      <c r="H2574" s="17" vm="7037">
        <f ca="1"/>
        <v>94.38</v>
      </c>
      <c r="I2574" s="17" vm="7038">
        <f ca="1"/>
        <v>256.77</v>
      </c>
      <c r="K2574" s="17">
        <f t="shared" ca="1" si="81"/>
        <v>-1.2698412698413097E-3</v>
      </c>
      <c r="L2574" s="17">
        <f t="shared" ca="1" si="80"/>
        <v>9.3953927195533637E-3</v>
      </c>
    </row>
    <row r="2575" spans="7:12" x14ac:dyDescent="0.2">
      <c r="G2575" s="17" vm="7039">
        <f ca="1"/>
        <v>43474</v>
      </c>
      <c r="H2575" s="17" vm="7040">
        <f ca="1"/>
        <v>96.24</v>
      </c>
      <c r="I2575" s="17" vm="7041">
        <f ca="1"/>
        <v>257.97000000000003</v>
      </c>
      <c r="K2575" s="17">
        <f t="shared" ca="1" si="81"/>
        <v>1.9707565162110585E-2</v>
      </c>
      <c r="L2575" s="17">
        <f t="shared" ca="1" si="80"/>
        <v>4.67344315924767E-3</v>
      </c>
    </row>
    <row r="2576" spans="7:12" x14ac:dyDescent="0.2">
      <c r="G2576" s="17" vm="7042">
        <f ca="1"/>
        <v>43475</v>
      </c>
      <c r="H2576" s="17" vm="7043">
        <f ca="1"/>
        <v>97.72</v>
      </c>
      <c r="I2576" s="17" vm="7044">
        <f ca="1"/>
        <v>258.88</v>
      </c>
      <c r="K2576" s="17">
        <f t="shared" ca="1" si="81"/>
        <v>1.5378221113881985E-2</v>
      </c>
      <c r="L2576" s="17">
        <f t="shared" ca="1" si="80"/>
        <v>3.5275419622435855E-3</v>
      </c>
    </row>
    <row r="2577" spans="7:12" x14ac:dyDescent="0.2">
      <c r="G2577" s="17" vm="7045">
        <f ca="1"/>
        <v>43476</v>
      </c>
      <c r="H2577" s="17" vm="7046">
        <f ca="1"/>
        <v>98.59</v>
      </c>
      <c r="I2577" s="17" vm="7047">
        <f ca="1"/>
        <v>258.98</v>
      </c>
      <c r="K2577" s="17">
        <f t="shared" ca="1" si="81"/>
        <v>8.9029881293491986E-3</v>
      </c>
      <c r="L2577" s="17">
        <f t="shared" ca="1" si="80"/>
        <v>3.8627935723134499E-4</v>
      </c>
    </row>
    <row r="2578" spans="7:12" x14ac:dyDescent="0.2">
      <c r="G2578" s="17" vm="7048">
        <f ca="1"/>
        <v>43479</v>
      </c>
      <c r="H2578" s="17" vm="7049">
        <f ca="1"/>
        <v>96.33</v>
      </c>
      <c r="I2578" s="17" vm="7050">
        <f ca="1"/>
        <v>257.39999999999998</v>
      </c>
      <c r="K2578" s="17">
        <f t="shared" ca="1" si="81"/>
        <v>-2.2923217364844373E-2</v>
      </c>
      <c r="L2578" s="17">
        <f t="shared" ca="1" si="80"/>
        <v>-6.1008572090510693E-3</v>
      </c>
    </row>
    <row r="2579" spans="7:12" x14ac:dyDescent="0.2">
      <c r="G2579" s="17" vm="7051">
        <f ca="1"/>
        <v>43480</v>
      </c>
      <c r="H2579" s="17" vm="7052">
        <f ca="1"/>
        <v>97.63</v>
      </c>
      <c r="I2579" s="17" vm="7053">
        <f ca="1"/>
        <v>260.35000000000002</v>
      </c>
      <c r="K2579" s="17">
        <f t="shared" ca="1" si="81"/>
        <v>1.3495276653171295E-2</v>
      </c>
      <c r="L2579" s="17">
        <f t="shared" ca="1" si="80"/>
        <v>1.1460761460761582E-2</v>
      </c>
    </row>
    <row r="2580" spans="7:12" x14ac:dyDescent="0.2">
      <c r="G2580" s="17" vm="7054">
        <f ca="1"/>
        <v>43481</v>
      </c>
      <c r="H2580" s="17" vm="7055">
        <f ca="1"/>
        <v>97.17</v>
      </c>
      <c r="I2580" s="17" vm="7056">
        <f ca="1"/>
        <v>260.98</v>
      </c>
      <c r="K2580" s="17">
        <f t="shared" ca="1" si="81"/>
        <v>-4.7116664959540033E-3</v>
      </c>
      <c r="L2580" s="17">
        <f t="shared" ca="1" si="80"/>
        <v>2.419819473785223E-3</v>
      </c>
    </row>
    <row r="2581" spans="7:12" x14ac:dyDescent="0.2">
      <c r="G2581" s="17" vm="7057">
        <f ca="1"/>
        <v>43482</v>
      </c>
      <c r="H2581" s="17" vm="7058">
        <f ca="1"/>
        <v>97.54</v>
      </c>
      <c r="I2581" s="17" vm="7059">
        <f ca="1"/>
        <v>262.95999999999998</v>
      </c>
      <c r="K2581" s="17">
        <f t="shared" ca="1" si="81"/>
        <v>3.8077595965833044E-3</v>
      </c>
      <c r="L2581" s="17">
        <f t="shared" ca="1" si="80"/>
        <v>7.5867882596365455E-3</v>
      </c>
    </row>
    <row r="2582" spans="7:12" x14ac:dyDescent="0.2">
      <c r="G2582" s="17" vm="7060">
        <f ca="1"/>
        <v>43483</v>
      </c>
      <c r="H2582" s="17" vm="7061">
        <f ca="1"/>
        <v>99.42</v>
      </c>
      <c r="I2582" s="17" vm="7062">
        <f ca="1"/>
        <v>266.45999999999998</v>
      </c>
      <c r="K2582" s="17">
        <f t="shared" ca="1" si="81"/>
        <v>1.9274143940947175E-2</v>
      </c>
      <c r="L2582" s="17">
        <f t="shared" ca="1" si="80"/>
        <v>1.331000912686342E-2</v>
      </c>
    </row>
    <row r="2583" spans="7:12" x14ac:dyDescent="0.2">
      <c r="G2583" s="17" vm="7063">
        <f ca="1"/>
        <v>43487</v>
      </c>
      <c r="H2583" s="17" vm="7064">
        <f ca="1"/>
        <v>96.62</v>
      </c>
      <c r="I2583" s="17" vm="7065">
        <f ca="1"/>
        <v>262.86</v>
      </c>
      <c r="K2583" s="17">
        <f t="shared" ca="1" si="81"/>
        <v>-2.8163347415007034E-2</v>
      </c>
      <c r="L2583" s="17">
        <f t="shared" ca="1" si="80"/>
        <v>-1.3510470614726322E-2</v>
      </c>
    </row>
    <row r="2584" spans="7:12" x14ac:dyDescent="0.2">
      <c r="G2584" s="17" vm="7066">
        <f ca="1"/>
        <v>43488</v>
      </c>
      <c r="H2584" s="17" vm="7067">
        <f ca="1"/>
        <v>95.49</v>
      </c>
      <c r="I2584" s="17" vm="7068">
        <f ca="1"/>
        <v>263.41000000000003</v>
      </c>
      <c r="K2584" s="17">
        <f t="shared" ca="1" si="81"/>
        <v>-1.1695301179880047E-2</v>
      </c>
      <c r="L2584" s="17">
        <f t="shared" ca="1" si="80"/>
        <v>2.0923685612113108E-3</v>
      </c>
    </row>
    <row r="2585" spans="7:12" x14ac:dyDescent="0.2">
      <c r="G2585" s="17" vm="7069">
        <f ca="1"/>
        <v>43489</v>
      </c>
      <c r="H2585" s="17" vm="7070">
        <f ca="1"/>
        <v>102.09</v>
      </c>
      <c r="I2585" s="17" vm="7071">
        <f ca="1"/>
        <v>263.55</v>
      </c>
      <c r="K2585" s="17">
        <f t="shared" ca="1" si="81"/>
        <v>6.911718504555453E-2</v>
      </c>
      <c r="L2585" s="17">
        <f t="shared" ca="1" si="80"/>
        <v>5.3149083178305467E-4</v>
      </c>
    </row>
    <row r="2586" spans="7:12" x14ac:dyDescent="0.2">
      <c r="G2586" s="17" vm="7072">
        <f ca="1"/>
        <v>43490</v>
      </c>
      <c r="H2586" s="17" vm="725">
        <f ca="1"/>
        <v>104.41</v>
      </c>
      <c r="I2586" s="17" vm="7073">
        <f ca="1"/>
        <v>265.77999999999997</v>
      </c>
      <c r="K2586" s="17">
        <f t="shared" ca="1" si="81"/>
        <v>2.2725046527573678E-2</v>
      </c>
      <c r="L2586" s="17">
        <f t="shared" ca="1" si="80"/>
        <v>8.4613925251373345E-3</v>
      </c>
    </row>
    <row r="2587" spans="7:12" x14ac:dyDescent="0.2">
      <c r="G2587" s="17" vm="7074">
        <f ca="1"/>
        <v>43493</v>
      </c>
      <c r="H2587" s="17" vm="6419">
        <f ca="1"/>
        <v>102.68</v>
      </c>
      <c r="I2587" s="17" vm="6530">
        <f ca="1"/>
        <v>263.76</v>
      </c>
      <c r="K2587" s="17">
        <f t="shared" ca="1" si="81"/>
        <v>-1.6569294128914724E-2</v>
      </c>
      <c r="L2587" s="17">
        <f t="shared" ca="1" si="80"/>
        <v>-7.6002709007448876E-3</v>
      </c>
    </row>
    <row r="2588" spans="7:12" x14ac:dyDescent="0.2">
      <c r="G2588" s="17" vm="7075">
        <f ca="1"/>
        <v>43494</v>
      </c>
      <c r="H2588" s="17" vm="7076">
        <f ca="1"/>
        <v>101.35</v>
      </c>
      <c r="I2588" s="17" vm="7068">
        <f ca="1"/>
        <v>263.41000000000003</v>
      </c>
      <c r="K2588" s="17">
        <f t="shared" ca="1" si="81"/>
        <v>-1.2952863264511172E-2</v>
      </c>
      <c r="L2588" s="17">
        <f t="shared" ca="1" si="80"/>
        <v>-1.3269639065816019E-3</v>
      </c>
    </row>
    <row r="2589" spans="7:12" x14ac:dyDescent="0.2">
      <c r="G2589" s="17" vm="7077">
        <f ca="1"/>
        <v>43495</v>
      </c>
      <c r="H2589" s="17" vm="7078">
        <f ca="1"/>
        <v>102.14</v>
      </c>
      <c r="I2589" s="17" vm="6320">
        <f ca="1"/>
        <v>267.58</v>
      </c>
      <c r="K2589" s="17">
        <f t="shared" ca="1" si="81"/>
        <v>7.7947705969414471E-3</v>
      </c>
      <c r="L2589" s="17">
        <f t="shared" ca="1" si="80"/>
        <v>1.5830834060969412E-2</v>
      </c>
    </row>
    <row r="2590" spans="7:12" x14ac:dyDescent="0.2">
      <c r="G2590" s="17" vm="7079">
        <f ca="1"/>
        <v>43496</v>
      </c>
      <c r="H2590" s="17" vm="7080">
        <f ca="1"/>
        <v>100.68</v>
      </c>
      <c r="I2590" s="17" vm="7081">
        <f ca="1"/>
        <v>269.93</v>
      </c>
      <c r="K2590" s="17">
        <f t="shared" ca="1" si="81"/>
        <v>-1.4294106128842743E-2</v>
      </c>
      <c r="L2590" s="17">
        <f t="shared" ca="1" si="80"/>
        <v>8.7824202107782412E-3</v>
      </c>
    </row>
    <row r="2591" spans="7:12" x14ac:dyDescent="0.2">
      <c r="G2591" s="17" vm="7082">
        <f ca="1"/>
        <v>43497</v>
      </c>
      <c r="H2591" s="17" vm="7083">
        <f ca="1"/>
        <v>101.99</v>
      </c>
      <c r="I2591" s="17" vm="7084">
        <f ca="1"/>
        <v>270.06</v>
      </c>
      <c r="K2591" s="17">
        <f t="shared" ca="1" si="81"/>
        <v>1.3011521652761093E-2</v>
      </c>
      <c r="L2591" s="17">
        <f t="shared" ca="1" si="80"/>
        <v>4.8160634238514355E-4</v>
      </c>
    </row>
    <row r="2592" spans="7:12" x14ac:dyDescent="0.2">
      <c r="G2592" s="17" vm="7085">
        <f ca="1"/>
        <v>43500</v>
      </c>
      <c r="H2592" s="17" vm="7086">
        <f ca="1"/>
        <v>101.8</v>
      </c>
      <c r="I2592" s="17" vm="7087">
        <f ca="1"/>
        <v>271.95999999999998</v>
      </c>
      <c r="K2592" s="17">
        <f t="shared" ca="1" si="81"/>
        <v>-1.8629277380135534E-3</v>
      </c>
      <c r="L2592" s="17">
        <f t="shared" ca="1" si="80"/>
        <v>7.035473598459463E-3</v>
      </c>
    </row>
    <row r="2593" spans="7:12" x14ac:dyDescent="0.2">
      <c r="G2593" s="17" vm="7088">
        <f ca="1"/>
        <v>43501</v>
      </c>
      <c r="H2593" s="17" vm="7089">
        <f ca="1"/>
        <v>102.32</v>
      </c>
      <c r="I2593" s="17" vm="7090">
        <f ca="1"/>
        <v>273.10000000000002</v>
      </c>
      <c r="K2593" s="17">
        <f t="shared" ca="1" si="81"/>
        <v>5.1080550098232536E-3</v>
      </c>
      <c r="L2593" s="17">
        <f t="shared" ca="1" si="80"/>
        <v>4.1917929107222474E-3</v>
      </c>
    </row>
    <row r="2594" spans="7:12" x14ac:dyDescent="0.2">
      <c r="G2594" s="17" vm="7091">
        <f ca="1"/>
        <v>43502</v>
      </c>
      <c r="H2594" s="17" vm="7092">
        <f ca="1"/>
        <v>106.48</v>
      </c>
      <c r="I2594" s="17" vm="7093">
        <f ca="1"/>
        <v>272.74</v>
      </c>
      <c r="K2594" s="17">
        <f t="shared" ca="1" si="81"/>
        <v>4.0656763096168946E-2</v>
      </c>
      <c r="L2594" s="17">
        <f t="shared" ca="1" si="80"/>
        <v>-1.3181984621017939E-3</v>
      </c>
    </row>
    <row r="2595" spans="7:12" x14ac:dyDescent="0.2">
      <c r="G2595" s="17" vm="7094">
        <f ca="1"/>
        <v>43503</v>
      </c>
      <c r="H2595" s="17" vm="7095">
        <f ca="1"/>
        <v>103.86</v>
      </c>
      <c r="I2595" s="17" vm="7096">
        <f ca="1"/>
        <v>270.14</v>
      </c>
      <c r="K2595" s="17">
        <f t="shared" ca="1" si="81"/>
        <v>-2.4605559729526716E-2</v>
      </c>
      <c r="L2595" s="17">
        <f t="shared" ca="1" si="80"/>
        <v>-9.5328884652050583E-3</v>
      </c>
    </row>
    <row r="2596" spans="7:12" x14ac:dyDescent="0.2">
      <c r="G2596" s="17" vm="7097">
        <f ca="1"/>
        <v>43504</v>
      </c>
      <c r="H2596" s="17" vm="7098">
        <f ca="1"/>
        <v>104.55</v>
      </c>
      <c r="I2596" s="17" vm="6341">
        <f ca="1"/>
        <v>270.47000000000003</v>
      </c>
      <c r="K2596" s="17">
        <f t="shared" ca="1" si="81"/>
        <v>6.6435586366262456E-3</v>
      </c>
      <c r="L2596" s="17">
        <f t="shared" ca="1" si="80"/>
        <v>1.2215888058044744E-3</v>
      </c>
    </row>
    <row r="2597" spans="7:12" x14ac:dyDescent="0.2">
      <c r="G2597" s="17" vm="7099">
        <f ca="1"/>
        <v>43507</v>
      </c>
      <c r="H2597" s="17" vm="7100">
        <f ca="1"/>
        <v>104.76</v>
      </c>
      <c r="I2597" s="17" vm="7101">
        <f ca="1"/>
        <v>270.62</v>
      </c>
      <c r="K2597" s="17">
        <f t="shared" ca="1" si="81"/>
        <v>2.008608321377503E-3</v>
      </c>
      <c r="L2597" s="17">
        <f t="shared" ca="1" si="80"/>
        <v>5.5459015787318044E-4</v>
      </c>
    </row>
    <row r="2598" spans="7:12" x14ac:dyDescent="0.2">
      <c r="G2598" s="17" vm="7102">
        <f ca="1"/>
        <v>43508</v>
      </c>
      <c r="H2598" s="17" vm="908">
        <f ca="1"/>
        <v>106.44</v>
      </c>
      <c r="I2598" s="17" vm="6465">
        <f ca="1"/>
        <v>274.10000000000002</v>
      </c>
      <c r="K2598" s="17">
        <f t="shared" ca="1" si="81"/>
        <v>1.6036655211912887E-2</v>
      </c>
      <c r="L2598" s="17">
        <f t="shared" ca="1" si="80"/>
        <v>1.2859359988175445E-2</v>
      </c>
    </row>
    <row r="2599" spans="7:12" x14ac:dyDescent="0.2">
      <c r="G2599" s="17" vm="7103">
        <f ca="1"/>
        <v>43509</v>
      </c>
      <c r="H2599" s="17" vm="7104">
        <f ca="1"/>
        <v>107.15</v>
      </c>
      <c r="I2599" s="17" vm="7105">
        <f ca="1"/>
        <v>274.99</v>
      </c>
      <c r="K2599" s="17">
        <f t="shared" ca="1" si="81"/>
        <v>6.6704246523863198E-3</v>
      </c>
      <c r="L2599" s="17">
        <f t="shared" ca="1" si="80"/>
        <v>3.2469901495804088E-3</v>
      </c>
    </row>
    <row r="2600" spans="7:12" x14ac:dyDescent="0.2">
      <c r="G2600" s="17" vm="7106">
        <f ca="1"/>
        <v>43510</v>
      </c>
      <c r="H2600" s="17" vm="7107">
        <f ca="1"/>
        <v>106.97</v>
      </c>
      <c r="I2600" s="17" vm="7108">
        <f ca="1"/>
        <v>274.38</v>
      </c>
      <c r="K2600" s="17">
        <f t="shared" ca="1" si="81"/>
        <v>-1.6798880074662126E-3</v>
      </c>
      <c r="L2600" s="17">
        <f t="shared" ca="1" si="80"/>
        <v>-2.218262482272082E-3</v>
      </c>
    </row>
    <row r="2601" spans="7:12" x14ac:dyDescent="0.2">
      <c r="G2601" s="17" vm="7109">
        <f ca="1"/>
        <v>43511</v>
      </c>
      <c r="H2601" s="17" vm="7110">
        <f ca="1"/>
        <v>107.57</v>
      </c>
      <c r="I2601" s="17" vm="6635">
        <f ca="1"/>
        <v>277.37</v>
      </c>
      <c r="K2601" s="17">
        <f t="shared" ca="1" si="81"/>
        <v>5.6090492661493574E-3</v>
      </c>
      <c r="L2601" s="17">
        <f t="shared" ca="1" si="80"/>
        <v>1.0897295721262523E-2</v>
      </c>
    </row>
    <row r="2602" spans="7:12" x14ac:dyDescent="0.2">
      <c r="G2602" s="17" vm="7111">
        <f ca="1"/>
        <v>43515</v>
      </c>
      <c r="H2602" s="17" vm="7112">
        <f ca="1"/>
        <v>107.28</v>
      </c>
      <c r="I2602" s="17" vm="7113">
        <f ca="1"/>
        <v>277.85000000000002</v>
      </c>
      <c r="K2602" s="17">
        <f t="shared" ca="1" si="81"/>
        <v>-2.6959189365063363E-3</v>
      </c>
      <c r="L2602" s="17">
        <f t="shared" ca="1" si="80"/>
        <v>1.7305404333562979E-3</v>
      </c>
    </row>
    <row r="2603" spans="7:12" x14ac:dyDescent="0.2">
      <c r="G2603" s="17" vm="7114">
        <f ca="1"/>
        <v>43516</v>
      </c>
      <c r="H2603" s="17" vm="7115">
        <f ca="1"/>
        <v>107.94</v>
      </c>
      <c r="I2603" s="17" vm="7116">
        <f ca="1"/>
        <v>278.41000000000003</v>
      </c>
      <c r="K2603" s="17">
        <f t="shared" ca="1" si="81"/>
        <v>6.152125279641929E-3</v>
      </c>
      <c r="L2603" s="17">
        <f t="shared" ca="1" si="80"/>
        <v>2.0154759762462948E-3</v>
      </c>
    </row>
    <row r="2604" spans="7:12" x14ac:dyDescent="0.2">
      <c r="G2604" s="17" vm="7117">
        <f ca="1"/>
        <v>43517</v>
      </c>
      <c r="H2604" s="17" vm="7118">
        <f ca="1"/>
        <v>106.64</v>
      </c>
      <c r="I2604" s="17" vm="7119">
        <f ca="1"/>
        <v>277.42</v>
      </c>
      <c r="K2604" s="17">
        <f t="shared" ca="1" si="81"/>
        <v>-1.2043727997035347E-2</v>
      </c>
      <c r="L2604" s="17">
        <f t="shared" ca="1" si="80"/>
        <v>-3.5559067562228597E-3</v>
      </c>
    </row>
    <row r="2605" spans="7:12" x14ac:dyDescent="0.2">
      <c r="G2605" s="17" vm="7120">
        <f ca="1"/>
        <v>43518</v>
      </c>
      <c r="H2605" s="17" vm="7121">
        <f ca="1"/>
        <v>107.31</v>
      </c>
      <c r="I2605" s="17" vm="6367">
        <f ca="1"/>
        <v>279.14</v>
      </c>
      <c r="K2605" s="17">
        <f t="shared" ca="1" si="81"/>
        <v>6.282820705176384E-3</v>
      </c>
      <c r="L2605" s="17">
        <f t="shared" ca="1" si="80"/>
        <v>6.1999855814287574E-3</v>
      </c>
    </row>
    <row r="2606" spans="7:12" x14ac:dyDescent="0.2">
      <c r="G2606" s="17" vm="7122">
        <f ca="1"/>
        <v>43521</v>
      </c>
      <c r="H2606" s="17" vm="7123">
        <f ca="1"/>
        <v>108.19</v>
      </c>
      <c r="I2606" s="17" vm="7124">
        <f ca="1"/>
        <v>279.52</v>
      </c>
      <c r="K2606" s="17">
        <f t="shared" ca="1" si="81"/>
        <v>8.2005404901686063E-3</v>
      </c>
      <c r="L2606" s="17">
        <f t="shared" ca="1" si="80"/>
        <v>1.3613240667764703E-3</v>
      </c>
    </row>
    <row r="2607" spans="7:12" x14ac:dyDescent="0.2">
      <c r="G2607" s="17" vm="7125">
        <f ca="1"/>
        <v>43522</v>
      </c>
      <c r="H2607" s="17" vm="7126">
        <f ca="1"/>
        <v>107.27</v>
      </c>
      <c r="I2607" s="17" vm="7127">
        <f ca="1"/>
        <v>279.32</v>
      </c>
      <c r="K2607" s="17">
        <f t="shared" ca="1" si="81"/>
        <v>-8.5035585543951075E-3</v>
      </c>
      <c r="L2607" s="17">
        <f t="shared" ca="1" si="80"/>
        <v>-7.1551230681166089E-4</v>
      </c>
    </row>
    <row r="2608" spans="7:12" x14ac:dyDescent="0.2">
      <c r="G2608" s="17" vm="7128">
        <f ca="1"/>
        <v>43523</v>
      </c>
      <c r="H2608" s="17" vm="7129">
        <f ca="1"/>
        <v>105.71</v>
      </c>
      <c r="I2608" s="17" vm="7130">
        <f ca="1"/>
        <v>279.2</v>
      </c>
      <c r="K2608" s="17">
        <f t="shared" ca="1" si="81"/>
        <v>-1.4542742612100312E-2</v>
      </c>
      <c r="L2608" s="17">
        <f t="shared" ca="1" si="80"/>
        <v>-4.2961477874836618E-4</v>
      </c>
    </row>
    <row r="2609" spans="7:12" x14ac:dyDescent="0.2">
      <c r="G2609" s="17" vm="7131">
        <f ca="1"/>
        <v>43524</v>
      </c>
      <c r="H2609" s="17" vm="7132">
        <f ca="1"/>
        <v>105.78</v>
      </c>
      <c r="I2609" s="17" vm="7133">
        <f ca="1"/>
        <v>278.68</v>
      </c>
      <c r="K2609" s="17">
        <f t="shared" ca="1" si="81"/>
        <v>6.6218900766257249E-4</v>
      </c>
      <c r="L2609" s="17">
        <f t="shared" ca="1" si="80"/>
        <v>-1.8624641833809852E-3</v>
      </c>
    </row>
    <row r="2610" spans="7:12" x14ac:dyDescent="0.2">
      <c r="G2610" s="17" vm="7134">
        <f ca="1"/>
        <v>43525</v>
      </c>
      <c r="H2610" s="17" vm="7135">
        <f ca="1"/>
        <v>106.76</v>
      </c>
      <c r="I2610" s="17" vm="7136">
        <f ca="1"/>
        <v>280.42</v>
      </c>
      <c r="K2610" s="17">
        <f t="shared" ca="1" si="81"/>
        <v>9.264511249763796E-3</v>
      </c>
      <c r="L2610" s="17">
        <f t="shared" ca="1" si="80"/>
        <v>6.243720396153396E-3</v>
      </c>
    </row>
    <row r="2611" spans="7:12" x14ac:dyDescent="0.2">
      <c r="G2611" s="17" vm="7137">
        <f ca="1"/>
        <v>43528</v>
      </c>
      <c r="H2611" s="17" vm="7138">
        <f ca="1"/>
        <v>107.4</v>
      </c>
      <c r="I2611" s="17" vm="7139">
        <f ca="1"/>
        <v>279.39999999999998</v>
      </c>
      <c r="K2611" s="17">
        <f t="shared" ca="1" si="81"/>
        <v>5.9947545897340859E-3</v>
      </c>
      <c r="L2611" s="17">
        <f t="shared" ca="1" si="80"/>
        <v>-3.6374010412952851E-3</v>
      </c>
    </row>
    <row r="2612" spans="7:12" x14ac:dyDescent="0.2">
      <c r="G2612" s="17" vm="7140">
        <f ca="1"/>
        <v>43529</v>
      </c>
      <c r="H2612" s="17" vm="7141">
        <f ca="1"/>
        <v>106.57</v>
      </c>
      <c r="I2612" s="17" vm="7142">
        <f ca="1"/>
        <v>279.02</v>
      </c>
      <c r="K2612" s="17">
        <f t="shared" ca="1" si="81"/>
        <v>-7.7281191806332084E-3</v>
      </c>
      <c r="L2612" s="17">
        <f t="shared" ca="1" si="80"/>
        <v>-1.3600572655690923E-3</v>
      </c>
    </row>
    <row r="2613" spans="7:12" x14ac:dyDescent="0.2">
      <c r="G2613" s="17" vm="7143">
        <f ca="1"/>
        <v>43530</v>
      </c>
      <c r="H2613" s="17" vm="7144">
        <f ca="1"/>
        <v>105.42</v>
      </c>
      <c r="I2613" s="17" vm="7145">
        <f ca="1"/>
        <v>277.33</v>
      </c>
      <c r="K2613" s="17">
        <f t="shared" ca="1" si="81"/>
        <v>-1.07910293703668E-2</v>
      </c>
      <c r="L2613" s="17">
        <f t="shared" ca="1" si="80"/>
        <v>-6.0569134829044913E-3</v>
      </c>
    </row>
    <row r="2614" spans="7:12" x14ac:dyDescent="0.2">
      <c r="G2614" s="17" vm="7146">
        <f ca="1"/>
        <v>43531</v>
      </c>
      <c r="H2614" s="17" vm="7147">
        <f ca="1"/>
        <v>104.95</v>
      </c>
      <c r="I2614" s="17" vm="6893">
        <f ca="1"/>
        <v>275.01</v>
      </c>
      <c r="K2614" s="17">
        <f t="shared" ca="1" si="81"/>
        <v>-4.4583570479984624E-3</v>
      </c>
      <c r="L2614" s="17">
        <f t="shared" ca="1" si="80"/>
        <v>-8.3654851620812432E-3</v>
      </c>
    </row>
    <row r="2615" spans="7:12" x14ac:dyDescent="0.2">
      <c r="G2615" s="17" vm="7148">
        <f ca="1"/>
        <v>43532</v>
      </c>
      <c r="H2615" s="17" vm="7149">
        <f ca="1"/>
        <v>104.86</v>
      </c>
      <c r="I2615" s="17" vm="7150">
        <f ca="1"/>
        <v>274.45999999999998</v>
      </c>
      <c r="K2615" s="17">
        <f t="shared" ca="1" si="81"/>
        <v>-8.5755121486430497E-4</v>
      </c>
      <c r="L2615" s="17">
        <f t="shared" ca="1" si="80"/>
        <v>-1.9999272753717934E-3</v>
      </c>
    </row>
    <row r="2616" spans="7:12" x14ac:dyDescent="0.2">
      <c r="G2616" s="17" vm="7151">
        <f ca="1"/>
        <v>43535</v>
      </c>
      <c r="H2616" s="17" vm="649">
        <f ca="1"/>
        <v>106.45</v>
      </c>
      <c r="I2616" s="17" vm="7152">
        <f ca="1"/>
        <v>278.44</v>
      </c>
      <c r="K2616" s="17">
        <f t="shared" ca="1" si="81"/>
        <v>1.5163074575624602E-2</v>
      </c>
      <c r="L2616" s="17">
        <f t="shared" ca="1" si="80"/>
        <v>1.4501202360999832E-2</v>
      </c>
    </row>
    <row r="2617" spans="7:12" x14ac:dyDescent="0.2">
      <c r="G2617" s="17" vm="7153">
        <f ca="1"/>
        <v>43536</v>
      </c>
      <c r="H2617" s="17" vm="7154">
        <f ca="1"/>
        <v>106.52</v>
      </c>
      <c r="I2617" s="17" vm="7155">
        <f ca="1"/>
        <v>279.49</v>
      </c>
      <c r="K2617" s="17">
        <f t="shared" ca="1" si="81"/>
        <v>6.5758572099561263E-4</v>
      </c>
      <c r="L2617" s="17">
        <f t="shared" ca="1" si="80"/>
        <v>3.7710099123688945E-3</v>
      </c>
    </row>
    <row r="2618" spans="7:12" x14ac:dyDescent="0.2">
      <c r="G2618" s="17" vm="7156">
        <f ca="1"/>
        <v>43537</v>
      </c>
      <c r="H2618" s="17" vm="7157">
        <f ca="1"/>
        <v>107.58</v>
      </c>
      <c r="I2618" s="17" vm="7158">
        <f ca="1"/>
        <v>281.33999999999997</v>
      </c>
      <c r="K2618" s="17">
        <f t="shared" ca="1" si="81"/>
        <v>9.9511828764551336E-3</v>
      </c>
      <c r="L2618" s="17">
        <f t="shared" ca="1" si="80"/>
        <v>6.6191992557871338E-3</v>
      </c>
    </row>
    <row r="2619" spans="7:12" x14ac:dyDescent="0.2">
      <c r="G2619" s="17" vm="7159">
        <f ca="1"/>
        <v>43538</v>
      </c>
      <c r="H2619" s="17" vm="7160">
        <f ca="1"/>
        <v>107.1</v>
      </c>
      <c r="I2619" s="17" vm="7161">
        <f ca="1"/>
        <v>281.16000000000003</v>
      </c>
      <c r="K2619" s="17">
        <f t="shared" ca="1" si="81"/>
        <v>-4.4617958728389029E-3</v>
      </c>
      <c r="L2619" s="17">
        <f t="shared" ca="1" si="80"/>
        <v>-6.397952655148309E-4</v>
      </c>
    </row>
    <row r="2620" spans="7:12" x14ac:dyDescent="0.2">
      <c r="G2620" s="17" vm="7162">
        <f ca="1"/>
        <v>43539</v>
      </c>
      <c r="H2620" s="17" vm="945">
        <f ca="1"/>
        <v>110.74</v>
      </c>
      <c r="I2620" s="17" vm="7163">
        <f ca="1"/>
        <v>281.31</v>
      </c>
      <c r="K2620" s="17">
        <f t="shared" ca="1" si="81"/>
        <v>3.3986928104575265E-2</v>
      </c>
      <c r="L2620" s="17">
        <f t="shared" ca="1" si="80"/>
        <v>5.3350405463081785E-4</v>
      </c>
    </row>
    <row r="2621" spans="7:12" x14ac:dyDescent="0.2">
      <c r="G2621" s="17" vm="7164">
        <f ca="1"/>
        <v>43542</v>
      </c>
      <c r="H2621" s="17" vm="939">
        <f ca="1"/>
        <v>109.81</v>
      </c>
      <c r="I2621" s="17" vm="7165">
        <f ca="1"/>
        <v>282.33</v>
      </c>
      <c r="K2621" s="17">
        <f t="shared" ca="1" si="81"/>
        <v>-8.3980494852807785E-3</v>
      </c>
      <c r="L2621" s="17">
        <f t="shared" ca="1" si="80"/>
        <v>3.6258931427961549E-3</v>
      </c>
    </row>
    <row r="2622" spans="7:12" x14ac:dyDescent="0.2">
      <c r="G2622" s="17" vm="7166">
        <f ca="1"/>
        <v>43543</v>
      </c>
      <c r="H2622" s="17" vm="7167">
        <f ca="1"/>
        <v>110.02</v>
      </c>
      <c r="I2622" s="17" vm="7168">
        <f ca="1"/>
        <v>282.39999999999998</v>
      </c>
      <c r="K2622" s="17">
        <f t="shared" ca="1" si="81"/>
        <v>1.9123941353245133E-3</v>
      </c>
      <c r="L2622" s="17">
        <f t="shared" ca="1" si="80"/>
        <v>2.4793681153267855E-4</v>
      </c>
    </row>
    <row r="2623" spans="7:12" x14ac:dyDescent="0.2">
      <c r="G2623" s="17" vm="7169">
        <f ca="1"/>
        <v>43544</v>
      </c>
      <c r="H2623" s="17" vm="6440">
        <f ca="1"/>
        <v>109.63</v>
      </c>
      <c r="I2623" s="17" vm="7170">
        <f ca="1"/>
        <v>281.55</v>
      </c>
      <c r="K2623" s="17">
        <f t="shared" ca="1" si="81"/>
        <v>-3.5448100345392142E-3</v>
      </c>
      <c r="L2623" s="17">
        <f t="shared" ca="1" si="80"/>
        <v>-3.009915014164144E-3</v>
      </c>
    </row>
    <row r="2624" spans="7:12" x14ac:dyDescent="0.2">
      <c r="G2624" s="17" vm="7171">
        <f ca="1"/>
        <v>43545</v>
      </c>
      <c r="H2624" s="17" vm="1221">
        <f ca="1"/>
        <v>112.22</v>
      </c>
      <c r="I2624" s="17" vm="7172">
        <f ca="1"/>
        <v>284.73</v>
      </c>
      <c r="K2624" s="17">
        <f t="shared" ca="1" si="81"/>
        <v>2.3624920186080534E-2</v>
      </c>
      <c r="L2624" s="17">
        <f t="shared" ca="1" si="80"/>
        <v>1.1294619072988787E-2</v>
      </c>
    </row>
    <row r="2625" spans="7:12" x14ac:dyDescent="0.2">
      <c r="G2625" s="17" vm="7173">
        <f ca="1"/>
        <v>43546</v>
      </c>
      <c r="H2625" s="17" vm="1136">
        <f ca="1"/>
        <v>109.68</v>
      </c>
      <c r="I2625" s="17" vm="7174">
        <f ca="1"/>
        <v>279.25</v>
      </c>
      <c r="K2625" s="17">
        <f t="shared" ca="1" si="81"/>
        <v>-2.2634111566565585E-2</v>
      </c>
      <c r="L2625" s="17">
        <f t="shared" ca="1" si="80"/>
        <v>-1.9246303515611296E-2</v>
      </c>
    </row>
    <row r="2626" spans="7:12" x14ac:dyDescent="0.2">
      <c r="G2626" s="17" vm="7175">
        <f ca="1"/>
        <v>43549</v>
      </c>
      <c r="H2626" s="17" vm="7176">
        <f ca="1"/>
        <v>107.11</v>
      </c>
      <c r="I2626" s="17" vm="7177">
        <f ca="1"/>
        <v>279.04000000000002</v>
      </c>
      <c r="K2626" s="17">
        <f t="shared" ca="1" si="81"/>
        <v>-2.3431801604668179E-2</v>
      </c>
      <c r="L2626" s="17">
        <f t="shared" ca="1" si="80"/>
        <v>-7.5201432408233959E-4</v>
      </c>
    </row>
    <row r="2627" spans="7:12" x14ac:dyDescent="0.2">
      <c r="G2627" s="17" vm="7178">
        <f ca="1"/>
        <v>43550</v>
      </c>
      <c r="H2627" s="17" vm="7179">
        <f ca="1"/>
        <v>108.33</v>
      </c>
      <c r="I2627" s="17" vm="7180">
        <f ca="1"/>
        <v>281.12</v>
      </c>
      <c r="K2627" s="17">
        <f t="shared" ca="1" si="81"/>
        <v>1.1390159648958953E-2</v>
      </c>
      <c r="L2627" s="17">
        <f t="shared" ca="1" si="80"/>
        <v>7.4541284403668584E-3</v>
      </c>
    </row>
    <row r="2628" spans="7:12" x14ac:dyDescent="0.2">
      <c r="G2628" s="17" vm="7181">
        <f ca="1"/>
        <v>43551</v>
      </c>
      <c r="H2628" s="17" vm="7182">
        <f ca="1"/>
        <v>105.97</v>
      </c>
      <c r="I2628" s="17" vm="7183">
        <f ca="1"/>
        <v>279.64999999999998</v>
      </c>
      <c r="K2628" s="17">
        <f t="shared" ca="1" si="81"/>
        <v>-2.17852857010985E-2</v>
      </c>
      <c r="L2628" s="17">
        <f t="shared" ca="1" si="80"/>
        <v>-5.2290836653386963E-3</v>
      </c>
    </row>
    <row r="2629" spans="7:12" x14ac:dyDescent="0.2">
      <c r="G2629" s="17" vm="7184">
        <f ca="1"/>
        <v>43552</v>
      </c>
      <c r="H2629" s="17" vm="6826">
        <f ca="1"/>
        <v>104.91</v>
      </c>
      <c r="I2629" s="17" vm="7185">
        <f ca="1"/>
        <v>280.70999999999998</v>
      </c>
      <c r="K2629" s="17">
        <f t="shared" ca="1" si="81"/>
        <v>-1.0002830989902844E-2</v>
      </c>
      <c r="L2629" s="17">
        <f t="shared" ca="1" si="80"/>
        <v>3.7904523511531618E-3</v>
      </c>
    </row>
    <row r="2630" spans="7:12" x14ac:dyDescent="0.2">
      <c r="G2630" s="17" vm="7186">
        <f ca="1"/>
        <v>43553</v>
      </c>
      <c r="H2630" s="17" vm="7187">
        <f ca="1"/>
        <v>106.07</v>
      </c>
      <c r="I2630" s="17" vm="7188">
        <f ca="1"/>
        <v>282.48</v>
      </c>
      <c r="K2630" s="17">
        <f t="shared" ca="1" si="81"/>
        <v>1.105709655895537E-2</v>
      </c>
      <c r="L2630" s="17">
        <f t="shared" ca="1" si="80"/>
        <v>6.3054397777067006E-3</v>
      </c>
    </row>
    <row r="2631" spans="7:12" x14ac:dyDescent="0.2">
      <c r="G2631" s="17" vm="7189">
        <f ca="1"/>
        <v>43556</v>
      </c>
      <c r="H2631" s="17" vm="6489">
        <f ca="1"/>
        <v>108.64</v>
      </c>
      <c r="I2631" s="17" vm="7190">
        <f ca="1"/>
        <v>285.83</v>
      </c>
      <c r="K2631" s="17">
        <f t="shared" ca="1" si="81"/>
        <v>2.4229282549260045E-2</v>
      </c>
      <c r="L2631" s="17">
        <f t="shared" ref="L2631:L2694" ca="1" si="82">+I2631/I2630-1</f>
        <v>1.1859246672330626E-2</v>
      </c>
    </row>
    <row r="2632" spans="7:12" x14ac:dyDescent="0.2">
      <c r="G2632" s="17" vm="7191">
        <f ca="1"/>
        <v>43557</v>
      </c>
      <c r="H2632" s="17" vm="7192">
        <f ca="1"/>
        <v>110.28</v>
      </c>
      <c r="I2632" s="17" vm="7193">
        <f ca="1"/>
        <v>285.97000000000003</v>
      </c>
      <c r="K2632" s="17">
        <f t="shared" ref="K2632:K2695" ca="1" si="83">+H2632/H2631-1</f>
        <v>1.5095729013254733E-2</v>
      </c>
      <c r="L2632" s="17">
        <f t="shared" ca="1" si="82"/>
        <v>4.898016303398478E-4</v>
      </c>
    </row>
    <row r="2633" spans="7:12" x14ac:dyDescent="0.2">
      <c r="G2633" s="17" vm="7194">
        <f ca="1"/>
        <v>43558</v>
      </c>
      <c r="H2633" s="17" vm="7195">
        <f ca="1"/>
        <v>112.75</v>
      </c>
      <c r="I2633" s="17" vm="7196">
        <f ca="1"/>
        <v>286.42</v>
      </c>
      <c r="K2633" s="17">
        <f t="shared" ca="1" si="83"/>
        <v>2.2397533550961191E-2</v>
      </c>
      <c r="L2633" s="17">
        <f t="shared" ca="1" si="82"/>
        <v>1.5735916354862045E-3</v>
      </c>
    </row>
    <row r="2634" spans="7:12" x14ac:dyDescent="0.2">
      <c r="G2634" s="17" vm="7197">
        <f ca="1"/>
        <v>43559</v>
      </c>
      <c r="H2634" s="17" vm="7198">
        <f ca="1"/>
        <v>113.24</v>
      </c>
      <c r="I2634" s="17" vm="7199">
        <f ca="1"/>
        <v>287.18</v>
      </c>
      <c r="K2634" s="17">
        <f t="shared" ca="1" si="83"/>
        <v>4.345898004434634E-3</v>
      </c>
      <c r="L2634" s="17">
        <f t="shared" ca="1" si="82"/>
        <v>2.6534459884086647E-3</v>
      </c>
    </row>
    <row r="2635" spans="7:12" x14ac:dyDescent="0.2">
      <c r="G2635" s="17" vm="7200">
        <f ca="1"/>
        <v>43560</v>
      </c>
      <c r="H2635" s="17" vm="854">
        <f ca="1"/>
        <v>113.63</v>
      </c>
      <c r="I2635" s="17" vm="7201">
        <f ca="1"/>
        <v>288.57</v>
      </c>
      <c r="K2635" s="17">
        <f t="shared" ca="1" si="83"/>
        <v>3.4440127163546386E-3</v>
      </c>
      <c r="L2635" s="17">
        <f t="shared" ca="1" si="82"/>
        <v>4.8401699282678567E-3</v>
      </c>
    </row>
    <row r="2636" spans="7:12" x14ac:dyDescent="0.2">
      <c r="G2636" s="17" vm="7202">
        <f ca="1"/>
        <v>43563</v>
      </c>
      <c r="H2636" s="17" vm="7203">
        <f ca="1"/>
        <v>115.22</v>
      </c>
      <c r="I2636" s="17" vm="7204">
        <f ca="1"/>
        <v>288.79000000000002</v>
      </c>
      <c r="K2636" s="17">
        <f t="shared" ca="1" si="83"/>
        <v>1.3992783595881297E-2</v>
      </c>
      <c r="L2636" s="17">
        <f t="shared" ca="1" si="82"/>
        <v>7.6238001178241532E-4</v>
      </c>
    </row>
    <row r="2637" spans="7:12" x14ac:dyDescent="0.2">
      <c r="G2637" s="17" vm="7205">
        <f ca="1"/>
        <v>43564</v>
      </c>
      <c r="H2637" s="17" vm="7206">
        <f ca="1"/>
        <v>113.94</v>
      </c>
      <c r="I2637" s="17" vm="7207">
        <f ca="1"/>
        <v>287.31</v>
      </c>
      <c r="K2637" s="17">
        <f t="shared" ca="1" si="83"/>
        <v>-1.1109182433605258E-2</v>
      </c>
      <c r="L2637" s="17">
        <f t="shared" ca="1" si="82"/>
        <v>-5.1248311922158507E-3</v>
      </c>
    </row>
    <row r="2638" spans="7:12" x14ac:dyDescent="0.2">
      <c r="G2638" s="17" vm="7208">
        <f ca="1"/>
        <v>43565</v>
      </c>
      <c r="H2638" s="17" vm="7209">
        <f ca="1"/>
        <v>114.92</v>
      </c>
      <c r="I2638" s="17" vm="7210">
        <f ca="1"/>
        <v>288.29000000000002</v>
      </c>
      <c r="K2638" s="17">
        <f t="shared" ca="1" si="83"/>
        <v>8.6010180796911584E-3</v>
      </c>
      <c r="L2638" s="17">
        <f t="shared" ca="1" si="82"/>
        <v>3.410949845115141E-3</v>
      </c>
    </row>
    <row r="2639" spans="7:12" x14ac:dyDescent="0.2">
      <c r="G2639" s="17" vm="7211">
        <f ca="1"/>
        <v>43566</v>
      </c>
      <c r="H2639" s="17" vm="7212">
        <f ca="1"/>
        <v>114.88</v>
      </c>
      <c r="I2639" s="17" vm="7213">
        <f ca="1"/>
        <v>288.20999999999998</v>
      </c>
      <c r="K2639" s="17">
        <f t="shared" ca="1" si="83"/>
        <v>-3.4806822137145588E-4</v>
      </c>
      <c r="L2639" s="17">
        <f t="shared" ca="1" si="82"/>
        <v>-2.7749835235368892E-4</v>
      </c>
    </row>
    <row r="2640" spans="7:12" x14ac:dyDescent="0.2">
      <c r="G2640" s="17" vm="7214">
        <f ca="1"/>
        <v>43567</v>
      </c>
      <c r="H2640" s="17" vm="7215">
        <f ca="1"/>
        <v>116.76</v>
      </c>
      <c r="I2640" s="17" vm="7216">
        <f ca="1"/>
        <v>290.16000000000003</v>
      </c>
      <c r="K2640" s="17">
        <f t="shared" ca="1" si="83"/>
        <v>1.6364902506963874E-2</v>
      </c>
      <c r="L2640" s="17">
        <f t="shared" ca="1" si="82"/>
        <v>6.7658998646822344E-3</v>
      </c>
    </row>
    <row r="2641" spans="7:12" x14ac:dyDescent="0.2">
      <c r="G2641" s="17" vm="7217">
        <f ca="1"/>
        <v>43570</v>
      </c>
      <c r="H2641" s="17" vm="7218">
        <f ca="1"/>
        <v>115.09</v>
      </c>
      <c r="I2641" s="17" vm="7219">
        <f ca="1"/>
        <v>289.97000000000003</v>
      </c>
      <c r="K2641" s="17">
        <f t="shared" ca="1" si="83"/>
        <v>-1.4302843439534141E-2</v>
      </c>
      <c r="L2641" s="17">
        <f t="shared" ca="1" si="82"/>
        <v>-6.5481113868204321E-4</v>
      </c>
    </row>
    <row r="2642" spans="7:12" x14ac:dyDescent="0.2">
      <c r="G2642" s="17" vm="7220">
        <f ca="1"/>
        <v>43571</v>
      </c>
      <c r="H2642" s="17" vm="7221">
        <f ca="1"/>
        <v>116.37</v>
      </c>
      <c r="I2642" s="17" vm="7216">
        <f ca="1"/>
        <v>290.16000000000003</v>
      </c>
      <c r="K2642" s="17">
        <f t="shared" ca="1" si="83"/>
        <v>1.1121730819358744E-2</v>
      </c>
      <c r="L2642" s="17">
        <f t="shared" ca="1" si="82"/>
        <v>6.5524019726170835E-4</v>
      </c>
    </row>
    <row r="2643" spans="7:12" x14ac:dyDescent="0.2">
      <c r="G2643" s="17" vm="7222">
        <f ca="1"/>
        <v>43572</v>
      </c>
      <c r="H2643" s="17" vm="7223">
        <f ca="1"/>
        <v>115.6</v>
      </c>
      <c r="I2643" s="17" vm="7224">
        <f ca="1"/>
        <v>289.45</v>
      </c>
      <c r="K2643" s="17">
        <f t="shared" ca="1" si="83"/>
        <v>-6.6168256423477789E-3</v>
      </c>
      <c r="L2643" s="17">
        <f t="shared" ca="1" si="82"/>
        <v>-2.4469258340227285E-3</v>
      </c>
    </row>
    <row r="2644" spans="7:12" x14ac:dyDescent="0.2">
      <c r="G2644" s="17" vm="7225">
        <f ca="1"/>
        <v>43573</v>
      </c>
      <c r="H2644" s="17" vm="7226">
        <f ca="1"/>
        <v>115.51</v>
      </c>
      <c r="I2644" s="17" vm="7227">
        <f ca="1"/>
        <v>290.02</v>
      </c>
      <c r="K2644" s="17">
        <f t="shared" ca="1" si="83"/>
        <v>-7.7854671280264132E-4</v>
      </c>
      <c r="L2644" s="17">
        <f t="shared" ca="1" si="82"/>
        <v>1.9692520297114324E-3</v>
      </c>
    </row>
    <row r="2645" spans="7:12" x14ac:dyDescent="0.2">
      <c r="G2645" s="17" vm="7228">
        <f ca="1"/>
        <v>43577</v>
      </c>
      <c r="H2645" s="17" vm="7229">
        <f ca="1"/>
        <v>114.95</v>
      </c>
      <c r="I2645" s="17" vm="7230">
        <f ca="1"/>
        <v>290.27</v>
      </c>
      <c r="K2645" s="17">
        <f t="shared" ca="1" si="83"/>
        <v>-4.8480651025885058E-3</v>
      </c>
      <c r="L2645" s="17">
        <f t="shared" ca="1" si="82"/>
        <v>8.6200951658499392E-4</v>
      </c>
    </row>
    <row r="2646" spans="7:12" x14ac:dyDescent="0.2">
      <c r="G2646" s="17" vm="7231">
        <f ca="1"/>
        <v>43578</v>
      </c>
      <c r="H2646" s="17" vm="7232">
        <f ca="1"/>
        <v>116.38</v>
      </c>
      <c r="I2646" s="17" vm="7233">
        <f ca="1"/>
        <v>292.88</v>
      </c>
      <c r="K2646" s="17">
        <f t="shared" ca="1" si="83"/>
        <v>1.2440191387559807E-2</v>
      </c>
      <c r="L2646" s="17">
        <f t="shared" ca="1" si="82"/>
        <v>8.9916284838253979E-3</v>
      </c>
    </row>
    <row r="2647" spans="7:12" x14ac:dyDescent="0.2">
      <c r="G2647" s="17" vm="7234">
        <f ca="1"/>
        <v>43579</v>
      </c>
      <c r="H2647" s="17" vm="7235">
        <f ca="1"/>
        <v>118.43</v>
      </c>
      <c r="I2647" s="17" vm="7236">
        <f ca="1"/>
        <v>292.23</v>
      </c>
      <c r="K2647" s="17">
        <f t="shared" ca="1" si="83"/>
        <v>1.761471043134577E-2</v>
      </c>
      <c r="L2647" s="17">
        <f t="shared" ca="1" si="82"/>
        <v>-2.2193389784210815E-3</v>
      </c>
    </row>
    <row r="2648" spans="7:12" x14ac:dyDescent="0.2">
      <c r="G2648" s="17" vm="7237">
        <f ca="1"/>
        <v>43580</v>
      </c>
      <c r="H2648" s="17" vm="7238">
        <f ca="1"/>
        <v>117.17</v>
      </c>
      <c r="I2648" s="17" vm="7239">
        <f ca="1"/>
        <v>292.05</v>
      </c>
      <c r="K2648" s="17">
        <f t="shared" ca="1" si="83"/>
        <v>-1.0639196149624275E-2</v>
      </c>
      <c r="L2648" s="17">
        <f t="shared" ca="1" si="82"/>
        <v>-6.1595318755780504E-4</v>
      </c>
    </row>
    <row r="2649" spans="7:12" x14ac:dyDescent="0.2">
      <c r="G2649" s="17" vm="7240">
        <f ca="1"/>
        <v>43581</v>
      </c>
      <c r="H2649" s="17" vm="7241">
        <f ca="1"/>
        <v>117.21</v>
      </c>
      <c r="I2649" s="17" vm="7242">
        <f ca="1"/>
        <v>293.41000000000003</v>
      </c>
      <c r="K2649" s="17">
        <f t="shared" ca="1" si="83"/>
        <v>3.4138431339081343E-4</v>
      </c>
      <c r="L2649" s="17">
        <f t="shared" ca="1" si="82"/>
        <v>4.6567368601266868E-3</v>
      </c>
    </row>
    <row r="2650" spans="7:12" x14ac:dyDescent="0.2">
      <c r="G2650" s="17" vm="7243">
        <f ca="1"/>
        <v>43584</v>
      </c>
      <c r="H2650" s="17" vm="7244">
        <f ca="1"/>
        <v>116.7</v>
      </c>
      <c r="I2650" s="17" vm="7245">
        <f ca="1"/>
        <v>293.87</v>
      </c>
      <c r="K2650" s="17">
        <f t="shared" ca="1" si="83"/>
        <v>-4.3511645764012785E-3</v>
      </c>
      <c r="L2650" s="17">
        <f t="shared" ca="1" si="82"/>
        <v>1.5677720595752564E-3</v>
      </c>
    </row>
    <row r="2651" spans="7:12" x14ac:dyDescent="0.2">
      <c r="G2651" s="17" vm="7246">
        <f ca="1"/>
        <v>43585</v>
      </c>
      <c r="H2651" s="17" vm="7247">
        <f ca="1"/>
        <v>117.83</v>
      </c>
      <c r="I2651" s="17" vm="7248">
        <f ca="1"/>
        <v>294.02</v>
      </c>
      <c r="K2651" s="17">
        <f t="shared" ca="1" si="83"/>
        <v>9.6829477292201815E-3</v>
      </c>
      <c r="L2651" s="17">
        <f t="shared" ca="1" si="82"/>
        <v>5.1042978187632038E-4</v>
      </c>
    </row>
    <row r="2652" spans="7:12" x14ac:dyDescent="0.2">
      <c r="G2652" s="17" vm="7249">
        <f ca="1"/>
        <v>43586</v>
      </c>
      <c r="H2652" s="17" vm="7250">
        <f ca="1"/>
        <v>116.29</v>
      </c>
      <c r="I2652" s="17" vm="7251">
        <f ca="1"/>
        <v>291.81</v>
      </c>
      <c r="K2652" s="17">
        <f t="shared" ca="1" si="83"/>
        <v>-1.3069676652804785E-2</v>
      </c>
      <c r="L2652" s="17">
        <f t="shared" ca="1" si="82"/>
        <v>-7.5164954764981307E-3</v>
      </c>
    </row>
    <row r="2653" spans="7:12" x14ac:dyDescent="0.2">
      <c r="G2653" s="17" vm="7252">
        <f ca="1"/>
        <v>43587</v>
      </c>
      <c r="H2653" s="17" vm="1344">
        <f ca="1"/>
        <v>117.46</v>
      </c>
      <c r="I2653" s="17" vm="7253">
        <f ca="1"/>
        <v>291.18</v>
      </c>
      <c r="K2653" s="17">
        <f t="shared" ca="1" si="83"/>
        <v>1.0061054260899427E-2</v>
      </c>
      <c r="L2653" s="17">
        <f t="shared" ca="1" si="82"/>
        <v>-2.1589390356738791E-3</v>
      </c>
    </row>
    <row r="2654" spans="7:12" x14ac:dyDescent="0.2">
      <c r="G2654" s="17" vm="7254">
        <f ca="1"/>
        <v>43588</v>
      </c>
      <c r="H2654" s="17" vm="7255">
        <f ca="1"/>
        <v>117.47</v>
      </c>
      <c r="I2654" s="17" vm="7256">
        <f ca="1"/>
        <v>294.02999999999997</v>
      </c>
      <c r="K2654" s="17">
        <f t="shared" ca="1" si="83"/>
        <v>8.5135365230692983E-5</v>
      </c>
      <c r="L2654" s="17">
        <f t="shared" ca="1" si="82"/>
        <v>9.7877601483618015E-3</v>
      </c>
    </row>
    <row r="2655" spans="7:12" x14ac:dyDescent="0.2">
      <c r="G2655" s="17" vm="7257">
        <f ca="1"/>
        <v>43591</v>
      </c>
      <c r="H2655" s="17" vm="7258">
        <f ca="1"/>
        <v>115.86</v>
      </c>
      <c r="I2655" s="17" vm="7259">
        <f ca="1"/>
        <v>292.82</v>
      </c>
      <c r="K2655" s="17">
        <f t="shared" ca="1" si="83"/>
        <v>-1.3705626968587681E-2</v>
      </c>
      <c r="L2655" s="17">
        <f t="shared" ca="1" si="82"/>
        <v>-4.1152263374485409E-3</v>
      </c>
    </row>
    <row r="2656" spans="7:12" x14ac:dyDescent="0.2">
      <c r="G2656" s="17" vm="7260">
        <f ca="1"/>
        <v>43592</v>
      </c>
      <c r="H2656" s="17" vm="7261">
        <f ca="1"/>
        <v>113.93</v>
      </c>
      <c r="I2656" s="17" vm="7262">
        <f ca="1"/>
        <v>287.93</v>
      </c>
      <c r="K2656" s="17">
        <f t="shared" ca="1" si="83"/>
        <v>-1.6658035560158768E-2</v>
      </c>
      <c r="L2656" s="17">
        <f t="shared" ca="1" si="82"/>
        <v>-1.669967898367597E-2</v>
      </c>
    </row>
    <row r="2657" spans="7:12" x14ac:dyDescent="0.2">
      <c r="G2657" s="17" vm="7263">
        <f ca="1"/>
        <v>43593</v>
      </c>
      <c r="H2657" s="17" vm="7264">
        <f ca="1"/>
        <v>112.56</v>
      </c>
      <c r="I2657" s="17" vm="7265">
        <f ca="1"/>
        <v>287.52999999999997</v>
      </c>
      <c r="K2657" s="17">
        <f t="shared" ca="1" si="83"/>
        <v>-1.2024927587114931E-2</v>
      </c>
      <c r="L2657" s="17">
        <f t="shared" ca="1" si="82"/>
        <v>-1.3892265481194599E-3</v>
      </c>
    </row>
    <row r="2658" spans="7:12" x14ac:dyDescent="0.2">
      <c r="G2658" s="17" vm="7266">
        <f ca="1"/>
        <v>43594</v>
      </c>
      <c r="H2658" s="17" vm="7267">
        <f ca="1"/>
        <v>112.15</v>
      </c>
      <c r="I2658" s="17" vm="7268">
        <f ca="1"/>
        <v>286.66000000000003</v>
      </c>
      <c r="K2658" s="17">
        <f t="shared" ca="1" si="83"/>
        <v>-3.6425017768301204E-3</v>
      </c>
      <c r="L2658" s="17">
        <f t="shared" ca="1" si="82"/>
        <v>-3.0257712238721535E-3</v>
      </c>
    </row>
    <row r="2659" spans="7:12" x14ac:dyDescent="0.2">
      <c r="G2659" s="17" vm="7269">
        <f ca="1"/>
        <v>43595</v>
      </c>
      <c r="H2659" s="17" vm="6731">
        <f ca="1"/>
        <v>112.6</v>
      </c>
      <c r="I2659" s="17" vm="6811">
        <f ca="1"/>
        <v>288.10000000000002</v>
      </c>
      <c r="K2659" s="17">
        <f t="shared" ca="1" si="83"/>
        <v>4.0124832813195344E-3</v>
      </c>
      <c r="L2659" s="17">
        <f t="shared" ca="1" si="82"/>
        <v>5.0233726365729314E-3</v>
      </c>
    </row>
    <row r="2660" spans="7:12" x14ac:dyDescent="0.2">
      <c r="G2660" s="17" vm="7270">
        <f ca="1"/>
        <v>43598</v>
      </c>
      <c r="H2660" s="17" vm="7176">
        <f ca="1"/>
        <v>107.11</v>
      </c>
      <c r="I2660" s="17" vm="6740">
        <f ca="1"/>
        <v>280.86</v>
      </c>
      <c r="K2660" s="17">
        <f t="shared" ca="1" si="83"/>
        <v>-4.8756660746003488E-2</v>
      </c>
      <c r="L2660" s="17">
        <f t="shared" ca="1" si="82"/>
        <v>-2.5130163137799366E-2</v>
      </c>
    </row>
    <row r="2661" spans="7:12" x14ac:dyDescent="0.2">
      <c r="G2661" s="17" vm="7271">
        <f ca="1"/>
        <v>43599</v>
      </c>
      <c r="H2661" s="17" vm="7272">
        <f ca="1"/>
        <v>109.04</v>
      </c>
      <c r="I2661" s="17" vm="7273">
        <f ca="1"/>
        <v>283.39999999999998</v>
      </c>
      <c r="K2661" s="17">
        <f t="shared" ca="1" si="83"/>
        <v>1.8018859116795793E-2</v>
      </c>
      <c r="L2661" s="17">
        <f t="shared" ca="1" si="82"/>
        <v>9.043651641386985E-3</v>
      </c>
    </row>
    <row r="2662" spans="7:12" x14ac:dyDescent="0.2">
      <c r="G2662" s="17" vm="7274">
        <f ca="1"/>
        <v>43600</v>
      </c>
      <c r="H2662" s="17" vm="1213">
        <f ca="1"/>
        <v>110.29</v>
      </c>
      <c r="I2662" s="17" vm="6773">
        <f ca="1"/>
        <v>285.06</v>
      </c>
      <c r="K2662" s="17">
        <f t="shared" ca="1" si="83"/>
        <v>1.1463683052090889E-2</v>
      </c>
      <c r="L2662" s="17">
        <f t="shared" ca="1" si="82"/>
        <v>5.8574453069866195E-3</v>
      </c>
    </row>
    <row r="2663" spans="7:12" x14ac:dyDescent="0.2">
      <c r="G2663" s="17" vm="7275">
        <f ca="1"/>
        <v>43601</v>
      </c>
      <c r="H2663" s="17" vm="888">
        <f ca="1"/>
        <v>109.21</v>
      </c>
      <c r="I2663" s="17" vm="7276">
        <f ca="1"/>
        <v>287.7</v>
      </c>
      <c r="K2663" s="17">
        <f t="shared" ca="1" si="83"/>
        <v>-9.7923655816485322E-3</v>
      </c>
      <c r="L2663" s="17">
        <f t="shared" ca="1" si="82"/>
        <v>9.2612081667016177E-3</v>
      </c>
    </row>
    <row r="2664" spans="7:12" x14ac:dyDescent="0.2">
      <c r="G2664" s="17" vm="7277">
        <f ca="1"/>
        <v>43602</v>
      </c>
      <c r="H2664" s="17" vm="7278">
        <f ca="1"/>
        <v>106.79</v>
      </c>
      <c r="I2664" s="17" vm="7279">
        <f ca="1"/>
        <v>285.83999999999997</v>
      </c>
      <c r="K2664" s="17">
        <f t="shared" ca="1" si="83"/>
        <v>-2.2159142935628484E-2</v>
      </c>
      <c r="L2664" s="17">
        <f t="shared" ca="1" si="82"/>
        <v>-6.4650677789364064E-3</v>
      </c>
    </row>
    <row r="2665" spans="7:12" x14ac:dyDescent="0.2">
      <c r="G2665" s="17" vm="7280">
        <f ca="1"/>
        <v>43605</v>
      </c>
      <c r="H2665" s="17" vm="7281">
        <f ca="1"/>
        <v>104.73</v>
      </c>
      <c r="I2665" s="17" vm="7282">
        <f ca="1"/>
        <v>283.95</v>
      </c>
      <c r="K2665" s="17">
        <f t="shared" ca="1" si="83"/>
        <v>-1.9290195711208935E-2</v>
      </c>
      <c r="L2665" s="17">
        <f t="shared" ca="1" si="82"/>
        <v>-6.6120906801007129E-3</v>
      </c>
    </row>
    <row r="2666" spans="7:12" x14ac:dyDescent="0.2">
      <c r="G2666" s="17" vm="7283">
        <f ca="1"/>
        <v>43606</v>
      </c>
      <c r="H2666" s="17" vm="7284">
        <f ca="1"/>
        <v>107</v>
      </c>
      <c r="I2666" s="17" vm="7285">
        <f ca="1"/>
        <v>286.51</v>
      </c>
      <c r="K2666" s="17">
        <f t="shared" ca="1" si="83"/>
        <v>2.1674782774754098E-2</v>
      </c>
      <c r="L2666" s="17">
        <f t="shared" ca="1" si="82"/>
        <v>9.0156717731995073E-3</v>
      </c>
    </row>
    <row r="2667" spans="7:12" x14ac:dyDescent="0.2">
      <c r="G2667" s="17" vm="7286">
        <f ca="1"/>
        <v>43607</v>
      </c>
      <c r="H2667" s="17" vm="7287">
        <f ca="1"/>
        <v>106.78</v>
      </c>
      <c r="I2667" s="17" vm="7288">
        <f ca="1"/>
        <v>285.63</v>
      </c>
      <c r="K2667" s="17">
        <f t="shared" ca="1" si="83"/>
        <v>-2.0560747663551648E-3</v>
      </c>
      <c r="L2667" s="17">
        <f t="shared" ca="1" si="82"/>
        <v>-3.0714460228263851E-3</v>
      </c>
    </row>
    <row r="2668" spans="7:12" x14ac:dyDescent="0.2">
      <c r="G2668" s="17" vm="7289">
        <f ca="1"/>
        <v>43608</v>
      </c>
      <c r="H2668" s="17" vm="7290">
        <f ca="1"/>
        <v>105.83</v>
      </c>
      <c r="I2668" s="17" vm="7291">
        <f ca="1"/>
        <v>282.14</v>
      </c>
      <c r="K2668" s="17">
        <f t="shared" ca="1" si="83"/>
        <v>-8.8967971530249379E-3</v>
      </c>
      <c r="L2668" s="17">
        <f t="shared" ca="1" si="82"/>
        <v>-1.2218604488324125E-2</v>
      </c>
    </row>
    <row r="2669" spans="7:12" x14ac:dyDescent="0.2">
      <c r="G2669" s="17" vm="7292">
        <f ca="1"/>
        <v>43609</v>
      </c>
      <c r="H2669" s="17" vm="7293">
        <f ca="1"/>
        <v>105.06</v>
      </c>
      <c r="I2669" s="17" vm="7294">
        <f ca="1"/>
        <v>282.77999999999997</v>
      </c>
      <c r="K2669" s="17">
        <f t="shared" ca="1" si="83"/>
        <v>-7.2758197108570011E-3</v>
      </c>
      <c r="L2669" s="17">
        <f t="shared" ca="1" si="82"/>
        <v>2.2683774012901559E-3</v>
      </c>
    </row>
    <row r="2670" spans="7:12" x14ac:dyDescent="0.2">
      <c r="G2670" s="17" vm="7295">
        <f ca="1"/>
        <v>43613</v>
      </c>
      <c r="H2670" s="17" vm="7296">
        <f ca="1"/>
        <v>103.21</v>
      </c>
      <c r="I2670" s="17" vm="7297">
        <f ca="1"/>
        <v>280.14999999999998</v>
      </c>
      <c r="K2670" s="17">
        <f t="shared" ca="1" si="83"/>
        <v>-1.7608985341709626E-2</v>
      </c>
      <c r="L2670" s="17">
        <f t="shared" ca="1" si="82"/>
        <v>-9.3005163024258986E-3</v>
      </c>
    </row>
    <row r="2671" spans="7:12" x14ac:dyDescent="0.2">
      <c r="G2671" s="17" vm="7298">
        <f ca="1"/>
        <v>43614</v>
      </c>
      <c r="H2671" s="17" vm="6325">
        <f ca="1"/>
        <v>104.15</v>
      </c>
      <c r="I2671" s="17" vm="7299">
        <f ca="1"/>
        <v>278.27</v>
      </c>
      <c r="K2671" s="17">
        <f t="shared" ca="1" si="83"/>
        <v>9.1076446080806672E-3</v>
      </c>
      <c r="L2671" s="17">
        <f t="shared" ca="1" si="82"/>
        <v>-6.7106907014099493E-3</v>
      </c>
    </row>
    <row r="2672" spans="7:12" x14ac:dyDescent="0.2">
      <c r="G2672" s="17" vm="7300">
        <f ca="1"/>
        <v>43615</v>
      </c>
      <c r="H2672" s="17" vm="7301">
        <f ca="1"/>
        <v>105.44</v>
      </c>
      <c r="I2672" s="17" vm="7302">
        <f ca="1"/>
        <v>279.02999999999997</v>
      </c>
      <c r="K2672" s="17">
        <f t="shared" ca="1" si="83"/>
        <v>1.2385981757081055E-2</v>
      </c>
      <c r="L2672" s="17">
        <f t="shared" ca="1" si="82"/>
        <v>2.7311603837998355E-3</v>
      </c>
    </row>
    <row r="2673" spans="7:12" x14ac:dyDescent="0.2">
      <c r="G2673" s="17" vm="7303">
        <f ca="1"/>
        <v>43616</v>
      </c>
      <c r="H2673" s="17" vm="7304">
        <f ca="1"/>
        <v>104.31</v>
      </c>
      <c r="I2673" s="17" vm="7305">
        <f ca="1"/>
        <v>275.27</v>
      </c>
      <c r="K2673" s="17">
        <f t="shared" ca="1" si="83"/>
        <v>-1.0716995447647926E-2</v>
      </c>
      <c r="L2673" s="17">
        <f t="shared" ca="1" si="82"/>
        <v>-1.3475253556965217E-2</v>
      </c>
    </row>
    <row r="2674" spans="7:12" x14ac:dyDescent="0.2">
      <c r="G2674" s="17" vm="7306">
        <f ca="1"/>
        <v>43619</v>
      </c>
      <c r="H2674" s="17" vm="7307">
        <f ca="1"/>
        <v>105.17</v>
      </c>
      <c r="I2674" s="17" vm="7308">
        <f ca="1"/>
        <v>274.57</v>
      </c>
      <c r="K2674" s="17">
        <f t="shared" ca="1" si="83"/>
        <v>8.2446553542325773E-3</v>
      </c>
      <c r="L2674" s="17">
        <f t="shared" ca="1" si="82"/>
        <v>-2.5429578232281091E-3</v>
      </c>
    </row>
    <row r="2675" spans="7:12" x14ac:dyDescent="0.2">
      <c r="G2675" s="17" vm="7309">
        <f ca="1"/>
        <v>43620</v>
      </c>
      <c r="H2675" s="17" vm="6346">
        <f ca="1"/>
        <v>109.12</v>
      </c>
      <c r="I2675" s="17" vm="7310">
        <f ca="1"/>
        <v>280.52999999999997</v>
      </c>
      <c r="K2675" s="17">
        <f t="shared" ca="1" si="83"/>
        <v>3.7558239041551866E-2</v>
      </c>
      <c r="L2675" s="17">
        <f t="shared" ca="1" si="82"/>
        <v>2.1706668609097868E-2</v>
      </c>
    </row>
    <row r="2676" spans="7:12" x14ac:dyDescent="0.2">
      <c r="G2676" s="17" vm="7311">
        <f ca="1"/>
        <v>43621</v>
      </c>
      <c r="H2676" s="17" vm="7312">
        <f ca="1"/>
        <v>109.48</v>
      </c>
      <c r="I2676" s="17" vm="7313">
        <f ca="1"/>
        <v>282.95999999999998</v>
      </c>
      <c r="K2676" s="17">
        <f t="shared" ca="1" si="83"/>
        <v>3.2991202346039916E-3</v>
      </c>
      <c r="L2676" s="17">
        <f t="shared" ca="1" si="82"/>
        <v>8.6621751684312631E-3</v>
      </c>
    </row>
    <row r="2677" spans="7:12" x14ac:dyDescent="0.2">
      <c r="G2677" s="17" vm="7314">
        <f ca="1"/>
        <v>43622</v>
      </c>
      <c r="H2677" s="17" vm="6667">
        <f ca="1"/>
        <v>110.19</v>
      </c>
      <c r="I2677" s="17" vm="7315">
        <f ca="1"/>
        <v>284.8</v>
      </c>
      <c r="K2677" s="17">
        <f t="shared" ca="1" si="83"/>
        <v>6.4852027767627884E-3</v>
      </c>
      <c r="L2677" s="17">
        <f t="shared" ca="1" si="82"/>
        <v>6.5026858919989827E-3</v>
      </c>
    </row>
    <row r="2678" spans="7:12" x14ac:dyDescent="0.2">
      <c r="G2678" s="17" vm="7316">
        <f ca="1"/>
        <v>43623</v>
      </c>
      <c r="H2678" s="17" vm="7317">
        <f ca="1"/>
        <v>111.17</v>
      </c>
      <c r="I2678" s="17" vm="7318">
        <f ca="1"/>
        <v>287.64999999999998</v>
      </c>
      <c r="K2678" s="17">
        <f t="shared" ca="1" si="83"/>
        <v>8.8937290135220337E-3</v>
      </c>
      <c r="L2678" s="17">
        <f t="shared" ca="1" si="82"/>
        <v>1.0007022471909988E-2</v>
      </c>
    </row>
    <row r="2679" spans="7:12" x14ac:dyDescent="0.2">
      <c r="G2679" s="17" vm="7319">
        <f ca="1"/>
        <v>43626</v>
      </c>
      <c r="H2679" s="17" vm="7320">
        <f ca="1"/>
        <v>112.63</v>
      </c>
      <c r="I2679" s="17" vm="7321">
        <f ca="1"/>
        <v>288.97000000000003</v>
      </c>
      <c r="K2679" s="17">
        <f t="shared" ca="1" si="83"/>
        <v>1.3133039489070741E-2</v>
      </c>
      <c r="L2679" s="17">
        <f t="shared" ca="1" si="82"/>
        <v>4.5889101338434379E-3</v>
      </c>
    </row>
    <row r="2680" spans="7:12" x14ac:dyDescent="0.2">
      <c r="G2680" s="17" vm="7322">
        <f ca="1"/>
        <v>43627</v>
      </c>
      <c r="H2680" s="17" vm="7323">
        <f ca="1"/>
        <v>112.93</v>
      </c>
      <c r="I2680" s="17" vm="7324">
        <f ca="1"/>
        <v>288.89999999999998</v>
      </c>
      <c r="K2680" s="17">
        <f t="shared" ca="1" si="83"/>
        <v>2.6635887418984261E-3</v>
      </c>
      <c r="L2680" s="17">
        <f t="shared" ca="1" si="82"/>
        <v>-2.4223967885961262E-4</v>
      </c>
    </row>
    <row r="2681" spans="7:12" x14ac:dyDescent="0.2">
      <c r="G2681" s="17" vm="7325">
        <f ca="1"/>
        <v>43628</v>
      </c>
      <c r="H2681" s="17" vm="6764">
        <f ca="1"/>
        <v>110.34</v>
      </c>
      <c r="I2681" s="17" vm="7326">
        <f ca="1"/>
        <v>288.39</v>
      </c>
      <c r="K2681" s="17">
        <f t="shared" ca="1" si="83"/>
        <v>-2.2934561232622053E-2</v>
      </c>
      <c r="L2681" s="17">
        <f t="shared" ca="1" si="82"/>
        <v>-1.7653167185877061E-3</v>
      </c>
    </row>
    <row r="2682" spans="7:12" x14ac:dyDescent="0.2">
      <c r="G2682" s="17" vm="7327">
        <f ca="1"/>
        <v>43629</v>
      </c>
      <c r="H2682" s="17" vm="7328">
        <f ca="1"/>
        <v>111.18</v>
      </c>
      <c r="I2682" s="17" vm="7329">
        <f ca="1"/>
        <v>289.58</v>
      </c>
      <c r="K2682" s="17">
        <f t="shared" ca="1" si="83"/>
        <v>7.6128330614464446E-3</v>
      </c>
      <c r="L2682" s="17">
        <f t="shared" ca="1" si="82"/>
        <v>4.1263566697873344E-3</v>
      </c>
    </row>
    <row r="2683" spans="7:12" x14ac:dyDescent="0.2">
      <c r="G2683" s="17" vm="7330">
        <f ca="1"/>
        <v>43630</v>
      </c>
      <c r="H2683" s="17" vm="7121">
        <f ca="1"/>
        <v>107.31</v>
      </c>
      <c r="I2683" s="17" vm="7331">
        <f ca="1"/>
        <v>289.26</v>
      </c>
      <c r="K2683" s="17">
        <f t="shared" ca="1" si="83"/>
        <v>-3.4808418780356232E-2</v>
      </c>
      <c r="L2683" s="17">
        <f t="shared" ca="1" si="82"/>
        <v>-1.1050486912079771E-3</v>
      </c>
    </row>
    <row r="2684" spans="7:12" x14ac:dyDescent="0.2">
      <c r="G2684" s="17" vm="7332">
        <f ca="1"/>
        <v>43633</v>
      </c>
      <c r="H2684" s="17" vm="646">
        <f ca="1"/>
        <v>106.72</v>
      </c>
      <c r="I2684" s="17" vm="7333">
        <f ca="1"/>
        <v>289.37</v>
      </c>
      <c r="K2684" s="17">
        <f t="shared" ca="1" si="83"/>
        <v>-5.4980896468176388E-3</v>
      </c>
      <c r="L2684" s="17">
        <f t="shared" ca="1" si="82"/>
        <v>3.8028071631068805E-4</v>
      </c>
    </row>
    <row r="2685" spans="7:12" x14ac:dyDescent="0.2">
      <c r="G2685" s="17" vm="7334">
        <f ca="1"/>
        <v>43634</v>
      </c>
      <c r="H2685" s="17" vm="7335">
        <f ca="1"/>
        <v>111.04</v>
      </c>
      <c r="I2685" s="17" vm="7336">
        <f ca="1"/>
        <v>292.39999999999998</v>
      </c>
      <c r="K2685" s="17">
        <f t="shared" ca="1" si="83"/>
        <v>4.0479760119940034E-2</v>
      </c>
      <c r="L2685" s="17">
        <f t="shared" ca="1" si="82"/>
        <v>1.0471023257421219E-2</v>
      </c>
    </row>
    <row r="2686" spans="7:12" x14ac:dyDescent="0.2">
      <c r="G2686" s="17" vm="7337">
        <f ca="1"/>
        <v>43635</v>
      </c>
      <c r="H2686" s="17" vm="790">
        <f ca="1"/>
        <v>111.3</v>
      </c>
      <c r="I2686" s="17" vm="7338">
        <f ca="1"/>
        <v>293.06</v>
      </c>
      <c r="K2686" s="17">
        <f t="shared" ca="1" si="83"/>
        <v>2.341498559077726E-3</v>
      </c>
      <c r="L2686" s="17">
        <f t="shared" ca="1" si="82"/>
        <v>2.2571819425445394E-3</v>
      </c>
    </row>
    <row r="2687" spans="7:12" x14ac:dyDescent="0.2">
      <c r="G2687" s="17" vm="7339">
        <f ca="1"/>
        <v>43636</v>
      </c>
      <c r="H2687" s="17" vm="6689">
        <f ca="1"/>
        <v>112.71</v>
      </c>
      <c r="I2687" s="17" vm="7340">
        <f ca="1"/>
        <v>295.86</v>
      </c>
      <c r="K2687" s="17">
        <f t="shared" ca="1" si="83"/>
        <v>1.2668463611859915E-2</v>
      </c>
      <c r="L2687" s="17">
        <f t="shared" ca="1" si="82"/>
        <v>9.5543574694603173E-3</v>
      </c>
    </row>
    <row r="2688" spans="7:12" x14ac:dyDescent="0.2">
      <c r="G2688" s="17" vm="7341">
        <f ca="1"/>
        <v>43637</v>
      </c>
      <c r="H2688" s="17" vm="7342">
        <f ca="1"/>
        <v>112.32</v>
      </c>
      <c r="I2688" s="17" vm="7343">
        <f ca="1"/>
        <v>294</v>
      </c>
      <c r="K2688" s="17">
        <f t="shared" ca="1" si="83"/>
        <v>-3.4602076124568004E-3</v>
      </c>
      <c r="L2688" s="17">
        <f t="shared" ca="1" si="82"/>
        <v>-6.2867572500507896E-3</v>
      </c>
    </row>
    <row r="2689" spans="7:12" x14ac:dyDescent="0.2">
      <c r="G2689" s="17" vm="7344">
        <f ca="1"/>
        <v>43640</v>
      </c>
      <c r="H2689" s="17" vm="1948">
        <f ca="1"/>
        <v>112.73</v>
      </c>
      <c r="I2689" s="17" vm="7345">
        <f ca="1"/>
        <v>293.64</v>
      </c>
      <c r="K2689" s="17">
        <f t="shared" ca="1" si="83"/>
        <v>3.6502849002850724E-3</v>
      </c>
      <c r="L2689" s="17">
        <f t="shared" ca="1" si="82"/>
        <v>-1.224489795918382E-3</v>
      </c>
    </row>
    <row r="2690" spans="7:12" x14ac:dyDescent="0.2">
      <c r="G2690" s="17" vm="7346">
        <f ca="1"/>
        <v>43641</v>
      </c>
      <c r="H2690" s="17" vm="7347">
        <f ca="1"/>
        <v>111.48</v>
      </c>
      <c r="I2690" s="17" vm="7348">
        <f ca="1"/>
        <v>290.76</v>
      </c>
      <c r="K2690" s="17">
        <f t="shared" ca="1" si="83"/>
        <v>-1.1088441408675598E-2</v>
      </c>
      <c r="L2690" s="17">
        <f t="shared" ca="1" si="82"/>
        <v>-9.80792807519415E-3</v>
      </c>
    </row>
    <row r="2691" spans="7:12" x14ac:dyDescent="0.2">
      <c r="G2691" s="17" vm="7349">
        <f ca="1"/>
        <v>43642</v>
      </c>
      <c r="H2691" s="17" vm="7350">
        <f ca="1"/>
        <v>114.43</v>
      </c>
      <c r="I2691" s="17" vm="7351">
        <f ca="1"/>
        <v>290.47000000000003</v>
      </c>
      <c r="K2691" s="17">
        <f t="shared" ca="1" si="83"/>
        <v>2.646214567635452E-2</v>
      </c>
      <c r="L2691" s="17">
        <f t="shared" ca="1" si="82"/>
        <v>-9.9738616040712103E-4</v>
      </c>
    </row>
    <row r="2692" spans="7:12" x14ac:dyDescent="0.2">
      <c r="G2692" s="17" vm="7352">
        <f ca="1"/>
        <v>43643</v>
      </c>
      <c r="H2692" s="17" vm="7258">
        <f ca="1"/>
        <v>115.86</v>
      </c>
      <c r="I2692" s="17" vm="7353">
        <f ca="1"/>
        <v>291.5</v>
      </c>
      <c r="K2692" s="17">
        <f t="shared" ca="1" si="83"/>
        <v>1.2496722887354705E-2</v>
      </c>
      <c r="L2692" s="17">
        <f t="shared" ca="1" si="82"/>
        <v>3.5459772093502373E-3</v>
      </c>
    </row>
    <row r="2693" spans="7:12" x14ac:dyDescent="0.2">
      <c r="G2693" s="17" vm="7354">
        <f ca="1"/>
        <v>43644</v>
      </c>
      <c r="H2693" s="17" vm="7355">
        <f ca="1"/>
        <v>114.76</v>
      </c>
      <c r="I2693" s="17" vm="7356">
        <f ca="1"/>
        <v>293</v>
      </c>
      <c r="K2693" s="17">
        <f t="shared" ca="1" si="83"/>
        <v>-9.4942171586397395E-3</v>
      </c>
      <c r="L2693" s="17">
        <f t="shared" ca="1" si="82"/>
        <v>5.145797598627766E-3</v>
      </c>
    </row>
    <row r="2694" spans="7:12" x14ac:dyDescent="0.2">
      <c r="G2694" s="17" vm="7357">
        <f ca="1"/>
        <v>43647</v>
      </c>
      <c r="H2694" s="17" vm="7358">
        <f ca="1"/>
        <v>117.19</v>
      </c>
      <c r="I2694" s="17" vm="7359">
        <f ca="1"/>
        <v>295.66000000000003</v>
      </c>
      <c r="K2694" s="17">
        <f t="shared" ca="1" si="83"/>
        <v>2.1174625304984263E-2</v>
      </c>
      <c r="L2694" s="17">
        <f t="shared" ca="1" si="82"/>
        <v>9.0784982935154801E-3</v>
      </c>
    </row>
    <row r="2695" spans="7:12" x14ac:dyDescent="0.2">
      <c r="G2695" s="17" vm="7360">
        <f ca="1"/>
        <v>43648</v>
      </c>
      <c r="H2695" s="17" vm="7361">
        <f ca="1"/>
        <v>116.06</v>
      </c>
      <c r="I2695" s="17" vm="7362">
        <f ca="1"/>
        <v>296.43</v>
      </c>
      <c r="K2695" s="17">
        <f t="shared" ca="1" si="83"/>
        <v>-9.642460960832766E-3</v>
      </c>
      <c r="L2695" s="17">
        <f t="shared" ref="L2695:L2758" ca="1" si="84">+I2695/I2694-1</f>
        <v>2.6043428262192414E-3</v>
      </c>
    </row>
    <row r="2696" spans="7:12" x14ac:dyDescent="0.2">
      <c r="G2696" s="17" vm="7363">
        <f ca="1"/>
        <v>43649</v>
      </c>
      <c r="H2696" s="17" vm="7364">
        <f ca="1"/>
        <v>115.94</v>
      </c>
      <c r="I2696" s="17" vm="7365">
        <f ca="1"/>
        <v>298.8</v>
      </c>
      <c r="K2696" s="17">
        <f t="shared" ref="K2696:K2759" ca="1" si="85">+H2696/H2695-1</f>
        <v>-1.0339479579528632E-3</v>
      </c>
      <c r="L2696" s="17">
        <f t="shared" ca="1" si="84"/>
        <v>7.9951421920858579E-3</v>
      </c>
    </row>
    <row r="2697" spans="7:12" x14ac:dyDescent="0.2">
      <c r="G2697" s="17" vm="7366">
        <f ca="1"/>
        <v>43651</v>
      </c>
      <c r="H2697" s="17" vm="7367">
        <f ca="1"/>
        <v>115.75</v>
      </c>
      <c r="I2697" s="17" vm="7368">
        <f ca="1"/>
        <v>298.45999999999998</v>
      </c>
      <c r="K2697" s="17">
        <f t="shared" ca="1" si="85"/>
        <v>-1.6387786786268288E-3</v>
      </c>
      <c r="L2697" s="17">
        <f t="shared" ca="1" si="84"/>
        <v>-1.1378848728247348E-3</v>
      </c>
    </row>
    <row r="2698" spans="7:12" x14ac:dyDescent="0.2">
      <c r="G2698" s="17" vm="7369">
        <f ca="1"/>
        <v>43654</v>
      </c>
      <c r="H2698" s="17" vm="874">
        <f ca="1"/>
        <v>114.93</v>
      </c>
      <c r="I2698" s="17" vm="7370">
        <f ca="1"/>
        <v>296.82</v>
      </c>
      <c r="K2698" s="17">
        <f t="shared" ca="1" si="85"/>
        <v>-7.0842332613390013E-3</v>
      </c>
      <c r="L2698" s="17">
        <f t="shared" ca="1" si="84"/>
        <v>-5.4948736849158575E-3</v>
      </c>
    </row>
    <row r="2699" spans="7:12" x14ac:dyDescent="0.2">
      <c r="G2699" s="17" vm="7371">
        <f ca="1"/>
        <v>43655</v>
      </c>
      <c r="H2699" s="17" vm="7372">
        <f ca="1"/>
        <v>115.78</v>
      </c>
      <c r="I2699" s="17" vm="7373">
        <f ca="1"/>
        <v>297.19</v>
      </c>
      <c r="K2699" s="17">
        <f t="shared" ca="1" si="85"/>
        <v>7.3958061428696098E-3</v>
      </c>
      <c r="L2699" s="17">
        <f t="shared" ca="1" si="84"/>
        <v>1.2465467286570941E-3</v>
      </c>
    </row>
    <row r="2700" spans="7:12" x14ac:dyDescent="0.2">
      <c r="G2700" s="17" vm="7374">
        <f ca="1"/>
        <v>43656</v>
      </c>
      <c r="H2700" s="17" vm="7375">
        <f ca="1"/>
        <v>116.64</v>
      </c>
      <c r="I2700" s="17" vm="7376">
        <f ca="1"/>
        <v>298.61</v>
      </c>
      <c r="K2700" s="17">
        <f t="shared" ca="1" si="85"/>
        <v>7.4278804629470674E-3</v>
      </c>
      <c r="L2700" s="17">
        <f t="shared" ca="1" si="84"/>
        <v>4.7780880917931423E-3</v>
      </c>
    </row>
    <row r="2701" spans="7:12" x14ac:dyDescent="0.2">
      <c r="G2701" s="17" vm="7377">
        <f ca="1"/>
        <v>43657</v>
      </c>
      <c r="H2701" s="17" vm="7378">
        <f ca="1"/>
        <v>116.72</v>
      </c>
      <c r="I2701" s="17" vm="7379">
        <f ca="1"/>
        <v>299.31</v>
      </c>
      <c r="K2701" s="17">
        <f t="shared" ca="1" si="85"/>
        <v>6.8587105624140499E-4</v>
      </c>
      <c r="L2701" s="17">
        <f t="shared" ca="1" si="84"/>
        <v>2.3441947690967524E-3</v>
      </c>
    </row>
    <row r="2702" spans="7:12" x14ac:dyDescent="0.2">
      <c r="G2702" s="17" vm="7380">
        <f ca="1"/>
        <v>43658</v>
      </c>
      <c r="H2702" s="17" vm="7381">
        <f ca="1"/>
        <v>118.32</v>
      </c>
      <c r="I2702" s="17" vm="7382">
        <f ca="1"/>
        <v>300.64999999999998</v>
      </c>
      <c r="K2702" s="17">
        <f t="shared" ca="1" si="85"/>
        <v>1.3708019191226883E-2</v>
      </c>
      <c r="L2702" s="17">
        <f t="shared" ca="1" si="84"/>
        <v>4.4769636831378801E-3</v>
      </c>
    </row>
    <row r="2703" spans="7:12" x14ac:dyDescent="0.2">
      <c r="G2703" s="17" vm="7383">
        <f ca="1"/>
        <v>43661</v>
      </c>
      <c r="H2703" s="17" vm="7384">
        <f ca="1"/>
        <v>119.84</v>
      </c>
      <c r="I2703" s="17" vm="7385">
        <f ca="1"/>
        <v>300.75</v>
      </c>
      <c r="K2703" s="17">
        <f t="shared" ca="1" si="85"/>
        <v>1.2846517917511902E-2</v>
      </c>
      <c r="L2703" s="17">
        <f t="shared" ca="1" si="84"/>
        <v>3.3261267254292015E-4</v>
      </c>
    </row>
    <row r="2704" spans="7:12" x14ac:dyDescent="0.2">
      <c r="G2704" s="17" vm="7386">
        <f ca="1"/>
        <v>43662</v>
      </c>
      <c r="H2704" s="17" vm="7387">
        <f ca="1"/>
        <v>118.68</v>
      </c>
      <c r="I2704" s="17" vm="7388">
        <f ca="1"/>
        <v>299.70999999999998</v>
      </c>
      <c r="K2704" s="17">
        <f t="shared" ca="1" si="85"/>
        <v>-9.6795727636849183E-3</v>
      </c>
      <c r="L2704" s="17">
        <f t="shared" ca="1" si="84"/>
        <v>-3.4580216126351981E-3</v>
      </c>
    </row>
    <row r="2705" spans="7:12" x14ac:dyDescent="0.2">
      <c r="G2705" s="17" vm="7389">
        <f ca="1"/>
        <v>43663</v>
      </c>
      <c r="H2705" s="17" vm="7390">
        <f ca="1"/>
        <v>117.18</v>
      </c>
      <c r="I2705" s="17" vm="7391">
        <f ca="1"/>
        <v>297.74</v>
      </c>
      <c r="K2705" s="17">
        <f t="shared" ca="1" si="85"/>
        <v>-1.2639029322548012E-2</v>
      </c>
      <c r="L2705" s="17">
        <f t="shared" ca="1" si="84"/>
        <v>-6.5730205865669467E-3</v>
      </c>
    </row>
    <row r="2706" spans="7:12" x14ac:dyDescent="0.2">
      <c r="G2706" s="17" vm="7392">
        <f ca="1"/>
        <v>43664</v>
      </c>
      <c r="H2706" s="17" vm="7393">
        <f ca="1"/>
        <v>118.57</v>
      </c>
      <c r="I2706" s="17" vm="7394">
        <f ca="1"/>
        <v>298.83</v>
      </c>
      <c r="K2706" s="17">
        <f t="shared" ca="1" si="85"/>
        <v>1.1862092507253674E-2</v>
      </c>
      <c r="L2706" s="17">
        <f t="shared" ca="1" si="84"/>
        <v>3.6609122052797538E-3</v>
      </c>
    </row>
    <row r="2707" spans="7:12" x14ac:dyDescent="0.2">
      <c r="G2707" s="17" vm="7395">
        <f ca="1"/>
        <v>43665</v>
      </c>
      <c r="H2707" s="17" vm="7396">
        <f ca="1"/>
        <v>117.26</v>
      </c>
      <c r="I2707" s="17" vm="7397">
        <f ca="1"/>
        <v>297.17</v>
      </c>
      <c r="K2707" s="17">
        <f t="shared" ca="1" si="85"/>
        <v>-1.1048325883444288E-2</v>
      </c>
      <c r="L2707" s="17">
        <f t="shared" ca="1" si="84"/>
        <v>-5.5549978248501386E-3</v>
      </c>
    </row>
    <row r="2708" spans="7:12" x14ac:dyDescent="0.2">
      <c r="G2708" s="17" vm="7398">
        <f ca="1"/>
        <v>43668</v>
      </c>
      <c r="H2708" s="17" vm="7399">
        <f ca="1"/>
        <v>118.18</v>
      </c>
      <c r="I2708" s="17" vm="7400">
        <f ca="1"/>
        <v>297.89999999999998</v>
      </c>
      <c r="K2708" s="17">
        <f t="shared" ca="1" si="85"/>
        <v>7.8458127238614228E-3</v>
      </c>
      <c r="L2708" s="17">
        <f t="shared" ca="1" si="84"/>
        <v>2.4565063768211548E-3</v>
      </c>
    </row>
    <row r="2709" spans="7:12" x14ac:dyDescent="0.2">
      <c r="G2709" s="17" vm="7401">
        <f ca="1"/>
        <v>43669</v>
      </c>
      <c r="H2709" s="17" vm="7402">
        <f ca="1"/>
        <v>120.07</v>
      </c>
      <c r="I2709" s="17" vm="7403">
        <f ca="1"/>
        <v>300.02999999999997</v>
      </c>
      <c r="K2709" s="17">
        <f t="shared" ca="1" si="85"/>
        <v>1.5992553731595693E-2</v>
      </c>
      <c r="L2709" s="17">
        <f t="shared" ca="1" si="84"/>
        <v>7.1500503524672965E-3</v>
      </c>
    </row>
    <row r="2710" spans="7:12" x14ac:dyDescent="0.2">
      <c r="G2710" s="17" vm="7404">
        <f ca="1"/>
        <v>43670</v>
      </c>
      <c r="H2710" s="17" vm="7405">
        <f ca="1"/>
        <v>129</v>
      </c>
      <c r="I2710" s="17" vm="7406">
        <f ca="1"/>
        <v>301.44</v>
      </c>
      <c r="K2710" s="17">
        <f t="shared" ca="1" si="85"/>
        <v>7.4373282252019779E-2</v>
      </c>
      <c r="L2710" s="17">
        <f t="shared" ca="1" si="84"/>
        <v>4.6995300469954149E-3</v>
      </c>
    </row>
    <row r="2711" spans="7:12" x14ac:dyDescent="0.2">
      <c r="G2711" s="17" vm="7407">
        <f ca="1"/>
        <v>43671</v>
      </c>
      <c r="H2711" s="17" vm="7408">
        <f ca="1"/>
        <v>127.35</v>
      </c>
      <c r="I2711" s="17" vm="7409">
        <f ca="1"/>
        <v>300</v>
      </c>
      <c r="K2711" s="17">
        <f t="shared" ca="1" si="85"/>
        <v>-1.279069767441865E-2</v>
      </c>
      <c r="L2711" s="17">
        <f t="shared" ca="1" si="84"/>
        <v>-4.7770700636942109E-3</v>
      </c>
    </row>
    <row r="2712" spans="7:12" x14ac:dyDescent="0.2">
      <c r="G2712" s="17" vm="7410">
        <f ca="1"/>
        <v>43672</v>
      </c>
      <c r="H2712" s="17" vm="2466">
        <f ca="1"/>
        <v>128.16</v>
      </c>
      <c r="I2712" s="17" vm="7411">
        <f ca="1"/>
        <v>302.01</v>
      </c>
      <c r="K2712" s="17">
        <f t="shared" ca="1" si="85"/>
        <v>6.3604240282686408E-3</v>
      </c>
      <c r="L2712" s="17">
        <f t="shared" ca="1" si="84"/>
        <v>6.6999999999999282E-3</v>
      </c>
    </row>
    <row r="2713" spans="7:12" x14ac:dyDescent="0.2">
      <c r="G2713" s="17" vm="7412">
        <f ca="1"/>
        <v>43675</v>
      </c>
      <c r="H2713" s="17" vm="7413">
        <f ca="1"/>
        <v>129.97</v>
      </c>
      <c r="I2713" s="17" vm="7414">
        <f ca="1"/>
        <v>301.45999999999998</v>
      </c>
      <c r="K2713" s="17">
        <f t="shared" ca="1" si="85"/>
        <v>1.4122971285892572E-2</v>
      </c>
      <c r="L2713" s="17">
        <f t="shared" ca="1" si="84"/>
        <v>-1.8211317506042768E-3</v>
      </c>
    </row>
    <row r="2714" spans="7:12" x14ac:dyDescent="0.2">
      <c r="G2714" s="17" vm="7415">
        <f ca="1"/>
        <v>43676</v>
      </c>
      <c r="H2714" s="17" vm="7416">
        <f ca="1"/>
        <v>128.54</v>
      </c>
      <c r="I2714" s="17" vm="7417">
        <f ca="1"/>
        <v>300.72000000000003</v>
      </c>
      <c r="K2714" s="17">
        <f t="shared" ca="1" si="85"/>
        <v>-1.1002539047472504E-2</v>
      </c>
      <c r="L2714" s="17">
        <f t="shared" ca="1" si="84"/>
        <v>-2.4547203609101009E-3</v>
      </c>
    </row>
    <row r="2715" spans="7:12" x14ac:dyDescent="0.2">
      <c r="G2715" s="17" vm="7418">
        <f ca="1"/>
        <v>43677</v>
      </c>
      <c r="H2715" s="17" vm="7419">
        <f ca="1"/>
        <v>125.01</v>
      </c>
      <c r="I2715" s="17" vm="7420">
        <f ca="1"/>
        <v>297.43</v>
      </c>
      <c r="K2715" s="17">
        <f t="shared" ca="1" si="85"/>
        <v>-2.7462268554535485E-2</v>
      </c>
      <c r="L2715" s="17">
        <f t="shared" ca="1" si="84"/>
        <v>-1.0940409683426466E-2</v>
      </c>
    </row>
    <row r="2716" spans="7:12" x14ac:dyDescent="0.2">
      <c r="G2716" s="17" vm="7421">
        <f ca="1"/>
        <v>43678</v>
      </c>
      <c r="H2716" s="17" vm="7422">
        <f ca="1"/>
        <v>123.45</v>
      </c>
      <c r="I2716" s="17" vm="7423">
        <f ca="1"/>
        <v>294.83999999999997</v>
      </c>
      <c r="K2716" s="17">
        <f t="shared" ca="1" si="85"/>
        <v>-1.2479001679865598E-2</v>
      </c>
      <c r="L2716" s="17">
        <f t="shared" ca="1" si="84"/>
        <v>-8.707931277947889E-3</v>
      </c>
    </row>
    <row r="2717" spans="7:12" x14ac:dyDescent="0.2">
      <c r="G2717" s="17" vm="7424">
        <f ca="1"/>
        <v>43679</v>
      </c>
      <c r="H2717" s="17" vm="7425">
        <f ca="1"/>
        <v>121.82</v>
      </c>
      <c r="I2717" s="17" vm="7426">
        <f ca="1"/>
        <v>292.62</v>
      </c>
      <c r="K2717" s="17">
        <f t="shared" ca="1" si="85"/>
        <v>-1.3203726204941368E-2</v>
      </c>
      <c r="L2717" s="17">
        <f t="shared" ca="1" si="84"/>
        <v>-7.5295075295074287E-3</v>
      </c>
    </row>
    <row r="2718" spans="7:12" x14ac:dyDescent="0.2">
      <c r="G2718" s="17" vm="7427">
        <f ca="1"/>
        <v>43682</v>
      </c>
      <c r="H2718" s="17" vm="7428">
        <f ca="1"/>
        <v>116.93</v>
      </c>
      <c r="I2718" s="17" vm="7429">
        <f ca="1"/>
        <v>283.82</v>
      </c>
      <c r="K2718" s="17">
        <f t="shared" ca="1" si="85"/>
        <v>-4.0141191922508535E-2</v>
      </c>
      <c r="L2718" s="17">
        <f t="shared" ca="1" si="84"/>
        <v>-3.0073132390130541E-2</v>
      </c>
    </row>
    <row r="2719" spans="7:12" x14ac:dyDescent="0.2">
      <c r="G2719" s="17" vm="7430">
        <f ca="1"/>
        <v>43683</v>
      </c>
      <c r="H2719" s="17" vm="7431">
        <f ca="1"/>
        <v>119</v>
      </c>
      <c r="I2719" s="17" vm="7432">
        <f ca="1"/>
        <v>287.8</v>
      </c>
      <c r="K2719" s="17">
        <f t="shared" ca="1" si="85"/>
        <v>1.7702899170443764E-2</v>
      </c>
      <c r="L2719" s="17">
        <f t="shared" ca="1" si="84"/>
        <v>1.4022972306391379E-2</v>
      </c>
    </row>
    <row r="2720" spans="7:12" x14ac:dyDescent="0.2">
      <c r="G2720" s="17" vm="7433">
        <f ca="1"/>
        <v>43684</v>
      </c>
      <c r="H2720" s="17" vm="7434">
        <f ca="1"/>
        <v>120.72</v>
      </c>
      <c r="I2720" s="17" vm="7435">
        <f ca="1"/>
        <v>287.97000000000003</v>
      </c>
      <c r="K2720" s="17">
        <f t="shared" ca="1" si="85"/>
        <v>1.4453781512605124E-2</v>
      </c>
      <c r="L2720" s="17">
        <f t="shared" ca="1" si="84"/>
        <v>5.9068797776240523E-4</v>
      </c>
    </row>
    <row r="2721" spans="7:12" x14ac:dyDescent="0.2">
      <c r="G2721" s="17" vm="7436">
        <f ca="1"/>
        <v>43685</v>
      </c>
      <c r="H2721" s="17" vm="7437">
        <f ca="1"/>
        <v>124.31</v>
      </c>
      <c r="I2721" s="17" vm="7438">
        <f ca="1"/>
        <v>293.62</v>
      </c>
      <c r="K2721" s="17">
        <f t="shared" ca="1" si="85"/>
        <v>2.9738237243207344E-2</v>
      </c>
      <c r="L2721" s="17">
        <f t="shared" ca="1" si="84"/>
        <v>1.9620099315900807E-2</v>
      </c>
    </row>
    <row r="2722" spans="7:12" x14ac:dyDescent="0.2">
      <c r="G2722" s="17" vm="7439">
        <f ca="1"/>
        <v>43686</v>
      </c>
      <c r="H2722" s="17" vm="7440">
        <f ca="1"/>
        <v>120.61</v>
      </c>
      <c r="I2722" s="17" vm="7441">
        <f ca="1"/>
        <v>291.62</v>
      </c>
      <c r="K2722" s="17">
        <f t="shared" ca="1" si="85"/>
        <v>-2.9764298930094135E-2</v>
      </c>
      <c r="L2722" s="17">
        <f t="shared" ca="1" si="84"/>
        <v>-6.8115251004700061E-3</v>
      </c>
    </row>
    <row r="2723" spans="7:12" x14ac:dyDescent="0.2">
      <c r="G2723" s="17" vm="7442">
        <f ca="1"/>
        <v>43689</v>
      </c>
      <c r="H2723" s="17" vm="1919">
        <f ca="1"/>
        <v>120.08</v>
      </c>
      <c r="I2723" s="17" vm="7443">
        <f ca="1"/>
        <v>288.07</v>
      </c>
      <c r="K2723" s="17">
        <f t="shared" ca="1" si="85"/>
        <v>-4.3943288284553628E-3</v>
      </c>
      <c r="L2723" s="17">
        <f t="shared" ca="1" si="84"/>
        <v>-1.2173376311638506E-2</v>
      </c>
    </row>
    <row r="2724" spans="7:12" x14ac:dyDescent="0.2">
      <c r="G2724" s="17" vm="7444">
        <f ca="1"/>
        <v>43690</v>
      </c>
      <c r="H2724" s="17" vm="7445">
        <f ca="1"/>
        <v>123.34</v>
      </c>
      <c r="I2724" s="17" vm="7446">
        <f ca="1"/>
        <v>292.55</v>
      </c>
      <c r="K2724" s="17">
        <f t="shared" ca="1" si="85"/>
        <v>2.7148567621585684E-2</v>
      </c>
      <c r="L2724" s="17">
        <f t="shared" ca="1" si="84"/>
        <v>1.5551775610094909E-2</v>
      </c>
    </row>
    <row r="2725" spans="7:12" x14ac:dyDescent="0.2">
      <c r="G2725" s="17" vm="7447">
        <f ca="1"/>
        <v>43691</v>
      </c>
      <c r="H2725" s="17" vm="7448">
        <f ca="1"/>
        <v>120.6</v>
      </c>
      <c r="I2725" s="17" vm="6765">
        <f ca="1"/>
        <v>283.89999999999998</v>
      </c>
      <c r="K2725" s="17">
        <f t="shared" ca="1" si="85"/>
        <v>-2.2215015404572824E-2</v>
      </c>
      <c r="L2725" s="17">
        <f t="shared" ca="1" si="84"/>
        <v>-2.9567595282857795E-2</v>
      </c>
    </row>
    <row r="2726" spans="7:12" x14ac:dyDescent="0.2">
      <c r="G2726" s="17" vm="7449">
        <f ca="1"/>
        <v>43692</v>
      </c>
      <c r="H2726" s="17" vm="7450">
        <f ca="1"/>
        <v>119.85</v>
      </c>
      <c r="I2726" s="17" vm="7451">
        <f ca="1"/>
        <v>284.64999999999998</v>
      </c>
      <c r="K2726" s="17">
        <f t="shared" ca="1" si="85"/>
        <v>-6.2189054726368154E-3</v>
      </c>
      <c r="L2726" s="17">
        <f t="shared" ca="1" si="84"/>
        <v>2.641775272983482E-3</v>
      </c>
    </row>
    <row r="2727" spans="7:12" x14ac:dyDescent="0.2">
      <c r="G2727" s="17" vm="7452">
        <f ca="1"/>
        <v>43693</v>
      </c>
      <c r="H2727" s="17" vm="7453">
        <f ca="1"/>
        <v>122.82</v>
      </c>
      <c r="I2727" s="17" vm="7454">
        <f ca="1"/>
        <v>288.85000000000002</v>
      </c>
      <c r="K2727" s="17">
        <f t="shared" ca="1" si="85"/>
        <v>2.4780976220275308E-2</v>
      </c>
      <c r="L2727" s="17">
        <f t="shared" ca="1" si="84"/>
        <v>1.4754962234323044E-2</v>
      </c>
    </row>
    <row r="2728" spans="7:12" x14ac:dyDescent="0.2">
      <c r="G2728" s="17" vm="7455">
        <f ca="1"/>
        <v>43696</v>
      </c>
      <c r="H2728" s="17" vm="1479">
        <f ca="1"/>
        <v>124.6</v>
      </c>
      <c r="I2728" s="17" vm="7456">
        <f ca="1"/>
        <v>292.33</v>
      </c>
      <c r="K2728" s="17">
        <f t="shared" ca="1" si="85"/>
        <v>1.449275362318847E-2</v>
      </c>
      <c r="L2728" s="17">
        <f t="shared" ca="1" si="84"/>
        <v>1.204777566210824E-2</v>
      </c>
    </row>
    <row r="2729" spans="7:12" x14ac:dyDescent="0.2">
      <c r="G2729" s="17" vm="7457">
        <f ca="1"/>
        <v>43697</v>
      </c>
      <c r="H2729" s="17" vm="7437">
        <f ca="1"/>
        <v>124.31</v>
      </c>
      <c r="I2729" s="17" vm="7458">
        <f ca="1"/>
        <v>290.08999999999997</v>
      </c>
      <c r="K2729" s="17">
        <f t="shared" ca="1" si="85"/>
        <v>-2.32744783306571E-3</v>
      </c>
      <c r="L2729" s="17">
        <f t="shared" ca="1" si="84"/>
        <v>-7.6625731194198687E-3</v>
      </c>
    </row>
    <row r="2730" spans="7:12" x14ac:dyDescent="0.2">
      <c r="G2730" s="17" vm="7459">
        <f ca="1"/>
        <v>43698</v>
      </c>
      <c r="H2730" s="17" vm="7460">
        <f ca="1"/>
        <v>126.04</v>
      </c>
      <c r="I2730" s="17" vm="7461">
        <f ca="1"/>
        <v>292.45</v>
      </c>
      <c r="K2730" s="17">
        <f t="shared" ca="1" si="85"/>
        <v>1.3916820851098022E-2</v>
      </c>
      <c r="L2730" s="17">
        <f t="shared" ca="1" si="84"/>
        <v>8.1354062532317251E-3</v>
      </c>
    </row>
    <row r="2731" spans="7:12" x14ac:dyDescent="0.2">
      <c r="G2731" s="17" vm="7462">
        <f ca="1"/>
        <v>43699</v>
      </c>
      <c r="H2731" s="17" vm="7463">
        <f ca="1"/>
        <v>125.21</v>
      </c>
      <c r="I2731" s="17" vm="7464">
        <f ca="1"/>
        <v>292.36</v>
      </c>
      <c r="K2731" s="17">
        <f t="shared" ca="1" si="85"/>
        <v>-6.5852110441130263E-3</v>
      </c>
      <c r="L2731" s="17">
        <f t="shared" ca="1" si="84"/>
        <v>-3.0774491366036827E-4</v>
      </c>
    </row>
    <row r="2732" spans="7:12" x14ac:dyDescent="0.2">
      <c r="G2732" s="17" vm="7465">
        <f ca="1"/>
        <v>43700</v>
      </c>
      <c r="H2732" s="17" vm="1420">
        <f ca="1"/>
        <v>120.29</v>
      </c>
      <c r="I2732" s="17" vm="7466">
        <f ca="1"/>
        <v>284.85000000000002</v>
      </c>
      <c r="K2732" s="17">
        <f t="shared" ca="1" si="85"/>
        <v>-3.9293986103346334E-2</v>
      </c>
      <c r="L2732" s="17">
        <f t="shared" ca="1" si="84"/>
        <v>-2.5687508551101357E-2</v>
      </c>
    </row>
    <row r="2733" spans="7:12" x14ac:dyDescent="0.2">
      <c r="G2733" s="17" vm="7467">
        <f ca="1"/>
        <v>43703</v>
      </c>
      <c r="H2733" s="17" vm="7468">
        <f ca="1"/>
        <v>121.67</v>
      </c>
      <c r="I2733" s="17" vm="7469">
        <f ca="1"/>
        <v>288</v>
      </c>
      <c r="K2733" s="17">
        <f t="shared" ca="1" si="85"/>
        <v>1.1472275334607929E-2</v>
      </c>
      <c r="L2733" s="17">
        <f t="shared" ca="1" si="84"/>
        <v>1.1058451816745585E-2</v>
      </c>
    </row>
    <row r="2734" spans="7:12" x14ac:dyDescent="0.2">
      <c r="G2734" s="17" vm="7470">
        <f ca="1"/>
        <v>43704</v>
      </c>
      <c r="H2734" s="17" vm="7471">
        <f ca="1"/>
        <v>122.18</v>
      </c>
      <c r="I2734" s="17" vm="7472">
        <f ca="1"/>
        <v>286.87</v>
      </c>
      <c r="K2734" s="17">
        <f t="shared" ca="1" si="85"/>
        <v>4.1916659817540225E-3</v>
      </c>
      <c r="L2734" s="17">
        <f t="shared" ca="1" si="84"/>
        <v>-3.9236111111110583E-3</v>
      </c>
    </row>
    <row r="2735" spans="7:12" x14ac:dyDescent="0.2">
      <c r="G2735" s="17" vm="7473">
        <f ca="1"/>
        <v>43705</v>
      </c>
      <c r="H2735" s="17" vm="7474">
        <f ca="1"/>
        <v>122.74</v>
      </c>
      <c r="I2735" s="17" vm="7475">
        <f ca="1"/>
        <v>288.89</v>
      </c>
      <c r="K2735" s="17">
        <f t="shared" ca="1" si="85"/>
        <v>4.5834015387131721E-3</v>
      </c>
      <c r="L2735" s="17">
        <f t="shared" ca="1" si="84"/>
        <v>7.0415170634781088E-3</v>
      </c>
    </row>
    <row r="2736" spans="7:12" x14ac:dyDescent="0.2">
      <c r="G2736" s="17" vm="7476">
        <f ca="1"/>
        <v>43706</v>
      </c>
      <c r="H2736" s="17" vm="7477">
        <f ca="1"/>
        <v>123.57</v>
      </c>
      <c r="I2736" s="17" vm="7478">
        <f ca="1"/>
        <v>292.58</v>
      </c>
      <c r="K2736" s="17">
        <f t="shared" ca="1" si="85"/>
        <v>6.762261691380056E-3</v>
      </c>
      <c r="L2736" s="17">
        <f t="shared" ca="1" si="84"/>
        <v>1.2773027796046943E-2</v>
      </c>
    </row>
    <row r="2737" spans="7:12" x14ac:dyDescent="0.2">
      <c r="G2737" s="17" vm="7479">
        <f ca="1"/>
        <v>43707</v>
      </c>
      <c r="H2737" s="17" vm="7480">
        <f ca="1"/>
        <v>123.75</v>
      </c>
      <c r="I2737" s="17" vm="7461">
        <f ca="1"/>
        <v>292.45</v>
      </c>
      <c r="K2737" s="17">
        <f t="shared" ca="1" si="85"/>
        <v>1.4566642388929019E-3</v>
      </c>
      <c r="L2737" s="17">
        <f t="shared" ca="1" si="84"/>
        <v>-4.4432292022689168E-4</v>
      </c>
    </row>
    <row r="2738" spans="7:12" x14ac:dyDescent="0.2">
      <c r="G2738" s="17" vm="7481">
        <f ca="1"/>
        <v>43711</v>
      </c>
      <c r="H2738" s="17" vm="2170">
        <f ca="1"/>
        <v>121.74</v>
      </c>
      <c r="I2738" s="17" vm="7482">
        <f ca="1"/>
        <v>290.74</v>
      </c>
      <c r="K2738" s="17">
        <f t="shared" ca="1" si="85"/>
        <v>-1.624242424242428E-2</v>
      </c>
      <c r="L2738" s="17">
        <f t="shared" ca="1" si="84"/>
        <v>-5.8471533595485514E-3</v>
      </c>
    </row>
    <row r="2739" spans="7:12" x14ac:dyDescent="0.2">
      <c r="G2739" s="17" vm="7483">
        <f ca="1"/>
        <v>43712</v>
      </c>
      <c r="H2739" s="17" vm="7484">
        <f ca="1"/>
        <v>124.59</v>
      </c>
      <c r="I2739" s="17" vm="7485">
        <f ca="1"/>
        <v>294.04000000000002</v>
      </c>
      <c r="K2739" s="17">
        <f t="shared" ca="1" si="85"/>
        <v>2.3410547067520993E-2</v>
      </c>
      <c r="L2739" s="17">
        <f t="shared" ca="1" si="84"/>
        <v>1.135034738942009E-2</v>
      </c>
    </row>
    <row r="2740" spans="7:12" x14ac:dyDescent="0.2">
      <c r="G2740" s="17" vm="7486">
        <f ca="1"/>
        <v>43713</v>
      </c>
      <c r="H2740" s="17" vm="1840">
        <f ca="1"/>
        <v>126.81</v>
      </c>
      <c r="I2740" s="17" vm="7487">
        <f ca="1"/>
        <v>297.82</v>
      </c>
      <c r="K2740" s="17">
        <f t="shared" ca="1" si="85"/>
        <v>1.7818444497953223E-2</v>
      </c>
      <c r="L2740" s="17">
        <f t="shared" ca="1" si="84"/>
        <v>1.2855393823969496E-2</v>
      </c>
    </row>
    <row r="2741" spans="7:12" x14ac:dyDescent="0.2">
      <c r="G2741" s="17" vm="7488">
        <f ca="1"/>
        <v>43714</v>
      </c>
      <c r="H2741" s="17" vm="7489">
        <f ca="1"/>
        <v>127.09</v>
      </c>
      <c r="I2741" s="17" vm="7490">
        <f ca="1"/>
        <v>298.05</v>
      </c>
      <c r="K2741" s="17">
        <f t="shared" ca="1" si="85"/>
        <v>2.2080277580631691E-3</v>
      </c>
      <c r="L2741" s="17">
        <f t="shared" ca="1" si="84"/>
        <v>7.7227855751793584E-4</v>
      </c>
    </row>
    <row r="2742" spans="7:12" x14ac:dyDescent="0.2">
      <c r="G2742" s="17" vm="7491">
        <f ca="1"/>
        <v>43717</v>
      </c>
      <c r="H2742" s="17" vm="7492">
        <f ca="1"/>
        <v>127.1</v>
      </c>
      <c r="I2742" s="17" vm="7493">
        <f ca="1"/>
        <v>298.2</v>
      </c>
      <c r="K2742" s="17">
        <f t="shared" ca="1" si="85"/>
        <v>7.8684396884076691E-5</v>
      </c>
      <c r="L2742" s="17">
        <f t="shared" ca="1" si="84"/>
        <v>5.0327126321070281E-4</v>
      </c>
    </row>
    <row r="2743" spans="7:12" x14ac:dyDescent="0.2">
      <c r="G2743" s="17" vm="7494">
        <f ca="1"/>
        <v>43718</v>
      </c>
      <c r="H2743" s="17" vm="7495">
        <f ca="1"/>
        <v>127.04</v>
      </c>
      <c r="I2743" s="17" vm="7496">
        <f ca="1"/>
        <v>298.13</v>
      </c>
      <c r="K2743" s="17">
        <f t="shared" ca="1" si="85"/>
        <v>-4.7206923682130419E-4</v>
      </c>
      <c r="L2743" s="17">
        <f t="shared" ca="1" si="84"/>
        <v>-2.3474178403748436E-4</v>
      </c>
    </row>
    <row r="2744" spans="7:12" x14ac:dyDescent="0.2">
      <c r="G2744" s="17" vm="7497">
        <f ca="1"/>
        <v>43719</v>
      </c>
      <c r="H2744" s="17" vm="1523">
        <f ca="1"/>
        <v>128.58000000000001</v>
      </c>
      <c r="I2744" s="17" vm="7498">
        <f ca="1"/>
        <v>300.25</v>
      </c>
      <c r="K2744" s="17">
        <f t="shared" ca="1" si="85"/>
        <v>1.2122166246851362E-2</v>
      </c>
      <c r="L2744" s="17">
        <f t="shared" ca="1" si="84"/>
        <v>7.1109918491933932E-3</v>
      </c>
    </row>
    <row r="2745" spans="7:12" x14ac:dyDescent="0.2">
      <c r="G2745" s="17" vm="7499">
        <f ca="1"/>
        <v>43720</v>
      </c>
      <c r="H2745" s="17" vm="1901">
        <f ca="1"/>
        <v>130.22</v>
      </c>
      <c r="I2745" s="17" vm="7500">
        <f ca="1"/>
        <v>301.29000000000002</v>
      </c>
      <c r="K2745" s="17">
        <f t="shared" ca="1" si="85"/>
        <v>1.275470524187261E-2</v>
      </c>
      <c r="L2745" s="17">
        <f t="shared" ca="1" si="84"/>
        <v>3.4637801831807202E-3</v>
      </c>
    </row>
    <row r="2746" spans="7:12" x14ac:dyDescent="0.2">
      <c r="G2746" s="17" vm="7501">
        <f ca="1"/>
        <v>43721</v>
      </c>
      <c r="H2746" s="17" vm="1844">
        <f ca="1"/>
        <v>129.61000000000001</v>
      </c>
      <c r="I2746" s="17" vm="7502">
        <f ca="1"/>
        <v>301.08999999999997</v>
      </c>
      <c r="K2746" s="17">
        <f t="shared" ca="1" si="85"/>
        <v>-4.6843802795268896E-3</v>
      </c>
      <c r="L2746" s="17">
        <f t="shared" ca="1" si="84"/>
        <v>-6.6381227388911945E-4</v>
      </c>
    </row>
    <row r="2747" spans="7:12" x14ac:dyDescent="0.2">
      <c r="G2747" s="17" vm="7503">
        <f ca="1"/>
        <v>43724</v>
      </c>
      <c r="H2747" s="17" vm="7504">
        <f ca="1"/>
        <v>128.36000000000001</v>
      </c>
      <c r="I2747" s="17" vm="7505">
        <f ca="1"/>
        <v>300.16000000000003</v>
      </c>
      <c r="K2747" s="17">
        <f t="shared" ca="1" si="85"/>
        <v>-9.6443175680889226E-3</v>
      </c>
      <c r="L2747" s="17">
        <f t="shared" ca="1" si="84"/>
        <v>-3.0887774419606773E-3</v>
      </c>
    </row>
    <row r="2748" spans="7:12" x14ac:dyDescent="0.2">
      <c r="G2748" s="17" vm="7506">
        <f ca="1"/>
        <v>43725</v>
      </c>
      <c r="H2748" s="17" vm="7507">
        <f ca="1"/>
        <v>129.56</v>
      </c>
      <c r="I2748" s="17" vm="7508">
        <f ca="1"/>
        <v>300.92</v>
      </c>
      <c r="K2748" s="17">
        <f t="shared" ca="1" si="85"/>
        <v>9.348706762231096E-3</v>
      </c>
      <c r="L2748" s="17">
        <f t="shared" ca="1" si="84"/>
        <v>2.5319829424306217E-3</v>
      </c>
    </row>
    <row r="2749" spans="7:12" x14ac:dyDescent="0.2">
      <c r="G2749" s="17" vm="7509">
        <f ca="1"/>
        <v>43726</v>
      </c>
      <c r="H2749" s="17" vm="7510">
        <f ca="1"/>
        <v>129.31</v>
      </c>
      <c r="I2749" s="17" vm="7511">
        <f ca="1"/>
        <v>301.10000000000002</v>
      </c>
      <c r="K2749" s="17">
        <f t="shared" ca="1" si="85"/>
        <v>-1.9296079036740243E-3</v>
      </c>
      <c r="L2749" s="17">
        <f t="shared" ca="1" si="84"/>
        <v>5.9816562541548102E-4</v>
      </c>
    </row>
    <row r="2750" spans="7:12" x14ac:dyDescent="0.2">
      <c r="G2750" s="17" vm="7512">
        <f ca="1"/>
        <v>43727</v>
      </c>
      <c r="H2750" s="17" vm="7513">
        <f ca="1"/>
        <v>128.83000000000001</v>
      </c>
      <c r="I2750" s="17" vm="7514">
        <f ca="1"/>
        <v>301.08</v>
      </c>
      <c r="K2750" s="17">
        <f t="shared" ca="1" si="85"/>
        <v>-3.712009898693025E-3</v>
      </c>
      <c r="L2750" s="17">
        <f t="shared" ca="1" si="84"/>
        <v>-6.6423115244185205E-5</v>
      </c>
    </row>
    <row r="2751" spans="7:12" x14ac:dyDescent="0.2">
      <c r="G2751" s="17" vm="7515">
        <f ca="1"/>
        <v>43728</v>
      </c>
      <c r="H2751" s="17" vm="7516">
        <f ca="1"/>
        <v>126.67</v>
      </c>
      <c r="I2751" s="17" vm="7517">
        <f ca="1"/>
        <v>298.27999999999997</v>
      </c>
      <c r="K2751" s="17">
        <f t="shared" ca="1" si="85"/>
        <v>-1.6766281145696005E-2</v>
      </c>
      <c r="L2751" s="17">
        <f t="shared" ca="1" si="84"/>
        <v>-9.2998538594394331E-3</v>
      </c>
    </row>
    <row r="2752" spans="7:12" x14ac:dyDescent="0.2">
      <c r="G2752" s="17" vm="7518">
        <f ca="1"/>
        <v>43731</v>
      </c>
      <c r="H2752" s="17" vm="7519">
        <f ca="1"/>
        <v>127.77</v>
      </c>
      <c r="I2752" s="17" vm="7520">
        <f ca="1"/>
        <v>298.20999999999998</v>
      </c>
      <c r="K2752" s="17">
        <f t="shared" ca="1" si="85"/>
        <v>8.6839820004736001E-3</v>
      </c>
      <c r="L2752" s="17">
        <f t="shared" ca="1" si="84"/>
        <v>-2.3467882526484463E-4</v>
      </c>
    </row>
    <row r="2753" spans="7:12" x14ac:dyDescent="0.2">
      <c r="G2753" s="17" vm="7521">
        <f ca="1"/>
        <v>43732</v>
      </c>
      <c r="H2753" s="17" vm="7522">
        <f ca="1"/>
        <v>125.81</v>
      </c>
      <c r="I2753" s="17" vm="7523">
        <f ca="1"/>
        <v>295.87</v>
      </c>
      <c r="K2753" s="17">
        <f t="shared" ca="1" si="85"/>
        <v>-1.5340064177819523E-2</v>
      </c>
      <c r="L2753" s="17">
        <f t="shared" ca="1" si="84"/>
        <v>-7.8468193554876997E-3</v>
      </c>
    </row>
    <row r="2754" spans="7:12" x14ac:dyDescent="0.2">
      <c r="G2754" s="17" vm="7524">
        <f ca="1"/>
        <v>43733</v>
      </c>
      <c r="H2754" s="17" vm="7525">
        <f ca="1"/>
        <v>127.74</v>
      </c>
      <c r="I2754" s="17" vm="7526">
        <f ca="1"/>
        <v>297.62</v>
      </c>
      <c r="K2754" s="17">
        <f t="shared" ca="1" si="85"/>
        <v>1.5340592957634458E-2</v>
      </c>
      <c r="L2754" s="17">
        <f t="shared" ca="1" si="84"/>
        <v>5.9147598607496299E-3</v>
      </c>
    </row>
    <row r="2755" spans="7:12" x14ac:dyDescent="0.2">
      <c r="G2755" s="17" vm="7527">
        <f ca="1"/>
        <v>43734</v>
      </c>
      <c r="H2755" s="17" vm="7528">
        <f ca="1"/>
        <v>128.11000000000001</v>
      </c>
      <c r="I2755" s="17" vm="7529">
        <f ca="1"/>
        <v>297</v>
      </c>
      <c r="K2755" s="17">
        <f t="shared" ca="1" si="85"/>
        <v>2.8965085329577533E-3</v>
      </c>
      <c r="L2755" s="17">
        <f t="shared" ca="1" si="84"/>
        <v>-2.0831933337813746E-3</v>
      </c>
    </row>
    <row r="2756" spans="7:12" x14ac:dyDescent="0.2">
      <c r="G2756" s="17" vm="7530">
        <f ca="1"/>
        <v>43735</v>
      </c>
      <c r="H2756" s="17" vm="1515">
        <f ca="1"/>
        <v>127.14</v>
      </c>
      <c r="I2756" s="17" vm="7531">
        <f ca="1"/>
        <v>295.39999999999998</v>
      </c>
      <c r="K2756" s="17">
        <f t="shared" ca="1" si="85"/>
        <v>-7.5716181406604299E-3</v>
      </c>
      <c r="L2756" s="17">
        <f t="shared" ca="1" si="84"/>
        <v>-5.3872053872054959E-3</v>
      </c>
    </row>
    <row r="2757" spans="7:12" x14ac:dyDescent="0.2">
      <c r="G2757" s="17" vm="7532">
        <f ca="1"/>
        <v>43738</v>
      </c>
      <c r="H2757" s="17" vm="7533">
        <f ca="1"/>
        <v>129.24</v>
      </c>
      <c r="I2757" s="17" vm="7534">
        <f ca="1"/>
        <v>296.77</v>
      </c>
      <c r="K2757" s="17">
        <f t="shared" ca="1" si="85"/>
        <v>1.6517225106182254E-2</v>
      </c>
      <c r="L2757" s="17">
        <f t="shared" ca="1" si="84"/>
        <v>4.6377792823291131E-3</v>
      </c>
    </row>
    <row r="2758" spans="7:12" x14ac:dyDescent="0.2">
      <c r="G2758" s="17" vm="7535">
        <f ca="1"/>
        <v>43739</v>
      </c>
      <c r="H2758" s="17" vm="7536">
        <f ca="1"/>
        <v>128.59</v>
      </c>
      <c r="I2758" s="17" vm="7537">
        <f ca="1"/>
        <v>293.24</v>
      </c>
      <c r="K2758" s="17">
        <f t="shared" ca="1" si="85"/>
        <v>-5.0294026617146992E-3</v>
      </c>
      <c r="L2758" s="17">
        <f t="shared" ca="1" si="84"/>
        <v>-1.1894733295144344E-2</v>
      </c>
    </row>
    <row r="2759" spans="7:12" x14ac:dyDescent="0.2">
      <c r="G2759" s="17" vm="7538">
        <f ca="1"/>
        <v>43740</v>
      </c>
      <c r="H2759" s="17" vm="7539">
        <f ca="1"/>
        <v>126.84</v>
      </c>
      <c r="I2759" s="17" vm="7540">
        <f ca="1"/>
        <v>288.06</v>
      </c>
      <c r="K2759" s="17">
        <f t="shared" ca="1" si="85"/>
        <v>-1.3609145345672258E-2</v>
      </c>
      <c r="L2759" s="17">
        <f t="shared" ref="L2759:L2822" ca="1" si="86">+I2759/I2758-1</f>
        <v>-1.7664711499113417E-2</v>
      </c>
    </row>
    <row r="2760" spans="7:12" x14ac:dyDescent="0.2">
      <c r="G2760" s="17" vm="7541">
        <f ca="1"/>
        <v>43741</v>
      </c>
      <c r="H2760" s="17" vm="7542">
        <f ca="1"/>
        <v>128.69999999999999</v>
      </c>
      <c r="I2760" s="17" vm="7543">
        <f ca="1"/>
        <v>290.42</v>
      </c>
      <c r="K2760" s="17">
        <f t="shared" ref="K2760:K2823" ca="1" si="87">+H2760/H2759-1</f>
        <v>1.4664143803216456E-2</v>
      </c>
      <c r="L2760" s="17">
        <f t="shared" ca="1" si="86"/>
        <v>8.1927376241062166E-3</v>
      </c>
    </row>
    <row r="2761" spans="7:12" x14ac:dyDescent="0.2">
      <c r="G2761" s="17" vm="7544">
        <f ca="1"/>
        <v>43742</v>
      </c>
      <c r="H2761" s="17" vm="7545">
        <f ca="1"/>
        <v>130.13999999999999</v>
      </c>
      <c r="I2761" s="17" vm="7546">
        <f ca="1"/>
        <v>294.35000000000002</v>
      </c>
      <c r="K2761" s="17">
        <f t="shared" ca="1" si="87"/>
        <v>1.118881118881121E-2</v>
      </c>
      <c r="L2761" s="17">
        <f t="shared" ca="1" si="86"/>
        <v>1.3532125886646984E-2</v>
      </c>
    </row>
    <row r="2762" spans="7:12" x14ac:dyDescent="0.2">
      <c r="G2762" s="17" vm="7547">
        <f ca="1"/>
        <v>43745</v>
      </c>
      <c r="H2762" s="17" vm="7548">
        <f ca="1"/>
        <v>128.85</v>
      </c>
      <c r="I2762" s="17" vm="7549">
        <f ca="1"/>
        <v>293.08</v>
      </c>
      <c r="K2762" s="17">
        <f t="shared" ca="1" si="87"/>
        <v>-9.912402028584566E-3</v>
      </c>
      <c r="L2762" s="17">
        <f t="shared" ca="1" si="86"/>
        <v>-4.3145914727367174E-3</v>
      </c>
    </row>
    <row r="2763" spans="7:12" x14ac:dyDescent="0.2">
      <c r="G2763" s="17" vm="7550">
        <f ca="1"/>
        <v>43746</v>
      </c>
      <c r="H2763" s="17" vm="7551">
        <f ca="1"/>
        <v>124.98</v>
      </c>
      <c r="I2763" s="17" vm="7552">
        <f ca="1"/>
        <v>288.52999999999997</v>
      </c>
      <c r="K2763" s="17">
        <f t="shared" ca="1" si="87"/>
        <v>-3.0034924330616941E-2</v>
      </c>
      <c r="L2763" s="17">
        <f t="shared" ca="1" si="86"/>
        <v>-1.5524771393476189E-2</v>
      </c>
    </row>
    <row r="2764" spans="7:12" x14ac:dyDescent="0.2">
      <c r="G2764" s="17" vm="7553">
        <f ca="1"/>
        <v>43747</v>
      </c>
      <c r="H2764" s="17" vm="7554">
        <f ca="1"/>
        <v>127.44</v>
      </c>
      <c r="I2764" s="17" vm="7555">
        <f ca="1"/>
        <v>291.27</v>
      </c>
      <c r="K2764" s="17">
        <f t="shared" ca="1" si="87"/>
        <v>1.9683149303888481E-2</v>
      </c>
      <c r="L2764" s="17">
        <f t="shared" ca="1" si="86"/>
        <v>9.4964128513499446E-3</v>
      </c>
    </row>
    <row r="2765" spans="7:12" x14ac:dyDescent="0.2">
      <c r="G2765" s="17" vm="7556">
        <f ca="1"/>
        <v>43748</v>
      </c>
      <c r="H2765" s="17" vm="7557">
        <f ca="1"/>
        <v>127.73</v>
      </c>
      <c r="I2765" s="17" vm="7537">
        <f ca="1"/>
        <v>293.24</v>
      </c>
      <c r="K2765" s="17">
        <f t="shared" ca="1" si="87"/>
        <v>2.2755806654111144E-3</v>
      </c>
      <c r="L2765" s="17">
        <f t="shared" ca="1" si="86"/>
        <v>6.7634840525974127E-3</v>
      </c>
    </row>
    <row r="2766" spans="7:12" x14ac:dyDescent="0.2">
      <c r="G2766" s="17" vm="7558">
        <f ca="1"/>
        <v>43749</v>
      </c>
      <c r="H2766" s="17" vm="7559">
        <f ca="1"/>
        <v>130.09</v>
      </c>
      <c r="I2766" s="17" vm="7560">
        <f ca="1"/>
        <v>296.27999999999997</v>
      </c>
      <c r="K2766" s="17">
        <f t="shared" ca="1" si="87"/>
        <v>1.8476473811947169E-2</v>
      </c>
      <c r="L2766" s="17">
        <f t="shared" ca="1" si="86"/>
        <v>1.0366934933842442E-2</v>
      </c>
    </row>
    <row r="2767" spans="7:12" x14ac:dyDescent="0.2">
      <c r="G2767" s="17" vm="7561">
        <f ca="1"/>
        <v>43752</v>
      </c>
      <c r="H2767" s="17" vm="7562">
        <f ca="1"/>
        <v>129.75</v>
      </c>
      <c r="I2767" s="17" vm="7563">
        <f ca="1"/>
        <v>295.95</v>
      </c>
      <c r="K2767" s="17">
        <f t="shared" ca="1" si="87"/>
        <v>-2.6135752171573268E-3</v>
      </c>
      <c r="L2767" s="17">
        <f t="shared" ca="1" si="86"/>
        <v>-1.1138112596191796E-3</v>
      </c>
    </row>
    <row r="2768" spans="7:12" x14ac:dyDescent="0.2">
      <c r="G2768" s="17" vm="7564">
        <f ca="1"/>
        <v>43753</v>
      </c>
      <c r="H2768" s="17" vm="1875">
        <f ca="1"/>
        <v>131.69</v>
      </c>
      <c r="I2768" s="17" vm="7565">
        <f ca="1"/>
        <v>298.88</v>
      </c>
      <c r="K2768" s="17">
        <f t="shared" ca="1" si="87"/>
        <v>1.4951830443159952E-2</v>
      </c>
      <c r="L2768" s="17">
        <f t="shared" ca="1" si="86"/>
        <v>9.9003210001689101E-3</v>
      </c>
    </row>
    <row r="2769" spans="7:12" x14ac:dyDescent="0.2">
      <c r="G2769" s="17" vm="7566">
        <f ca="1"/>
        <v>43754</v>
      </c>
      <c r="H2769" s="17" vm="7567">
        <f ca="1"/>
        <v>129.5</v>
      </c>
      <c r="I2769" s="17" vm="7568">
        <f ca="1"/>
        <v>298.39999999999998</v>
      </c>
      <c r="K2769" s="17">
        <f t="shared" ca="1" si="87"/>
        <v>-1.6629964310122203E-2</v>
      </c>
      <c r="L2769" s="17">
        <f t="shared" ca="1" si="86"/>
        <v>-1.6059957173447659E-3</v>
      </c>
    </row>
    <row r="2770" spans="7:12" x14ac:dyDescent="0.2">
      <c r="G2770" s="17" vm="7569">
        <f ca="1"/>
        <v>43755</v>
      </c>
      <c r="H2770" s="17" vm="7570">
        <f ca="1"/>
        <v>130.13</v>
      </c>
      <c r="I2770" s="17" vm="7571">
        <f ca="1"/>
        <v>299.27999999999997</v>
      </c>
      <c r="K2770" s="17">
        <f t="shared" ca="1" si="87"/>
        <v>4.8648648648648152E-3</v>
      </c>
      <c r="L2770" s="17">
        <f t="shared" ca="1" si="86"/>
        <v>2.9490616621983268E-3</v>
      </c>
    </row>
    <row r="2771" spans="7:12" x14ac:dyDescent="0.2">
      <c r="G2771" s="17" vm="7572">
        <f ca="1"/>
        <v>43756</v>
      </c>
      <c r="H2771" s="17" vm="7573">
        <f ca="1"/>
        <v>129.46</v>
      </c>
      <c r="I2771" s="17" vm="7574">
        <f ca="1"/>
        <v>297.97000000000003</v>
      </c>
      <c r="K2771" s="17">
        <f t="shared" ca="1" si="87"/>
        <v>-5.1486974563896837E-3</v>
      </c>
      <c r="L2771" s="17">
        <f t="shared" ca="1" si="86"/>
        <v>-4.3771718791765224E-3</v>
      </c>
    </row>
    <row r="2772" spans="7:12" x14ac:dyDescent="0.2">
      <c r="G2772" s="17" vm="7575">
        <f ca="1"/>
        <v>43759</v>
      </c>
      <c r="H2772" s="17" vm="1608">
        <f ca="1"/>
        <v>130.93</v>
      </c>
      <c r="I2772" s="17" vm="7576">
        <f ca="1"/>
        <v>299.99</v>
      </c>
      <c r="K2772" s="17">
        <f t="shared" ca="1" si="87"/>
        <v>1.1354858643596533E-2</v>
      </c>
      <c r="L2772" s="17">
        <f t="shared" ca="1" si="86"/>
        <v>6.7792059603315469E-3</v>
      </c>
    </row>
    <row r="2773" spans="7:12" x14ac:dyDescent="0.2">
      <c r="G2773" s="17" vm="7577">
        <f ca="1"/>
        <v>43760</v>
      </c>
      <c r="H2773" s="17" vm="7578">
        <f ca="1"/>
        <v>128.57</v>
      </c>
      <c r="I2773" s="17" vm="7579">
        <f ca="1"/>
        <v>299.01</v>
      </c>
      <c r="K2773" s="17">
        <f t="shared" ca="1" si="87"/>
        <v>-1.8024898800886091E-2</v>
      </c>
      <c r="L2773" s="17">
        <f t="shared" ca="1" si="86"/>
        <v>-3.2667755591854197E-3</v>
      </c>
    </row>
    <row r="2774" spans="7:12" x14ac:dyDescent="0.2">
      <c r="G2774" s="17" vm="7580">
        <f ca="1"/>
        <v>43761</v>
      </c>
      <c r="H2774" s="17" vm="7581">
        <f ca="1"/>
        <v>118.95</v>
      </c>
      <c r="I2774" s="17" vm="7582">
        <f ca="1"/>
        <v>299.88</v>
      </c>
      <c r="K2774" s="17">
        <f t="shared" ca="1" si="87"/>
        <v>-7.4823053589484267E-2</v>
      </c>
      <c r="L2774" s="17">
        <f t="shared" ca="1" si="86"/>
        <v>2.909601685562313E-3</v>
      </c>
    </row>
    <row r="2775" spans="7:12" x14ac:dyDescent="0.2">
      <c r="G2775" s="17" vm="7583">
        <f ca="1"/>
        <v>43762</v>
      </c>
      <c r="H2775" s="17" vm="7584">
        <f ca="1"/>
        <v>118.41</v>
      </c>
      <c r="I2775" s="17" vm="7585">
        <f ca="1"/>
        <v>300.37</v>
      </c>
      <c r="K2775" s="17">
        <f t="shared" ca="1" si="87"/>
        <v>-4.5397225725095636E-3</v>
      </c>
      <c r="L2775" s="17">
        <f t="shared" ca="1" si="86"/>
        <v>1.6339869281045694E-3</v>
      </c>
    </row>
    <row r="2776" spans="7:12" x14ac:dyDescent="0.2">
      <c r="G2776" s="17" vm="7586">
        <f ca="1"/>
        <v>43763</v>
      </c>
      <c r="H2776" s="17" vm="2049">
        <f ca="1"/>
        <v>120.51</v>
      </c>
      <c r="I2776" s="17" vm="7587">
        <f ca="1"/>
        <v>301.60000000000002</v>
      </c>
      <c r="K2776" s="17">
        <f t="shared" ca="1" si="87"/>
        <v>1.7734988598935963E-2</v>
      </c>
      <c r="L2776" s="17">
        <f t="shared" ca="1" si="86"/>
        <v>4.0949495622066845E-3</v>
      </c>
    </row>
    <row r="2777" spans="7:12" x14ac:dyDescent="0.2">
      <c r="G2777" s="17" vm="7588">
        <f ca="1"/>
        <v>43766</v>
      </c>
      <c r="H2777" s="17" vm="7589">
        <f ca="1"/>
        <v>120</v>
      </c>
      <c r="I2777" s="17" vm="7590">
        <f ca="1"/>
        <v>303.3</v>
      </c>
      <c r="K2777" s="17">
        <f t="shared" ca="1" si="87"/>
        <v>-4.2320139407518997E-3</v>
      </c>
      <c r="L2777" s="17">
        <f t="shared" ca="1" si="86"/>
        <v>5.6366047745357584E-3</v>
      </c>
    </row>
    <row r="2778" spans="7:12" x14ac:dyDescent="0.2">
      <c r="G2778" s="17" vm="7591">
        <f ca="1"/>
        <v>43767</v>
      </c>
      <c r="H2778" s="17" vm="1420">
        <f ca="1"/>
        <v>120.29</v>
      </c>
      <c r="I2778" s="17" vm="7592">
        <f ca="1"/>
        <v>303.20999999999998</v>
      </c>
      <c r="K2778" s="17">
        <f t="shared" ca="1" si="87"/>
        <v>2.4166666666667336E-3</v>
      </c>
      <c r="L2778" s="17">
        <f t="shared" ca="1" si="86"/>
        <v>-2.9673590504464276E-4</v>
      </c>
    </row>
    <row r="2779" spans="7:12" x14ac:dyDescent="0.2">
      <c r="G2779" s="17" vm="7593">
        <f ca="1"/>
        <v>43768</v>
      </c>
      <c r="H2779" s="17" vm="7594">
        <f ca="1"/>
        <v>117.79</v>
      </c>
      <c r="I2779" s="17" vm="7595">
        <f ca="1"/>
        <v>304.14</v>
      </c>
      <c r="K2779" s="17">
        <f t="shared" ca="1" si="87"/>
        <v>-2.0783107490231933E-2</v>
      </c>
      <c r="L2779" s="17">
        <f t="shared" ca="1" si="86"/>
        <v>3.0671811615712308E-3</v>
      </c>
    </row>
    <row r="2780" spans="7:12" x14ac:dyDescent="0.2">
      <c r="G2780" s="17" vm="7596">
        <f ca="1"/>
        <v>43769</v>
      </c>
      <c r="H2780" s="17" vm="7597">
        <f ca="1"/>
        <v>117.99</v>
      </c>
      <c r="I2780" s="17" vm="7598">
        <f ca="1"/>
        <v>303.33</v>
      </c>
      <c r="K2780" s="17">
        <f t="shared" ca="1" si="87"/>
        <v>1.6979370065368649E-3</v>
      </c>
      <c r="L2780" s="17">
        <f t="shared" ca="1" si="86"/>
        <v>-2.6632471887946263E-3</v>
      </c>
    </row>
    <row r="2781" spans="7:12" x14ac:dyDescent="0.2">
      <c r="G2781" s="17" vm="7599">
        <f ca="1"/>
        <v>43770</v>
      </c>
      <c r="H2781" s="17" vm="7600">
        <f ca="1"/>
        <v>118.04</v>
      </c>
      <c r="I2781" s="17" vm="7601">
        <f ca="1"/>
        <v>306.14</v>
      </c>
      <c r="K2781" s="17">
        <f t="shared" ca="1" si="87"/>
        <v>4.2376472582428271E-4</v>
      </c>
      <c r="L2781" s="17">
        <f t="shared" ca="1" si="86"/>
        <v>9.2638380641545393E-3</v>
      </c>
    </row>
    <row r="2782" spans="7:12" x14ac:dyDescent="0.2">
      <c r="G2782" s="17" vm="7602">
        <f ca="1"/>
        <v>43773</v>
      </c>
      <c r="H2782" s="17" vm="7603">
        <f ca="1"/>
        <v>120.97</v>
      </c>
      <c r="I2782" s="17" vm="7604">
        <f ca="1"/>
        <v>307.37</v>
      </c>
      <c r="K2782" s="17">
        <f t="shared" ca="1" si="87"/>
        <v>2.4822094205354084E-2</v>
      </c>
      <c r="L2782" s="17">
        <f t="shared" ca="1" si="86"/>
        <v>4.0177696478735925E-3</v>
      </c>
    </row>
    <row r="2783" spans="7:12" x14ac:dyDescent="0.2">
      <c r="G2783" s="17" vm="7605">
        <f ca="1"/>
        <v>43774</v>
      </c>
      <c r="H2783" s="17" vm="7606">
        <f ca="1"/>
        <v>119.86</v>
      </c>
      <c r="I2783" s="17" vm="7607">
        <f ca="1"/>
        <v>307.02999999999997</v>
      </c>
      <c r="K2783" s="17">
        <f t="shared" ca="1" si="87"/>
        <v>-9.1758287178639319E-3</v>
      </c>
      <c r="L2783" s="17">
        <f t="shared" ca="1" si="86"/>
        <v>-1.1061587012396457E-3</v>
      </c>
    </row>
    <row r="2784" spans="7:12" x14ac:dyDescent="0.2">
      <c r="G2784" s="17" vm="7608">
        <f ca="1"/>
        <v>43775</v>
      </c>
      <c r="H2784" s="17" vm="7609">
        <f ca="1"/>
        <v>120.36</v>
      </c>
      <c r="I2784" s="17" vm="7610">
        <f ca="1"/>
        <v>307.10000000000002</v>
      </c>
      <c r="K2784" s="17">
        <f t="shared" ca="1" si="87"/>
        <v>4.1715334556982064E-3</v>
      </c>
      <c r="L2784" s="17">
        <f t="shared" ca="1" si="86"/>
        <v>2.279907500897238E-4</v>
      </c>
    </row>
    <row r="2785" spans="7:12" x14ac:dyDescent="0.2">
      <c r="G2785" s="17" vm="7611">
        <f ca="1"/>
        <v>43776</v>
      </c>
      <c r="H2785" s="17" vm="7612">
        <f ca="1"/>
        <v>119.92</v>
      </c>
      <c r="I2785" s="17" vm="7613">
        <f ca="1"/>
        <v>308.18</v>
      </c>
      <c r="K2785" s="17">
        <f t="shared" ca="1" si="87"/>
        <v>-3.6556995679627446E-3</v>
      </c>
      <c r="L2785" s="17">
        <f t="shared" ca="1" si="86"/>
        <v>3.5167697818299093E-3</v>
      </c>
    </row>
    <row r="2786" spans="7:12" x14ac:dyDescent="0.2">
      <c r="G2786" s="17" vm="7614">
        <f ca="1"/>
        <v>43777</v>
      </c>
      <c r="H2786" s="17" vm="7615">
        <f ca="1"/>
        <v>120.11</v>
      </c>
      <c r="I2786" s="17" vm="7616">
        <f ca="1"/>
        <v>308.94</v>
      </c>
      <c r="K2786" s="17">
        <f t="shared" ca="1" si="87"/>
        <v>1.5843895930620633E-3</v>
      </c>
      <c r="L2786" s="17">
        <f t="shared" ca="1" si="86"/>
        <v>2.4660912453760009E-3</v>
      </c>
    </row>
    <row r="2787" spans="7:12" x14ac:dyDescent="0.2">
      <c r="G2787" s="17" vm="7617">
        <f ca="1"/>
        <v>43780</v>
      </c>
      <c r="H2787" s="17" vm="7618">
        <f ca="1"/>
        <v>118.075</v>
      </c>
      <c r="I2787" s="17" vm="7619">
        <f ca="1"/>
        <v>308.35000000000002</v>
      </c>
      <c r="K2787" s="17">
        <f t="shared" ca="1" si="87"/>
        <v>-1.6942802431104798E-2</v>
      </c>
      <c r="L2787" s="17">
        <f t="shared" ca="1" si="86"/>
        <v>-1.9097559396645813E-3</v>
      </c>
    </row>
    <row r="2788" spans="7:12" x14ac:dyDescent="0.2">
      <c r="G2788" s="17" vm="7620">
        <f ca="1"/>
        <v>43781</v>
      </c>
      <c r="H2788" s="17" vm="7621">
        <f ca="1"/>
        <v>119.02</v>
      </c>
      <c r="I2788" s="17" vm="7622">
        <f ca="1"/>
        <v>309</v>
      </c>
      <c r="K2788" s="17">
        <f t="shared" ca="1" si="87"/>
        <v>8.0033876773237811E-3</v>
      </c>
      <c r="L2788" s="17">
        <f t="shared" ca="1" si="86"/>
        <v>2.1079941624775334E-3</v>
      </c>
    </row>
    <row r="2789" spans="7:12" x14ac:dyDescent="0.2">
      <c r="G2789" s="17" vm="7623">
        <f ca="1"/>
        <v>43782</v>
      </c>
      <c r="H2789" s="17" vm="7624">
        <f ca="1"/>
        <v>118.42</v>
      </c>
      <c r="I2789" s="17" vm="7625">
        <f ca="1"/>
        <v>309.10000000000002</v>
      </c>
      <c r="K2789" s="17">
        <f t="shared" ca="1" si="87"/>
        <v>-5.0411695513358223E-3</v>
      </c>
      <c r="L2789" s="17">
        <f t="shared" ca="1" si="86"/>
        <v>3.2362459546941835E-4</v>
      </c>
    </row>
    <row r="2790" spans="7:12" x14ac:dyDescent="0.2">
      <c r="G2790" s="17" vm="7626">
        <f ca="1"/>
        <v>43783</v>
      </c>
      <c r="H2790" s="17" vm="7627">
        <f ca="1"/>
        <v>117.57</v>
      </c>
      <c r="I2790" s="17" vm="7628">
        <f ca="1"/>
        <v>309.55</v>
      </c>
      <c r="K2790" s="17">
        <f t="shared" ca="1" si="87"/>
        <v>-7.1778415808141371E-3</v>
      </c>
      <c r="L2790" s="17">
        <f t="shared" ca="1" si="86"/>
        <v>1.4558395341313091E-3</v>
      </c>
    </row>
    <row r="2791" spans="7:12" x14ac:dyDescent="0.2">
      <c r="G2791" s="17" vm="7629">
        <f ca="1"/>
        <v>43784</v>
      </c>
      <c r="H2791" s="17" vm="7630">
        <f ca="1"/>
        <v>118</v>
      </c>
      <c r="I2791" s="17" vm="7631">
        <f ca="1"/>
        <v>311.79000000000002</v>
      </c>
      <c r="K2791" s="17">
        <f t="shared" ca="1" si="87"/>
        <v>3.6573955941141545E-3</v>
      </c>
      <c r="L2791" s="17">
        <f t="shared" ca="1" si="86"/>
        <v>7.2363107737039023E-3</v>
      </c>
    </row>
    <row r="2792" spans="7:12" x14ac:dyDescent="0.2">
      <c r="G2792" s="17" vm="7632">
        <f ca="1"/>
        <v>43787</v>
      </c>
      <c r="H2792" s="17" vm="7633">
        <f ca="1"/>
        <v>117.89</v>
      </c>
      <c r="I2792" s="17" vm="7634">
        <f ca="1"/>
        <v>312.02</v>
      </c>
      <c r="K2792" s="17">
        <f t="shared" ca="1" si="87"/>
        <v>-9.3220338983046602E-4</v>
      </c>
      <c r="L2792" s="17">
        <f t="shared" ca="1" si="86"/>
        <v>7.3767599987162313E-4</v>
      </c>
    </row>
    <row r="2793" spans="7:12" x14ac:dyDescent="0.2">
      <c r="G2793" s="17" vm="7635">
        <f ca="1"/>
        <v>43788</v>
      </c>
      <c r="H2793" s="17" vm="7636">
        <f ca="1"/>
        <v>117.84</v>
      </c>
      <c r="I2793" s="17" vm="7637">
        <f ca="1"/>
        <v>311.93</v>
      </c>
      <c r="K2793" s="17">
        <f t="shared" ca="1" si="87"/>
        <v>-4.2412418356096993E-4</v>
      </c>
      <c r="L2793" s="17">
        <f t="shared" ca="1" si="86"/>
        <v>-2.8844304852249092E-4</v>
      </c>
    </row>
    <row r="2794" spans="7:12" x14ac:dyDescent="0.2">
      <c r="G2794" s="17" vm="7638">
        <f ca="1"/>
        <v>43789</v>
      </c>
      <c r="H2794" s="17" vm="7639">
        <f ca="1"/>
        <v>116.23</v>
      </c>
      <c r="I2794" s="17" vm="7640">
        <f ca="1"/>
        <v>310.77</v>
      </c>
      <c r="K2794" s="17">
        <f t="shared" ca="1" si="87"/>
        <v>-1.3662593346911112E-2</v>
      </c>
      <c r="L2794" s="17">
        <f t="shared" ca="1" si="86"/>
        <v>-3.7187830603020444E-3</v>
      </c>
    </row>
    <row r="2795" spans="7:12" x14ac:dyDescent="0.2">
      <c r="G2795" s="17" vm="7641">
        <f ca="1"/>
        <v>43790</v>
      </c>
      <c r="H2795" s="17" vm="7642">
        <f ca="1"/>
        <v>116.1</v>
      </c>
      <c r="I2795" s="17" vm="7643">
        <f ca="1"/>
        <v>310.27</v>
      </c>
      <c r="K2795" s="17">
        <f t="shared" ca="1" si="87"/>
        <v>-1.1184719951820021E-3</v>
      </c>
      <c r="L2795" s="17">
        <f t="shared" ca="1" si="86"/>
        <v>-1.6089069086462349E-3</v>
      </c>
    </row>
    <row r="2796" spans="7:12" x14ac:dyDescent="0.2">
      <c r="G2796" s="17" vm="7644">
        <f ca="1"/>
        <v>43791</v>
      </c>
      <c r="H2796" s="17" vm="1339">
        <f ca="1"/>
        <v>117.01</v>
      </c>
      <c r="I2796" s="17" vm="7645">
        <f ca="1"/>
        <v>310.95999999999998</v>
      </c>
      <c r="K2796" s="17">
        <f t="shared" ca="1" si="87"/>
        <v>7.838070628768401E-3</v>
      </c>
      <c r="L2796" s="17">
        <f t="shared" ca="1" si="86"/>
        <v>2.2238695329874769E-3</v>
      </c>
    </row>
    <row r="2797" spans="7:12" x14ac:dyDescent="0.2">
      <c r="G2797" s="17" vm="7646">
        <f ca="1"/>
        <v>43794</v>
      </c>
      <c r="H2797" s="17" vm="7647">
        <f ca="1"/>
        <v>119.01</v>
      </c>
      <c r="I2797" s="17" vm="7648">
        <f ca="1"/>
        <v>313.37</v>
      </c>
      <c r="K2797" s="17">
        <f t="shared" ca="1" si="87"/>
        <v>1.7092556191778518E-2</v>
      </c>
      <c r="L2797" s="17">
        <f t="shared" ca="1" si="86"/>
        <v>7.7501929508618783E-3</v>
      </c>
    </row>
    <row r="2798" spans="7:12" x14ac:dyDescent="0.2">
      <c r="G2798" s="17" vm="7649">
        <f ca="1"/>
        <v>43795</v>
      </c>
      <c r="H2798" s="17" vm="7650">
        <f ca="1"/>
        <v>119.13</v>
      </c>
      <c r="I2798" s="17" vm="7651">
        <f ca="1"/>
        <v>314.08</v>
      </c>
      <c r="K2798" s="17">
        <f t="shared" ca="1" si="87"/>
        <v>1.0083186286866663E-3</v>
      </c>
      <c r="L2798" s="17">
        <f t="shared" ca="1" si="86"/>
        <v>2.2656923126016526E-3</v>
      </c>
    </row>
    <row r="2799" spans="7:12" x14ac:dyDescent="0.2">
      <c r="G2799" s="17" vm="7652">
        <f ca="1"/>
        <v>43796</v>
      </c>
      <c r="H2799" s="17" vm="7653">
        <f ca="1"/>
        <v>121.73</v>
      </c>
      <c r="I2799" s="17" vm="7654">
        <f ca="1"/>
        <v>315.48</v>
      </c>
      <c r="K2799" s="17">
        <f t="shared" ca="1" si="87"/>
        <v>2.1824897171157653E-2</v>
      </c>
      <c r="L2799" s="17">
        <f t="shared" ca="1" si="86"/>
        <v>4.4574630667346682E-3</v>
      </c>
    </row>
    <row r="2800" spans="7:12" x14ac:dyDescent="0.2">
      <c r="G2800" s="17" vm="7655">
        <f ca="1"/>
        <v>43798</v>
      </c>
      <c r="H2800" s="17" vm="7656">
        <f ca="1"/>
        <v>120.21</v>
      </c>
      <c r="I2800" s="17" vm="7657">
        <f ca="1"/>
        <v>314.31</v>
      </c>
      <c r="K2800" s="17">
        <f t="shared" ca="1" si="87"/>
        <v>-1.2486650784523157E-2</v>
      </c>
      <c r="L2800" s="17">
        <f t="shared" ca="1" si="86"/>
        <v>-3.7086344617726086E-3</v>
      </c>
    </row>
    <row r="2801" spans="7:12" x14ac:dyDescent="0.2">
      <c r="G2801" s="17" vm="7658">
        <f ca="1"/>
        <v>43801</v>
      </c>
      <c r="H2801" s="17" vm="7659">
        <f ca="1"/>
        <v>118.79</v>
      </c>
      <c r="I2801" s="17" vm="7660">
        <f ca="1"/>
        <v>311.64</v>
      </c>
      <c r="K2801" s="17">
        <f t="shared" ca="1" si="87"/>
        <v>-1.1812661176274775E-2</v>
      </c>
      <c r="L2801" s="17">
        <f t="shared" ca="1" si="86"/>
        <v>-8.4947981292354813E-3</v>
      </c>
    </row>
    <row r="2802" spans="7:12" x14ac:dyDescent="0.2">
      <c r="G2802" s="17" vm="7661">
        <f ca="1"/>
        <v>43802</v>
      </c>
      <c r="H2802" s="17" vm="7662">
        <f ca="1"/>
        <v>117.75</v>
      </c>
      <c r="I2802" s="17" vm="7628">
        <f ca="1"/>
        <v>309.55</v>
      </c>
      <c r="K2802" s="17">
        <f t="shared" ca="1" si="87"/>
        <v>-8.7549457025002386E-3</v>
      </c>
      <c r="L2802" s="17">
        <f t="shared" ca="1" si="86"/>
        <v>-6.706456167372532E-3</v>
      </c>
    </row>
    <row r="2803" spans="7:12" x14ac:dyDescent="0.2">
      <c r="G2803" s="17" vm="7663">
        <f ca="1"/>
        <v>43803</v>
      </c>
      <c r="H2803" s="17" vm="7664">
        <f ca="1"/>
        <v>120.28</v>
      </c>
      <c r="I2803" s="17" vm="7665">
        <f ca="1"/>
        <v>311.45999999999998</v>
      </c>
      <c r="K2803" s="17">
        <f t="shared" ca="1" si="87"/>
        <v>2.1486199575371456E-2</v>
      </c>
      <c r="L2803" s="17">
        <f t="shared" ca="1" si="86"/>
        <v>6.1702471329347919E-3</v>
      </c>
    </row>
    <row r="2804" spans="7:12" x14ac:dyDescent="0.2">
      <c r="G2804" s="17" vm="7666">
        <f ca="1"/>
        <v>43804</v>
      </c>
      <c r="H2804" s="17" vm="7667">
        <f ca="1"/>
        <v>120.74</v>
      </c>
      <c r="I2804" s="17" vm="7634">
        <f ca="1"/>
        <v>312.02</v>
      </c>
      <c r="K2804" s="17">
        <f t="shared" ca="1" si="87"/>
        <v>3.8244097106749919E-3</v>
      </c>
      <c r="L2804" s="17">
        <f t="shared" ca="1" si="86"/>
        <v>1.7979836897192847E-3</v>
      </c>
    </row>
    <row r="2805" spans="7:12" x14ac:dyDescent="0.2">
      <c r="G2805" s="17" vm="7668">
        <f ca="1"/>
        <v>43805</v>
      </c>
      <c r="H2805" s="17" vm="7669">
        <f ca="1"/>
        <v>122.37</v>
      </c>
      <c r="I2805" s="17" vm="7670">
        <f ca="1"/>
        <v>314.87</v>
      </c>
      <c r="K2805" s="17">
        <f t="shared" ca="1" si="87"/>
        <v>1.3500082822594184E-2</v>
      </c>
      <c r="L2805" s="17">
        <f t="shared" ca="1" si="86"/>
        <v>9.1340298698801003E-3</v>
      </c>
    </row>
    <row r="2806" spans="7:12" x14ac:dyDescent="0.2">
      <c r="G2806" s="17" vm="7671">
        <f ca="1"/>
        <v>43808</v>
      </c>
      <c r="H2806" s="17" vm="7672">
        <f ca="1"/>
        <v>122</v>
      </c>
      <c r="I2806" s="17" vm="7673">
        <f ca="1"/>
        <v>313.88</v>
      </c>
      <c r="K2806" s="17">
        <f t="shared" ca="1" si="87"/>
        <v>-3.0236168995668722E-3</v>
      </c>
      <c r="L2806" s="17">
        <f t="shared" ca="1" si="86"/>
        <v>-3.1441547305237627E-3</v>
      </c>
    </row>
    <row r="2807" spans="7:12" x14ac:dyDescent="0.2">
      <c r="G2807" s="17" vm="7674">
        <f ca="1"/>
        <v>43809</v>
      </c>
      <c r="H2807" s="17" vm="7675">
        <f ca="1"/>
        <v>121.37</v>
      </c>
      <c r="I2807" s="17" vm="7676">
        <f ca="1"/>
        <v>313.52999999999997</v>
      </c>
      <c r="K2807" s="17">
        <f t="shared" ca="1" si="87"/>
        <v>-5.1639344262294218E-3</v>
      </c>
      <c r="L2807" s="17">
        <f t="shared" ca="1" si="86"/>
        <v>-1.115075825156131E-3</v>
      </c>
    </row>
    <row r="2808" spans="7:12" x14ac:dyDescent="0.2">
      <c r="G2808" s="17" vm="7677">
        <f ca="1"/>
        <v>43810</v>
      </c>
      <c r="H2808" s="17" vm="7678">
        <f ca="1"/>
        <v>123.72</v>
      </c>
      <c r="I2808" s="17" vm="7679">
        <f ca="1"/>
        <v>314.42</v>
      </c>
      <c r="K2808" s="17">
        <f t="shared" ca="1" si="87"/>
        <v>1.9362280629479978E-2</v>
      </c>
      <c r="L2808" s="17">
        <f t="shared" ca="1" si="86"/>
        <v>2.8386438299365935E-3</v>
      </c>
    </row>
    <row r="2809" spans="7:12" x14ac:dyDescent="0.2">
      <c r="G2809" s="17" vm="7680">
        <f ca="1"/>
        <v>43811</v>
      </c>
      <c r="H2809" s="17" vm="7681">
        <f ca="1"/>
        <v>126.07</v>
      </c>
      <c r="I2809" s="17" vm="7682">
        <f ca="1"/>
        <v>317.13</v>
      </c>
      <c r="K2809" s="17">
        <f t="shared" ca="1" si="87"/>
        <v>1.8994503718072986E-2</v>
      </c>
      <c r="L2809" s="17">
        <f t="shared" ca="1" si="86"/>
        <v>8.6190445900387047E-3</v>
      </c>
    </row>
    <row r="2810" spans="7:12" x14ac:dyDescent="0.2">
      <c r="G2810" s="17" vm="7683">
        <f ca="1"/>
        <v>43812</v>
      </c>
      <c r="H2810" s="17" vm="7684">
        <f ca="1"/>
        <v>126.64</v>
      </c>
      <c r="I2810" s="17" vm="7685">
        <f ca="1"/>
        <v>317.32</v>
      </c>
      <c r="K2810" s="17">
        <f t="shared" ca="1" si="87"/>
        <v>4.5212976917585745E-3</v>
      </c>
      <c r="L2810" s="17">
        <f t="shared" ca="1" si="86"/>
        <v>5.9912338788503661E-4</v>
      </c>
    </row>
    <row r="2811" spans="7:12" x14ac:dyDescent="0.2">
      <c r="G2811" s="17" vm="7686">
        <f ca="1"/>
        <v>43815</v>
      </c>
      <c r="H2811" s="17" vm="7687">
        <f ca="1"/>
        <v>127.07</v>
      </c>
      <c r="I2811" s="17" vm="7688">
        <f ca="1"/>
        <v>319.5</v>
      </c>
      <c r="K2811" s="17">
        <f t="shared" ca="1" si="87"/>
        <v>3.3954516740366536E-3</v>
      </c>
      <c r="L2811" s="17">
        <f t="shared" ca="1" si="86"/>
        <v>6.8700365561578103E-3</v>
      </c>
    </row>
    <row r="2812" spans="7:12" x14ac:dyDescent="0.2">
      <c r="G2812" s="17" vm="7689">
        <f ca="1"/>
        <v>43816</v>
      </c>
      <c r="H2812" s="17" vm="7489">
        <f ca="1"/>
        <v>127.09</v>
      </c>
      <c r="I2812" s="17" vm="7690">
        <f ca="1"/>
        <v>319.57</v>
      </c>
      <c r="K2812" s="17">
        <f t="shared" ca="1" si="87"/>
        <v>1.5739356260335846E-4</v>
      </c>
      <c r="L2812" s="17">
        <f t="shared" ca="1" si="86"/>
        <v>2.1909233176842235E-4</v>
      </c>
    </row>
    <row r="2813" spans="7:12" x14ac:dyDescent="0.2">
      <c r="G2813" s="17" vm="7691">
        <f ca="1"/>
        <v>43817</v>
      </c>
      <c r="H2813" s="17" vm="7692">
        <f ca="1"/>
        <v>126.35</v>
      </c>
      <c r="I2813" s="17" vm="7693">
        <f ca="1"/>
        <v>319.58999999999997</v>
      </c>
      <c r="K2813" s="17">
        <f t="shared" ca="1" si="87"/>
        <v>-5.8226453694233404E-3</v>
      </c>
      <c r="L2813" s="17">
        <f t="shared" ca="1" si="86"/>
        <v>6.2584097380691261E-5</v>
      </c>
    </row>
    <row r="2814" spans="7:12" x14ac:dyDescent="0.2">
      <c r="G2814" s="17" vm="7694">
        <f ca="1"/>
        <v>43818</v>
      </c>
      <c r="H2814" s="17" vm="7695">
        <f ca="1"/>
        <v>126.4</v>
      </c>
      <c r="I2814" s="17" vm="7696">
        <f ca="1"/>
        <v>320.89999999999998</v>
      </c>
      <c r="K2814" s="17">
        <f t="shared" ca="1" si="87"/>
        <v>3.9572615749916551E-4</v>
      </c>
      <c r="L2814" s="17">
        <f t="shared" ca="1" si="86"/>
        <v>4.0990018461153355E-3</v>
      </c>
    </row>
    <row r="2815" spans="7:12" x14ac:dyDescent="0.2">
      <c r="G2815" s="17" vm="7697">
        <f ca="1"/>
        <v>43819</v>
      </c>
      <c r="H2815" s="17" vm="7698">
        <f ca="1"/>
        <v>128.94999999999999</v>
      </c>
      <c r="I2815" s="17" vm="7699">
        <f ca="1"/>
        <v>320.73</v>
      </c>
      <c r="K2815" s="17">
        <f t="shared" ca="1" si="87"/>
        <v>2.0174050632911333E-2</v>
      </c>
      <c r="L2815" s="17">
        <f t="shared" ca="1" si="86"/>
        <v>-5.2976004985960667E-4</v>
      </c>
    </row>
    <row r="2816" spans="7:12" x14ac:dyDescent="0.2">
      <c r="G2816" s="17" vm="7700">
        <f ca="1"/>
        <v>43822</v>
      </c>
      <c r="H2816" s="17" vm="7701">
        <f ca="1"/>
        <v>128.55000000000001</v>
      </c>
      <c r="I2816" s="17" vm="7702">
        <f ca="1"/>
        <v>321.22000000000003</v>
      </c>
      <c r="K2816" s="17">
        <f t="shared" ca="1" si="87"/>
        <v>-3.1019775106628789E-3</v>
      </c>
      <c r="L2816" s="17">
        <f t="shared" ca="1" si="86"/>
        <v>1.5277647865805655E-3</v>
      </c>
    </row>
    <row r="2817" spans="7:12" x14ac:dyDescent="0.2">
      <c r="G2817" s="17" vm="7703">
        <f ca="1"/>
        <v>43823</v>
      </c>
      <c r="H2817" s="17" vm="7704">
        <f ca="1"/>
        <v>128.53</v>
      </c>
      <c r="I2817" s="17" vm="7705">
        <f ca="1"/>
        <v>321.23</v>
      </c>
      <c r="K2817" s="17">
        <f t="shared" ca="1" si="87"/>
        <v>-1.5558148580330222E-4</v>
      </c>
      <c r="L2817" s="17">
        <f t="shared" ca="1" si="86"/>
        <v>3.1131311873489054E-5</v>
      </c>
    </row>
    <row r="2818" spans="7:12" x14ac:dyDescent="0.2">
      <c r="G2818" s="17" vm="7706">
        <f ca="1"/>
        <v>43825</v>
      </c>
      <c r="H2818" s="17" vm="7707">
        <f ca="1"/>
        <v>128.47999999999999</v>
      </c>
      <c r="I2818" s="17" vm="7708">
        <f ca="1"/>
        <v>322.94</v>
      </c>
      <c r="K2818" s="17">
        <f t="shared" ca="1" si="87"/>
        <v>-3.8901423792114809E-4</v>
      </c>
      <c r="L2818" s="17">
        <f t="shared" ca="1" si="86"/>
        <v>5.3232886094074505E-3</v>
      </c>
    </row>
    <row r="2819" spans="7:12" x14ac:dyDescent="0.2">
      <c r="G2819" s="17" vm="7709">
        <f ca="1"/>
        <v>43826</v>
      </c>
      <c r="H2819" s="17" vm="7578">
        <f ca="1"/>
        <v>128.57</v>
      </c>
      <c r="I2819" s="17" vm="7710">
        <f ca="1"/>
        <v>322.86</v>
      </c>
      <c r="K2819" s="17">
        <f t="shared" ca="1" si="87"/>
        <v>7.0049813200490085E-4</v>
      </c>
      <c r="L2819" s="17">
        <f t="shared" ca="1" si="86"/>
        <v>-2.4772403542450139E-4</v>
      </c>
    </row>
    <row r="2820" spans="7:12" x14ac:dyDescent="0.2">
      <c r="G2820" s="17" vm="7711">
        <f ca="1"/>
        <v>43829</v>
      </c>
      <c r="H2820" s="17" vm="7712">
        <f ca="1"/>
        <v>127.66</v>
      </c>
      <c r="I2820" s="17" vm="7713">
        <f ca="1"/>
        <v>321.08</v>
      </c>
      <c r="K2820" s="17">
        <f t="shared" ca="1" si="87"/>
        <v>-7.0778564206268602E-3</v>
      </c>
      <c r="L2820" s="17">
        <f t="shared" ca="1" si="86"/>
        <v>-5.5132255466766589E-3</v>
      </c>
    </row>
    <row r="2821" spans="7:12" x14ac:dyDescent="0.2">
      <c r="G2821" s="17" vm="7714">
        <f ca="1"/>
        <v>43830</v>
      </c>
      <c r="H2821" s="17" vm="7715">
        <f ca="1"/>
        <v>128.29</v>
      </c>
      <c r="I2821" s="17" vm="7716">
        <f ca="1"/>
        <v>321.86</v>
      </c>
      <c r="K2821" s="17">
        <f t="shared" ca="1" si="87"/>
        <v>4.9349835500547279E-3</v>
      </c>
      <c r="L2821" s="17">
        <f t="shared" ca="1" si="86"/>
        <v>2.4293011087579419E-3</v>
      </c>
    </row>
    <row r="2822" spans="7:12" x14ac:dyDescent="0.2">
      <c r="G2822" s="17" vm="7717">
        <f ca="1"/>
        <v>43832</v>
      </c>
      <c r="H2822" s="17" vm="7718">
        <f ca="1"/>
        <v>129.57</v>
      </c>
      <c r="I2822" s="17" vm="7719">
        <f ca="1"/>
        <v>324.87</v>
      </c>
      <c r="K2822" s="17">
        <f t="shared" ca="1" si="87"/>
        <v>9.9773949645334259E-3</v>
      </c>
      <c r="L2822" s="17">
        <f t="shared" ca="1" si="86"/>
        <v>9.3518921270117072E-3</v>
      </c>
    </row>
    <row r="2823" spans="7:12" x14ac:dyDescent="0.2">
      <c r="G2823" s="17" vm="7720">
        <f ca="1"/>
        <v>43833</v>
      </c>
      <c r="H2823" s="17" vm="1650">
        <f ca="1"/>
        <v>127.85</v>
      </c>
      <c r="I2823" s="17" vm="7721">
        <f ca="1"/>
        <v>322.41000000000003</v>
      </c>
      <c r="K2823" s="17">
        <f t="shared" ca="1" si="87"/>
        <v>-1.3274677780350408E-2</v>
      </c>
      <c r="L2823" s="17">
        <f t="shared" ref="L2823:L2886" ca="1" si="88">+I2823/I2822-1</f>
        <v>-7.5722596730999348E-3</v>
      </c>
    </row>
    <row r="2824" spans="7:12" x14ac:dyDescent="0.2">
      <c r="G2824" s="17" vm="7722">
        <f ca="1"/>
        <v>43836</v>
      </c>
      <c r="H2824" s="17" vm="7723">
        <f ca="1"/>
        <v>126.96</v>
      </c>
      <c r="I2824" s="17" vm="7724">
        <f ca="1"/>
        <v>323.64</v>
      </c>
      <c r="K2824" s="17">
        <f t="shared" ref="K2824:K2887" ca="1" si="89">+H2824/H2823-1</f>
        <v>-6.9612827532264943E-3</v>
      </c>
      <c r="L2824" s="17">
        <f t="shared" ca="1" si="88"/>
        <v>3.8150181445983922E-3</v>
      </c>
    </row>
    <row r="2825" spans="7:12" x14ac:dyDescent="0.2">
      <c r="G2825" s="17" vm="7725">
        <f ca="1"/>
        <v>43837</v>
      </c>
      <c r="H2825" s="17" vm="7726">
        <f ca="1"/>
        <v>129.41</v>
      </c>
      <c r="I2825" s="17" vm="7727">
        <f ca="1"/>
        <v>322.73</v>
      </c>
      <c r="K2825" s="17">
        <f t="shared" ca="1" si="89"/>
        <v>1.9297416509136855E-2</v>
      </c>
      <c r="L2825" s="17">
        <f t="shared" ca="1" si="88"/>
        <v>-2.8117661599307286E-3</v>
      </c>
    </row>
    <row r="2826" spans="7:12" x14ac:dyDescent="0.2">
      <c r="G2826" s="17" vm="7728">
        <f ca="1"/>
        <v>43838</v>
      </c>
      <c r="H2826" s="17" vm="7729">
        <f ca="1"/>
        <v>129.76</v>
      </c>
      <c r="I2826" s="17" vm="7730">
        <f ca="1"/>
        <v>324.45</v>
      </c>
      <c r="K2826" s="17">
        <f t="shared" ca="1" si="89"/>
        <v>2.7045823352136455E-3</v>
      </c>
      <c r="L2826" s="17">
        <f t="shared" ca="1" si="88"/>
        <v>5.3295324264863719E-3</v>
      </c>
    </row>
    <row r="2827" spans="7:12" x14ac:dyDescent="0.2">
      <c r="G2827" s="17" vm="7731">
        <f ca="1"/>
        <v>43839</v>
      </c>
      <c r="H2827" s="17" vm="7732">
        <f ca="1"/>
        <v>131.33000000000001</v>
      </c>
      <c r="I2827" s="17" vm="7733">
        <f ca="1"/>
        <v>326.64999999999998</v>
      </c>
      <c r="K2827" s="17">
        <f t="shared" ca="1" si="89"/>
        <v>1.2099260172626636E-2</v>
      </c>
      <c r="L2827" s="17">
        <f t="shared" ca="1" si="88"/>
        <v>6.7807058098319217E-3</v>
      </c>
    </row>
    <row r="2828" spans="7:12" x14ac:dyDescent="0.2">
      <c r="G2828" s="17" vm="7734">
        <f ca="1"/>
        <v>43840</v>
      </c>
      <c r="H2828" s="17" vm="7735">
        <f ca="1"/>
        <v>130</v>
      </c>
      <c r="I2828" s="17" vm="7736">
        <f ca="1"/>
        <v>325.70999999999998</v>
      </c>
      <c r="K2828" s="17">
        <f t="shared" ca="1" si="89"/>
        <v>-1.0127160587832251E-2</v>
      </c>
      <c r="L2828" s="17">
        <f t="shared" ca="1" si="88"/>
        <v>-2.8776978417266452E-3</v>
      </c>
    </row>
    <row r="2829" spans="7:12" x14ac:dyDescent="0.2">
      <c r="G2829" s="17" vm="7737">
        <f ca="1"/>
        <v>43843</v>
      </c>
      <c r="H2829" s="17" vm="7738">
        <f ca="1"/>
        <v>129.94999999999999</v>
      </c>
      <c r="I2829" s="17" vm="7739">
        <f ca="1"/>
        <v>327.95</v>
      </c>
      <c r="K2829" s="17">
        <f t="shared" ca="1" si="89"/>
        <v>-3.8461538461542766E-4</v>
      </c>
      <c r="L2829" s="17">
        <f t="shared" ca="1" si="88"/>
        <v>6.877283473028184E-3</v>
      </c>
    </row>
    <row r="2830" spans="7:12" x14ac:dyDescent="0.2">
      <c r="G2830" s="17" vm="7740">
        <f ca="1"/>
        <v>43844</v>
      </c>
      <c r="H2830" s="17" vm="7741">
        <f ca="1"/>
        <v>130.66999999999999</v>
      </c>
      <c r="I2830" s="17" vm="7742">
        <f ca="1"/>
        <v>327.45</v>
      </c>
      <c r="K2830" s="17">
        <f t="shared" ca="1" si="89"/>
        <v>5.5405925355906938E-3</v>
      </c>
      <c r="L2830" s="17">
        <f t="shared" ca="1" si="88"/>
        <v>-1.5246226558927045E-3</v>
      </c>
    </row>
    <row r="2831" spans="7:12" x14ac:dyDescent="0.2">
      <c r="G2831" s="17" vm="7743">
        <f ca="1"/>
        <v>43845</v>
      </c>
      <c r="H2831" s="17" vm="1546">
        <f ca="1"/>
        <v>129.16999999999999</v>
      </c>
      <c r="I2831" s="17" vm="7744">
        <f ca="1"/>
        <v>328.19</v>
      </c>
      <c r="K2831" s="17">
        <f t="shared" ca="1" si="89"/>
        <v>-1.1479298997474574E-2</v>
      </c>
      <c r="L2831" s="17">
        <f t="shared" ca="1" si="88"/>
        <v>2.2598870056498299E-3</v>
      </c>
    </row>
    <row r="2832" spans="7:12" x14ac:dyDescent="0.2">
      <c r="G2832" s="17" vm="7745">
        <f ca="1"/>
        <v>43846</v>
      </c>
      <c r="H2832" s="17" vm="7746">
        <f ca="1"/>
        <v>130.16</v>
      </c>
      <c r="I2832" s="17" vm="7747">
        <f ca="1"/>
        <v>330.92</v>
      </c>
      <c r="K2832" s="17">
        <f t="shared" ca="1" si="89"/>
        <v>7.664318340171894E-3</v>
      </c>
      <c r="L2832" s="17">
        <f t="shared" ca="1" si="88"/>
        <v>8.3183521740455291E-3</v>
      </c>
    </row>
    <row r="2833" spans="7:12" x14ac:dyDescent="0.2">
      <c r="G2833" s="17" vm="7748">
        <f ca="1"/>
        <v>43847</v>
      </c>
      <c r="H2833" s="17" vm="7749">
        <f ca="1"/>
        <v>131.69999999999999</v>
      </c>
      <c r="I2833" s="17" vm="7750">
        <f ca="1"/>
        <v>331.95</v>
      </c>
      <c r="K2833" s="17">
        <f t="shared" ca="1" si="89"/>
        <v>1.1831591886908299E-2</v>
      </c>
      <c r="L2833" s="17">
        <f t="shared" ca="1" si="88"/>
        <v>3.1125347516014479E-3</v>
      </c>
    </row>
    <row r="2834" spans="7:12" x14ac:dyDescent="0.2">
      <c r="G2834" s="17" vm="7751">
        <f ca="1"/>
        <v>43851</v>
      </c>
      <c r="H2834" s="17" vm="2442">
        <f ca="1"/>
        <v>130.86000000000001</v>
      </c>
      <c r="I2834" s="17" vm="7752">
        <f ca="1"/>
        <v>331.3</v>
      </c>
      <c r="K2834" s="17">
        <f t="shared" ca="1" si="89"/>
        <v>-6.378132118450841E-3</v>
      </c>
      <c r="L2834" s="17">
        <f t="shared" ca="1" si="88"/>
        <v>-1.9581262238288488E-3</v>
      </c>
    </row>
    <row r="2835" spans="7:12" x14ac:dyDescent="0.2">
      <c r="G2835" s="17" vm="7753">
        <f ca="1"/>
        <v>43852</v>
      </c>
      <c r="H2835" s="17" vm="2436">
        <f ca="1"/>
        <v>133.34</v>
      </c>
      <c r="I2835" s="17" vm="7754">
        <f ca="1"/>
        <v>331.34</v>
      </c>
      <c r="K2835" s="17">
        <f t="shared" ca="1" si="89"/>
        <v>1.8951551276172873E-2</v>
      </c>
      <c r="L2835" s="17">
        <f t="shared" ca="1" si="88"/>
        <v>1.2073649260480046E-4</v>
      </c>
    </row>
    <row r="2836" spans="7:12" x14ac:dyDescent="0.2">
      <c r="G2836" s="17" vm="7755">
        <f ca="1"/>
        <v>43853</v>
      </c>
      <c r="H2836" s="17" vm="1596">
        <f ca="1"/>
        <v>134.25</v>
      </c>
      <c r="I2836" s="17" vm="7756">
        <f ca="1"/>
        <v>331.72</v>
      </c>
      <c r="K2836" s="17">
        <f t="shared" ca="1" si="89"/>
        <v>6.8246587670617309E-3</v>
      </c>
      <c r="L2836" s="17">
        <f t="shared" ca="1" si="88"/>
        <v>1.1468582121085813E-3</v>
      </c>
    </row>
    <row r="2837" spans="7:12" x14ac:dyDescent="0.2">
      <c r="G2837" s="17" vm="7757">
        <f ca="1"/>
        <v>43854</v>
      </c>
      <c r="H2837" s="17" vm="7758">
        <f ca="1"/>
        <v>130.52000000000001</v>
      </c>
      <c r="I2837" s="17" vm="7759">
        <f ca="1"/>
        <v>328.77</v>
      </c>
      <c r="K2837" s="17">
        <f t="shared" ca="1" si="89"/>
        <v>-2.778398510242075E-2</v>
      </c>
      <c r="L2837" s="17">
        <f t="shared" ca="1" si="88"/>
        <v>-8.8930423248524404E-3</v>
      </c>
    </row>
    <row r="2838" spans="7:12" x14ac:dyDescent="0.2">
      <c r="G2838" s="17" vm="7760">
        <f ca="1"/>
        <v>43857</v>
      </c>
      <c r="H2838" s="17" vm="7761">
        <f ca="1"/>
        <v>126.31</v>
      </c>
      <c r="I2838" s="17" vm="7762">
        <f ca="1"/>
        <v>323.5</v>
      </c>
      <c r="K2838" s="17">
        <f t="shared" ca="1" si="89"/>
        <v>-3.2255593012565198E-2</v>
      </c>
      <c r="L2838" s="17">
        <f t="shared" ca="1" si="88"/>
        <v>-1.6029443075706418E-2</v>
      </c>
    </row>
    <row r="2839" spans="7:12" x14ac:dyDescent="0.2">
      <c r="G2839" s="17" vm="7763">
        <f ca="1"/>
        <v>43858</v>
      </c>
      <c r="H2839" s="17" vm="2207">
        <f ca="1"/>
        <v>128.04</v>
      </c>
      <c r="I2839" s="17" vm="7764">
        <f ca="1"/>
        <v>326.89</v>
      </c>
      <c r="K2839" s="17">
        <f t="shared" ca="1" si="89"/>
        <v>1.3696461087799872E-2</v>
      </c>
      <c r="L2839" s="17">
        <f t="shared" ca="1" si="88"/>
        <v>1.0479134466769624E-2</v>
      </c>
    </row>
    <row r="2840" spans="7:12" x14ac:dyDescent="0.2">
      <c r="G2840" s="17" vm="7765">
        <f ca="1"/>
        <v>43859</v>
      </c>
      <c r="H2840" s="17" vm="1910">
        <f ca="1"/>
        <v>125.49</v>
      </c>
      <c r="I2840" s="17" vm="7766">
        <f ca="1"/>
        <v>326.62</v>
      </c>
      <c r="K2840" s="17">
        <f t="shared" ca="1" si="89"/>
        <v>-1.9915651358950348E-2</v>
      </c>
      <c r="L2840" s="17">
        <f t="shared" ca="1" si="88"/>
        <v>-8.2596592125783186E-4</v>
      </c>
    </row>
    <row r="2841" spans="7:12" x14ac:dyDescent="0.2">
      <c r="G2841" s="17" vm="7767">
        <f ca="1"/>
        <v>43860</v>
      </c>
      <c r="H2841" s="17" vm="7768">
        <f ca="1"/>
        <v>124.42</v>
      </c>
      <c r="I2841" s="17" vm="7769">
        <f ca="1"/>
        <v>327.68</v>
      </c>
      <c r="K2841" s="17">
        <f t="shared" ca="1" si="89"/>
        <v>-8.5265758227747179E-3</v>
      </c>
      <c r="L2841" s="17">
        <f t="shared" ca="1" si="88"/>
        <v>3.245361582266959E-3</v>
      </c>
    </row>
    <row r="2842" spans="7:12" x14ac:dyDescent="0.2">
      <c r="G2842" s="17" vm="7770">
        <f ca="1"/>
        <v>43861</v>
      </c>
      <c r="H2842" s="17" vm="7771">
        <f ca="1"/>
        <v>120.65</v>
      </c>
      <c r="I2842" s="17" vm="7772">
        <f ca="1"/>
        <v>321.73</v>
      </c>
      <c r="K2842" s="17">
        <f t="shared" ca="1" si="89"/>
        <v>-3.030059475968494E-2</v>
      </c>
      <c r="L2842" s="17">
        <f t="shared" ca="1" si="88"/>
        <v>-1.8157958984375E-2</v>
      </c>
    </row>
    <row r="2843" spans="7:12" x14ac:dyDescent="0.2">
      <c r="G2843" s="17" vm="7773">
        <f ca="1"/>
        <v>43864</v>
      </c>
      <c r="H2843" s="17" vm="7774">
        <f ca="1"/>
        <v>123.4</v>
      </c>
      <c r="I2843" s="17" vm="7775">
        <f ca="1"/>
        <v>324.12</v>
      </c>
      <c r="K2843" s="17">
        <f t="shared" ca="1" si="89"/>
        <v>2.2793203481143776E-2</v>
      </c>
      <c r="L2843" s="17">
        <f t="shared" ca="1" si="88"/>
        <v>7.4285891896932466E-3</v>
      </c>
    </row>
    <row r="2844" spans="7:12" x14ac:dyDescent="0.2">
      <c r="G2844" s="17" vm="7776">
        <f ca="1"/>
        <v>43865</v>
      </c>
      <c r="H2844" s="17" vm="7777">
        <f ca="1"/>
        <v>126.47</v>
      </c>
      <c r="I2844" s="17" vm="7778">
        <f ca="1"/>
        <v>329.06</v>
      </c>
      <c r="K2844" s="17">
        <f t="shared" ca="1" si="89"/>
        <v>2.4878444084278639E-2</v>
      </c>
      <c r="L2844" s="17">
        <f t="shared" ca="1" si="88"/>
        <v>1.5241268665926233E-2</v>
      </c>
    </row>
    <row r="2845" spans="7:12" x14ac:dyDescent="0.2">
      <c r="G2845" s="17" vm="7779">
        <f ca="1"/>
        <v>43866</v>
      </c>
      <c r="H2845" s="17" vm="2502">
        <f ca="1"/>
        <v>132.44</v>
      </c>
      <c r="I2845" s="17" vm="7780">
        <f ca="1"/>
        <v>332.86</v>
      </c>
      <c r="K2845" s="17">
        <f t="shared" ca="1" si="89"/>
        <v>4.7204870720328973E-2</v>
      </c>
      <c r="L2845" s="17">
        <f t="shared" ca="1" si="88"/>
        <v>1.1548045949067109E-2</v>
      </c>
    </row>
    <row r="2846" spans="7:12" x14ac:dyDescent="0.2">
      <c r="G2846" s="17" vm="7781">
        <f ca="1"/>
        <v>43867</v>
      </c>
      <c r="H2846" s="17" vm="7782">
        <f ca="1"/>
        <v>132.52000000000001</v>
      </c>
      <c r="I2846" s="17" vm="7783">
        <f ca="1"/>
        <v>333.98</v>
      </c>
      <c r="K2846" s="17">
        <f t="shared" ca="1" si="89"/>
        <v>6.040471156751881E-4</v>
      </c>
      <c r="L2846" s="17">
        <f t="shared" ca="1" si="88"/>
        <v>3.3647779847383319E-3</v>
      </c>
    </row>
    <row r="2847" spans="7:12" x14ac:dyDescent="0.2">
      <c r="G2847" s="17" vm="7784">
        <f ca="1"/>
        <v>43868</v>
      </c>
      <c r="H2847" s="17" vm="7542">
        <f ca="1"/>
        <v>128.69999999999999</v>
      </c>
      <c r="I2847" s="17" vm="7785">
        <f ca="1"/>
        <v>332.2</v>
      </c>
      <c r="K2847" s="17">
        <f t="shared" ca="1" si="89"/>
        <v>-2.8825837609417593E-2</v>
      </c>
      <c r="L2847" s="17">
        <f t="shared" ca="1" si="88"/>
        <v>-5.3296604587101948E-3</v>
      </c>
    </row>
    <row r="2848" spans="7:12" x14ac:dyDescent="0.2">
      <c r="G2848" s="17" vm="7786">
        <f ca="1"/>
        <v>43871</v>
      </c>
      <c r="H2848" s="17" vm="7787">
        <f ca="1"/>
        <v>129.65</v>
      </c>
      <c r="I2848" s="17" vm="7788">
        <f ca="1"/>
        <v>334.68</v>
      </c>
      <c r="K2848" s="17">
        <f t="shared" ca="1" si="89"/>
        <v>7.3815073815075571E-3</v>
      </c>
      <c r="L2848" s="17">
        <f t="shared" ca="1" si="88"/>
        <v>7.4653822998194119E-3</v>
      </c>
    </row>
    <row r="2849" spans="7:12" x14ac:dyDescent="0.2">
      <c r="G2849" s="17" vm="7789">
        <f ca="1"/>
        <v>43872</v>
      </c>
      <c r="H2849" s="17" vm="7790">
        <f ca="1"/>
        <v>130.69999999999999</v>
      </c>
      <c r="I2849" s="17" vm="7791">
        <f ca="1"/>
        <v>335.26</v>
      </c>
      <c r="K2849" s="17">
        <f t="shared" ca="1" si="89"/>
        <v>8.0987273428458906E-3</v>
      </c>
      <c r="L2849" s="17">
        <f t="shared" ca="1" si="88"/>
        <v>1.7329986853114043E-3</v>
      </c>
    </row>
    <row r="2850" spans="7:12" x14ac:dyDescent="0.2">
      <c r="G2850" s="17" vm="7792">
        <f ca="1"/>
        <v>43873</v>
      </c>
      <c r="H2850" s="17" vm="7793">
        <f ca="1"/>
        <v>132.41999999999999</v>
      </c>
      <c r="I2850" s="17" vm="7794">
        <f ca="1"/>
        <v>337.42</v>
      </c>
      <c r="K2850" s="17">
        <f t="shared" ca="1" si="89"/>
        <v>1.3159908186687108E-2</v>
      </c>
      <c r="L2850" s="17">
        <f t="shared" ca="1" si="88"/>
        <v>6.4427608423314187E-3</v>
      </c>
    </row>
    <row r="2851" spans="7:12" x14ac:dyDescent="0.2">
      <c r="G2851" s="17" vm="7795">
        <f ca="1"/>
        <v>43874</v>
      </c>
      <c r="H2851" s="17" vm="7796">
        <f ca="1"/>
        <v>132.81</v>
      </c>
      <c r="I2851" s="17" vm="7797">
        <f ca="1"/>
        <v>337.06</v>
      </c>
      <c r="K2851" s="17">
        <f t="shared" ca="1" si="89"/>
        <v>2.9451744449480177E-3</v>
      </c>
      <c r="L2851" s="17">
        <f t="shared" ca="1" si="88"/>
        <v>-1.0669195661193731E-3</v>
      </c>
    </row>
    <row r="2852" spans="7:12" x14ac:dyDescent="0.2">
      <c r="G2852" s="17" vm="7798">
        <f ca="1"/>
        <v>43875</v>
      </c>
      <c r="H2852" s="17" vm="7799">
        <f ca="1"/>
        <v>132.21</v>
      </c>
      <c r="I2852" s="17" vm="7800">
        <f ca="1"/>
        <v>337.6</v>
      </c>
      <c r="K2852" s="17">
        <f t="shared" ca="1" si="89"/>
        <v>-4.5177320984864933E-3</v>
      </c>
      <c r="L2852" s="17">
        <f t="shared" ca="1" si="88"/>
        <v>1.6020886489052089E-3</v>
      </c>
    </row>
    <row r="2853" spans="7:12" x14ac:dyDescent="0.2">
      <c r="G2853" s="17" vm="7801">
        <f ca="1"/>
        <v>43879</v>
      </c>
      <c r="H2853" s="17" vm="7802">
        <f ca="1"/>
        <v>131.24</v>
      </c>
      <c r="I2853" s="17" vm="7803">
        <f ca="1"/>
        <v>336.73</v>
      </c>
      <c r="K2853" s="17">
        <f t="shared" ca="1" si="89"/>
        <v>-7.336812646547175E-3</v>
      </c>
      <c r="L2853" s="17">
        <f t="shared" ca="1" si="88"/>
        <v>-2.5770142180094879E-3</v>
      </c>
    </row>
    <row r="2854" spans="7:12" x14ac:dyDescent="0.2">
      <c r="G2854" s="17" vm="7804">
        <f ca="1"/>
        <v>43880</v>
      </c>
      <c r="H2854" s="17" vm="7805">
        <f ca="1"/>
        <v>133.13</v>
      </c>
      <c r="I2854" s="17" vm="7806">
        <f ca="1"/>
        <v>338.34</v>
      </c>
      <c r="K2854" s="17">
        <f t="shared" ca="1" si="89"/>
        <v>1.4401097226455217E-2</v>
      </c>
      <c r="L2854" s="17">
        <f t="shared" ca="1" si="88"/>
        <v>4.7812787693402026E-3</v>
      </c>
    </row>
    <row r="2855" spans="7:12" x14ac:dyDescent="0.2">
      <c r="G2855" s="17" vm="7807">
        <f ca="1"/>
        <v>43881</v>
      </c>
      <c r="H2855" s="17" vm="1700">
        <f ca="1"/>
        <v>131.47</v>
      </c>
      <c r="I2855" s="17" vm="7808">
        <f ca="1"/>
        <v>336.95</v>
      </c>
      <c r="K2855" s="17">
        <f t="shared" ca="1" si="89"/>
        <v>-1.2469015248253612E-2</v>
      </c>
      <c r="L2855" s="17">
        <f t="shared" ca="1" si="88"/>
        <v>-4.1082934326416298E-3</v>
      </c>
    </row>
    <row r="2856" spans="7:12" x14ac:dyDescent="0.2">
      <c r="G2856" s="17" vm="7809">
        <f ca="1"/>
        <v>43882</v>
      </c>
      <c r="H2856" s="17" vm="7810">
        <f ca="1"/>
        <v>128.52000000000001</v>
      </c>
      <c r="I2856" s="17" vm="7811">
        <f ca="1"/>
        <v>333.48</v>
      </c>
      <c r="K2856" s="17">
        <f t="shared" ca="1" si="89"/>
        <v>-2.2438579143530757E-2</v>
      </c>
      <c r="L2856" s="17">
        <f t="shared" ca="1" si="88"/>
        <v>-1.0298263837364541E-2</v>
      </c>
    </row>
    <row r="2857" spans="7:12" x14ac:dyDescent="0.2">
      <c r="G2857" s="17" vm="7812">
        <f ca="1"/>
        <v>43885</v>
      </c>
      <c r="H2857" s="17" vm="7813">
        <f ca="1"/>
        <v>121.44</v>
      </c>
      <c r="I2857" s="17" vm="7814">
        <f ca="1"/>
        <v>322.42</v>
      </c>
      <c r="K2857" s="17">
        <f t="shared" ca="1" si="89"/>
        <v>-5.5088702147525814E-2</v>
      </c>
      <c r="L2857" s="17">
        <f t="shared" ca="1" si="88"/>
        <v>-3.316540722082284E-2</v>
      </c>
    </row>
    <row r="2858" spans="7:12" x14ac:dyDescent="0.2">
      <c r="G2858" s="17" vm="7815">
        <f ca="1"/>
        <v>43886</v>
      </c>
      <c r="H2858" s="17" vm="1371">
        <f ca="1"/>
        <v>118.38</v>
      </c>
      <c r="I2858" s="17" vm="7816">
        <f ca="1"/>
        <v>312.64999999999998</v>
      </c>
      <c r="K2858" s="17">
        <f t="shared" ca="1" si="89"/>
        <v>-2.5197628458498045E-2</v>
      </c>
      <c r="L2858" s="17">
        <f t="shared" ca="1" si="88"/>
        <v>-3.0302090441039709E-2</v>
      </c>
    </row>
    <row r="2859" spans="7:12" x14ac:dyDescent="0.2">
      <c r="G2859" s="17" vm="7817">
        <f ca="1"/>
        <v>43887</v>
      </c>
      <c r="H2859" s="17" vm="7659">
        <f ca="1"/>
        <v>118.79</v>
      </c>
      <c r="I2859" s="17" vm="7818">
        <f ca="1"/>
        <v>311.5</v>
      </c>
      <c r="K2859" s="17">
        <f t="shared" ca="1" si="89"/>
        <v>3.4634228754857332E-3</v>
      </c>
      <c r="L2859" s="17">
        <f t="shared" ca="1" si="88"/>
        <v>-3.6782344474651785E-3</v>
      </c>
    </row>
    <row r="2860" spans="7:12" x14ac:dyDescent="0.2">
      <c r="G2860" s="17" vm="7819">
        <f ca="1"/>
        <v>43888</v>
      </c>
      <c r="H2860" s="17" vm="7820">
        <f ca="1"/>
        <v>113.13</v>
      </c>
      <c r="I2860" s="17" vm="7821">
        <f ca="1"/>
        <v>297.51</v>
      </c>
      <c r="K2860" s="17">
        <f t="shared" ca="1" si="89"/>
        <v>-4.7647108342453115E-2</v>
      </c>
      <c r="L2860" s="17">
        <f t="shared" ca="1" si="88"/>
        <v>-4.4911717495987213E-2</v>
      </c>
    </row>
    <row r="2861" spans="7:12" x14ac:dyDescent="0.2">
      <c r="G2861" s="17" vm="7822">
        <f ca="1"/>
        <v>43889</v>
      </c>
      <c r="H2861" s="17" vm="7823">
        <f ca="1"/>
        <v>114.14</v>
      </c>
      <c r="I2861" s="17" vm="7824">
        <f ca="1"/>
        <v>296.26</v>
      </c>
      <c r="K2861" s="17">
        <f t="shared" ca="1" si="89"/>
        <v>8.9277821974720339E-3</v>
      </c>
      <c r="L2861" s="17">
        <f t="shared" ca="1" si="88"/>
        <v>-4.2015394440523268E-3</v>
      </c>
    </row>
    <row r="2862" spans="7:12" x14ac:dyDescent="0.2">
      <c r="G2862" s="17" vm="7825">
        <f ca="1"/>
        <v>43892</v>
      </c>
      <c r="H2862" s="17" vm="7826">
        <f ca="1"/>
        <v>118.97</v>
      </c>
      <c r="I2862" s="17" vm="7827">
        <f ca="1"/>
        <v>309.08999999999997</v>
      </c>
      <c r="K2862" s="17">
        <f t="shared" ca="1" si="89"/>
        <v>4.2316453478184579E-2</v>
      </c>
      <c r="L2862" s="17">
        <f t="shared" ca="1" si="88"/>
        <v>4.3306555052993856E-2</v>
      </c>
    </row>
    <row r="2863" spans="7:12" x14ac:dyDescent="0.2">
      <c r="G2863" s="17" vm="7828">
        <f ca="1"/>
        <v>43893</v>
      </c>
      <c r="H2863" s="17" vm="7829">
        <f ca="1"/>
        <v>113.81</v>
      </c>
      <c r="I2863" s="17" vm="7830">
        <f ca="1"/>
        <v>300.24</v>
      </c>
      <c r="K2863" s="17">
        <f t="shared" ca="1" si="89"/>
        <v>-4.337227872572913E-2</v>
      </c>
      <c r="L2863" s="17">
        <f t="shared" ca="1" si="88"/>
        <v>-2.8632437154226809E-2</v>
      </c>
    </row>
    <row r="2864" spans="7:12" x14ac:dyDescent="0.2">
      <c r="G2864" s="17" vm="7831">
        <f ca="1"/>
        <v>43894</v>
      </c>
      <c r="H2864" s="17" vm="7832">
        <f ca="1"/>
        <v>119.05</v>
      </c>
      <c r="I2864" s="17" vm="7833">
        <f ca="1"/>
        <v>312.86</v>
      </c>
      <c r="K2864" s="17">
        <f t="shared" ca="1" si="89"/>
        <v>4.6041648361303977E-2</v>
      </c>
      <c r="L2864" s="17">
        <f t="shared" ca="1" si="88"/>
        <v>4.2033040234479069E-2</v>
      </c>
    </row>
    <row r="2865" spans="7:12" x14ac:dyDescent="0.2">
      <c r="G2865" s="17" vm="7834">
        <f ca="1"/>
        <v>43895</v>
      </c>
      <c r="H2865" s="17" vm="6648">
        <f ca="1"/>
        <v>114.72</v>
      </c>
      <c r="I2865" s="17" vm="7835">
        <f ca="1"/>
        <v>302.45999999999998</v>
      </c>
      <c r="K2865" s="17">
        <f t="shared" ca="1" si="89"/>
        <v>-3.637127257454853E-2</v>
      </c>
      <c r="L2865" s="17">
        <f t="shared" ca="1" si="88"/>
        <v>-3.3241705555200562E-2</v>
      </c>
    </row>
    <row r="2866" spans="7:12" x14ac:dyDescent="0.2">
      <c r="G2866" s="17" vm="7836">
        <f ca="1"/>
        <v>43896</v>
      </c>
      <c r="H2866" s="17" vm="7837">
        <f ca="1"/>
        <v>113.16</v>
      </c>
      <c r="I2866" s="17" vm="7838">
        <f ca="1"/>
        <v>297.45999999999998</v>
      </c>
      <c r="K2866" s="17">
        <f t="shared" ca="1" si="89"/>
        <v>-1.3598326359832602E-2</v>
      </c>
      <c r="L2866" s="17">
        <f t="shared" ca="1" si="88"/>
        <v>-1.6531111551940758E-2</v>
      </c>
    </row>
    <row r="2867" spans="7:12" x14ac:dyDescent="0.2">
      <c r="G2867" s="17" vm="7839">
        <f ca="1"/>
        <v>43899</v>
      </c>
      <c r="H2867" s="17" vm="7840">
        <f ca="1"/>
        <v>105.04</v>
      </c>
      <c r="I2867" s="17" vm="7841">
        <f ca="1"/>
        <v>274.23</v>
      </c>
      <c r="K2867" s="17">
        <f t="shared" ca="1" si="89"/>
        <v>-7.1756804524566897E-2</v>
      </c>
      <c r="L2867" s="17">
        <f t="shared" ca="1" si="88"/>
        <v>-7.8094533718819248E-2</v>
      </c>
    </row>
    <row r="2868" spans="7:12" x14ac:dyDescent="0.2">
      <c r="G2868" s="17" vm="7842">
        <f ca="1"/>
        <v>43900</v>
      </c>
      <c r="H2868" s="17" vm="7843">
        <f ca="1"/>
        <v>112.12</v>
      </c>
      <c r="I2868" s="17" vm="7844">
        <f ca="1"/>
        <v>288.42</v>
      </c>
      <c r="K2868" s="17">
        <f t="shared" ca="1" si="89"/>
        <v>6.7402894135567326E-2</v>
      </c>
      <c r="L2868" s="17">
        <f t="shared" ca="1" si="88"/>
        <v>5.1744885679903652E-2</v>
      </c>
    </row>
    <row r="2869" spans="7:12" x14ac:dyDescent="0.2">
      <c r="G2869" s="17" vm="7845">
        <f ca="1"/>
        <v>43901</v>
      </c>
      <c r="H2869" s="17" vm="7846">
        <f ca="1"/>
        <v>106.5</v>
      </c>
      <c r="I2869" s="17" vm="7847">
        <f ca="1"/>
        <v>274.36</v>
      </c>
      <c r="K2869" s="17">
        <f t="shared" ca="1" si="89"/>
        <v>-5.012486621476997E-2</v>
      </c>
      <c r="L2869" s="17">
        <f t="shared" ca="1" si="88"/>
        <v>-4.8748353096179198E-2</v>
      </c>
    </row>
    <row r="2870" spans="7:12" x14ac:dyDescent="0.2">
      <c r="G2870" s="17" vm="7848">
        <f ca="1"/>
        <v>43902</v>
      </c>
      <c r="H2870" s="17" vm="7849">
        <f ca="1"/>
        <v>97.53</v>
      </c>
      <c r="I2870" s="17" vm="7850">
        <f ca="1"/>
        <v>248.11</v>
      </c>
      <c r="K2870" s="17">
        <f t="shared" ca="1" si="89"/>
        <v>-8.4225352112676011E-2</v>
      </c>
      <c r="L2870" s="17">
        <f t="shared" ca="1" si="88"/>
        <v>-9.5677212421635849E-2</v>
      </c>
    </row>
    <row r="2871" spans="7:12" x14ac:dyDescent="0.2">
      <c r="G2871" s="17" vm="7851">
        <f ca="1"/>
        <v>43903</v>
      </c>
      <c r="H2871" s="17" vm="7852">
        <f ca="1"/>
        <v>106.04</v>
      </c>
      <c r="I2871" s="17" vm="7853">
        <f ca="1"/>
        <v>269.32</v>
      </c>
      <c r="K2871" s="17">
        <f t="shared" ca="1" si="89"/>
        <v>8.7255203527119907E-2</v>
      </c>
      <c r="L2871" s="17">
        <f t="shared" ca="1" si="88"/>
        <v>8.5486276248438076E-2</v>
      </c>
    </row>
    <row r="2872" spans="7:12" x14ac:dyDescent="0.2">
      <c r="G2872" s="17" vm="7854">
        <f ca="1"/>
        <v>43906</v>
      </c>
      <c r="H2872" s="17" vm="7855">
        <f ca="1"/>
        <v>93.5</v>
      </c>
      <c r="I2872" s="17" vm="7856">
        <f ca="1"/>
        <v>239.85</v>
      </c>
      <c r="K2872" s="17">
        <f t="shared" ca="1" si="89"/>
        <v>-0.11825726141078841</v>
      </c>
      <c r="L2872" s="17">
        <f t="shared" ca="1" si="88"/>
        <v>-0.10942373384821036</v>
      </c>
    </row>
    <row r="2873" spans="7:12" x14ac:dyDescent="0.2">
      <c r="G2873" s="17" vm="7857">
        <f ca="1"/>
        <v>43907</v>
      </c>
      <c r="H2873" s="17" vm="7858">
        <f ca="1"/>
        <v>106.15</v>
      </c>
      <c r="I2873" s="17" vm="7859">
        <f ca="1"/>
        <v>252.8</v>
      </c>
      <c r="K2873" s="17">
        <f t="shared" ca="1" si="89"/>
        <v>0.13529411764705879</v>
      </c>
      <c r="L2873" s="17">
        <f t="shared" ca="1" si="88"/>
        <v>5.399207838232245E-2</v>
      </c>
    </row>
    <row r="2874" spans="7:12" x14ac:dyDescent="0.2">
      <c r="G2874" s="17" vm="7860">
        <f ca="1"/>
        <v>43908</v>
      </c>
      <c r="H2874" s="17" vm="7861">
        <f ca="1"/>
        <v>100</v>
      </c>
      <c r="I2874" s="17" vm="7862">
        <f ca="1"/>
        <v>240</v>
      </c>
      <c r="K2874" s="17">
        <f t="shared" ca="1" si="89"/>
        <v>-5.7936881771078697E-2</v>
      </c>
      <c r="L2874" s="17">
        <f t="shared" ca="1" si="88"/>
        <v>-5.0632911392405111E-2</v>
      </c>
    </row>
    <row r="2875" spans="7:12" x14ac:dyDescent="0.2">
      <c r="G2875" s="17" vm="7863">
        <f ca="1"/>
        <v>43909</v>
      </c>
      <c r="H2875" s="17" vm="575">
        <f ca="1"/>
        <v>101.57</v>
      </c>
      <c r="I2875" s="17" vm="7864">
        <f ca="1"/>
        <v>240.51</v>
      </c>
      <c r="K2875" s="17">
        <f t="shared" ca="1" si="89"/>
        <v>1.5699999999999825E-2</v>
      </c>
      <c r="L2875" s="17">
        <f t="shared" ca="1" si="88"/>
        <v>2.1249999999999325E-3</v>
      </c>
    </row>
    <row r="2876" spans="7:12" x14ac:dyDescent="0.2">
      <c r="G2876" s="17" vm="7865">
        <f ca="1"/>
        <v>43910</v>
      </c>
      <c r="H2876" s="17" vm="6915">
        <f ca="1"/>
        <v>97.6</v>
      </c>
      <c r="I2876" s="17" vm="7866">
        <f ca="1"/>
        <v>228.8</v>
      </c>
      <c r="K2876" s="17">
        <f t="shared" ca="1" si="89"/>
        <v>-3.9086344393029382E-2</v>
      </c>
      <c r="L2876" s="17">
        <f t="shared" ca="1" si="88"/>
        <v>-4.8688204232672172E-2</v>
      </c>
    </row>
    <row r="2877" spans="7:12" x14ac:dyDescent="0.2">
      <c r="G2877" s="17" vm="7867">
        <f ca="1"/>
        <v>43913</v>
      </c>
      <c r="H2877" s="17" vm="6229">
        <f ca="1"/>
        <v>98.44</v>
      </c>
      <c r="I2877" s="17" vm="7868">
        <f ca="1"/>
        <v>222.95</v>
      </c>
      <c r="K2877" s="17">
        <f t="shared" ca="1" si="89"/>
        <v>8.6065573770492954E-3</v>
      </c>
      <c r="L2877" s="17">
        <f t="shared" ca="1" si="88"/>
        <v>-2.5568181818181879E-2</v>
      </c>
    </row>
    <row r="2878" spans="7:12" x14ac:dyDescent="0.2">
      <c r="G2878" s="17" vm="7869">
        <f ca="1"/>
        <v>43914</v>
      </c>
      <c r="H2878" s="17" vm="6820">
        <f ca="1"/>
        <v>105.36</v>
      </c>
      <c r="I2878" s="17" vm="7870">
        <f ca="1"/>
        <v>243.15</v>
      </c>
      <c r="K2878" s="17">
        <f t="shared" ca="1" si="89"/>
        <v>7.0296627387240962E-2</v>
      </c>
      <c r="L2878" s="17">
        <f t="shared" ca="1" si="88"/>
        <v>9.060327427674375E-2</v>
      </c>
    </row>
    <row r="2879" spans="7:12" x14ac:dyDescent="0.2">
      <c r="G2879" s="17" vm="7871">
        <f ca="1"/>
        <v>43915</v>
      </c>
      <c r="H2879" s="17" vm="7872">
        <f ca="1"/>
        <v>99.16</v>
      </c>
      <c r="I2879" s="17" vm="7873">
        <f ca="1"/>
        <v>246.79</v>
      </c>
      <c r="K2879" s="17">
        <f t="shared" ca="1" si="89"/>
        <v>-5.8845861807137467E-2</v>
      </c>
      <c r="L2879" s="17">
        <f t="shared" ca="1" si="88"/>
        <v>1.4970183014600069E-2</v>
      </c>
    </row>
    <row r="2880" spans="7:12" x14ac:dyDescent="0.2">
      <c r="G2880" s="17" vm="7874">
        <f ca="1"/>
        <v>43916</v>
      </c>
      <c r="H2880" s="17" vm="7875">
        <f ca="1"/>
        <v>107.76</v>
      </c>
      <c r="I2880" s="17" vm="7876">
        <f ca="1"/>
        <v>261.2</v>
      </c>
      <c r="K2880" s="17">
        <f t="shared" ca="1" si="89"/>
        <v>8.6728519564340578E-2</v>
      </c>
      <c r="L2880" s="17">
        <f t="shared" ca="1" si="88"/>
        <v>5.8389724056890469E-2</v>
      </c>
    </row>
    <row r="2881" spans="7:12" x14ac:dyDescent="0.2">
      <c r="G2881" s="17" vm="7877">
        <f ca="1"/>
        <v>43917</v>
      </c>
      <c r="H2881" s="17" vm="7878">
        <f ca="1"/>
        <v>100.5</v>
      </c>
      <c r="I2881" s="17" vm="7879">
        <f ca="1"/>
        <v>253.42</v>
      </c>
      <c r="K2881" s="17">
        <f t="shared" ca="1" si="89"/>
        <v>-6.7371937639198243E-2</v>
      </c>
      <c r="L2881" s="17">
        <f t="shared" ca="1" si="88"/>
        <v>-2.978560490045945E-2</v>
      </c>
    </row>
    <row r="2882" spans="7:12" x14ac:dyDescent="0.2">
      <c r="G2882" s="17" vm="7880">
        <f ca="1"/>
        <v>43920</v>
      </c>
      <c r="H2882" s="17" vm="7881">
        <f ca="1"/>
        <v>102.02</v>
      </c>
      <c r="I2882" s="17" vm="7882">
        <f ca="1"/>
        <v>261.64999999999998</v>
      </c>
      <c r="K2882" s="17">
        <f t="shared" ca="1" si="89"/>
        <v>1.5124378109452774E-2</v>
      </c>
      <c r="L2882" s="17">
        <f t="shared" ca="1" si="88"/>
        <v>3.2475731986425727E-2</v>
      </c>
    </row>
    <row r="2883" spans="7:12" x14ac:dyDescent="0.2">
      <c r="G2883" s="17" vm="7883">
        <f ca="1"/>
        <v>43921</v>
      </c>
      <c r="H2883" s="17" vm="7884">
        <f ca="1"/>
        <v>99.93</v>
      </c>
      <c r="I2883" s="17" vm="7885">
        <f ca="1"/>
        <v>257.75</v>
      </c>
      <c r="K2883" s="17">
        <f t="shared" ca="1" si="89"/>
        <v>-2.0486179180552733E-2</v>
      </c>
      <c r="L2883" s="17">
        <f t="shared" ca="1" si="88"/>
        <v>-1.4905407987769848E-2</v>
      </c>
    </row>
    <row r="2884" spans="7:12" x14ac:dyDescent="0.2">
      <c r="G2884" s="17" vm="7886">
        <f ca="1"/>
        <v>43922</v>
      </c>
      <c r="H2884" s="17" vm="7887">
        <f ca="1"/>
        <v>96.89</v>
      </c>
      <c r="I2884" s="17" vm="7888">
        <f ca="1"/>
        <v>246.15</v>
      </c>
      <c r="K2884" s="17">
        <f t="shared" ca="1" si="89"/>
        <v>-3.0421294906434526E-2</v>
      </c>
      <c r="L2884" s="17">
        <f t="shared" ca="1" si="88"/>
        <v>-4.500484966052376E-2</v>
      </c>
    </row>
    <row r="2885" spans="7:12" x14ac:dyDescent="0.2">
      <c r="G2885" s="17" vm="7889">
        <f ca="1"/>
        <v>43923</v>
      </c>
      <c r="H2885" s="17" vm="7881">
        <f ca="1"/>
        <v>102.02</v>
      </c>
      <c r="I2885" s="17" vm="7890">
        <f ca="1"/>
        <v>251.83</v>
      </c>
      <c r="K2885" s="17">
        <f t="shared" ca="1" si="89"/>
        <v>5.2946640520177501E-2</v>
      </c>
      <c r="L2885" s="17">
        <f t="shared" ca="1" si="88"/>
        <v>2.3075360552508695E-2</v>
      </c>
    </row>
    <row r="2886" spans="7:12" x14ac:dyDescent="0.2">
      <c r="G2886" s="17" vm="7891">
        <f ca="1"/>
        <v>43924</v>
      </c>
      <c r="H2886" s="17" vm="7892">
        <f ca="1"/>
        <v>99.98</v>
      </c>
      <c r="I2886" s="17" vm="7893">
        <f ca="1"/>
        <v>248.19</v>
      </c>
      <c r="K2886" s="17">
        <f t="shared" ca="1" si="89"/>
        <v>-1.999607920015678E-2</v>
      </c>
      <c r="L2886" s="17">
        <f t="shared" ca="1" si="88"/>
        <v>-1.4454195290473759E-2</v>
      </c>
    </row>
    <row r="2887" spans="7:12" x14ac:dyDescent="0.2">
      <c r="G2887" s="17" vm="7894">
        <f ca="1"/>
        <v>43927</v>
      </c>
      <c r="H2887" s="17" vm="7895">
        <f ca="1"/>
        <v>108.96</v>
      </c>
      <c r="I2887" s="17" vm="7896">
        <f ca="1"/>
        <v>264.86</v>
      </c>
      <c r="K2887" s="17">
        <f t="shared" ca="1" si="89"/>
        <v>8.9817963592718542E-2</v>
      </c>
      <c r="L2887" s="17">
        <f t="shared" ref="L2887:L2950" ca="1" si="90">+I2887/I2886-1</f>
        <v>6.7166283895402801E-2</v>
      </c>
    </row>
    <row r="2888" spans="7:12" x14ac:dyDescent="0.2">
      <c r="G2888" s="17" vm="7897">
        <f ca="1"/>
        <v>43928</v>
      </c>
      <c r="H2888" s="17" vm="7898">
        <f ca="1"/>
        <v>106.26</v>
      </c>
      <c r="I2888" s="17" vm="7899">
        <f ca="1"/>
        <v>265.13</v>
      </c>
      <c r="K2888" s="17">
        <f t="shared" ref="K2888:K2951" ca="1" si="91">+H2888/H2887-1</f>
        <v>-2.4779735682819326E-2</v>
      </c>
      <c r="L2888" s="17">
        <f t="shared" ca="1" si="90"/>
        <v>1.0194064788944246E-3</v>
      </c>
    </row>
    <row r="2889" spans="7:12" x14ac:dyDescent="0.2">
      <c r="G2889" s="17" vm="7900">
        <f ca="1"/>
        <v>43929</v>
      </c>
      <c r="H2889" s="17" vm="7901">
        <f ca="1"/>
        <v>110.17</v>
      </c>
      <c r="I2889" s="17" vm="7902">
        <f ca="1"/>
        <v>274.02999999999997</v>
      </c>
      <c r="K2889" s="17">
        <f t="shared" ca="1" si="91"/>
        <v>3.6796536796536827E-2</v>
      </c>
      <c r="L2889" s="17">
        <f t="shared" ca="1" si="90"/>
        <v>3.3568438124693456E-2</v>
      </c>
    </row>
    <row r="2890" spans="7:12" x14ac:dyDescent="0.2">
      <c r="G2890" s="17" vm="7903">
        <f ca="1"/>
        <v>43930</v>
      </c>
      <c r="H2890" s="17" vm="7904">
        <f ca="1"/>
        <v>107.69</v>
      </c>
      <c r="I2890" s="17" vm="7905">
        <f ca="1"/>
        <v>278.2</v>
      </c>
      <c r="K2890" s="17">
        <f t="shared" ca="1" si="91"/>
        <v>-2.2510665335390811E-2</v>
      </c>
      <c r="L2890" s="17">
        <f t="shared" ca="1" si="90"/>
        <v>1.5217311973141578E-2</v>
      </c>
    </row>
    <row r="2891" spans="7:12" x14ac:dyDescent="0.2">
      <c r="G2891" s="17" vm="7906">
        <f ca="1"/>
        <v>43934</v>
      </c>
      <c r="H2891" s="17" vm="7907">
        <f ca="1"/>
        <v>107.67</v>
      </c>
      <c r="I2891" s="17" vm="7908">
        <f ca="1"/>
        <v>275.66000000000003</v>
      </c>
      <c r="K2891" s="17">
        <f t="shared" ca="1" si="91"/>
        <v>-1.8571826539137692E-4</v>
      </c>
      <c r="L2891" s="17">
        <f t="shared" ca="1" si="90"/>
        <v>-9.1301222142342597E-3</v>
      </c>
    </row>
    <row r="2892" spans="7:12" x14ac:dyDescent="0.2">
      <c r="G2892" s="17" vm="7909">
        <f ca="1"/>
        <v>43935</v>
      </c>
      <c r="H2892" s="17" vm="7910">
        <f ca="1"/>
        <v>110.95</v>
      </c>
      <c r="I2892" s="17" vm="7911">
        <f ca="1"/>
        <v>283.79000000000002</v>
      </c>
      <c r="K2892" s="17">
        <f t="shared" ca="1" si="91"/>
        <v>3.0463453143865449E-2</v>
      </c>
      <c r="L2892" s="17">
        <f t="shared" ca="1" si="90"/>
        <v>2.9492853515199924E-2</v>
      </c>
    </row>
    <row r="2893" spans="7:12" x14ac:dyDescent="0.2">
      <c r="G2893" s="17" vm="7912">
        <f ca="1"/>
        <v>43936</v>
      </c>
      <c r="H2893" s="17" vm="7913">
        <f ca="1"/>
        <v>107.98</v>
      </c>
      <c r="I2893" s="17" vm="6934">
        <f ca="1"/>
        <v>277.76</v>
      </c>
      <c r="K2893" s="17">
        <f t="shared" ca="1" si="91"/>
        <v>-2.6768814781433115E-2</v>
      </c>
      <c r="L2893" s="17">
        <f t="shared" ca="1" si="90"/>
        <v>-2.1248105993868838E-2</v>
      </c>
    </row>
    <row r="2894" spans="7:12" x14ac:dyDescent="0.2">
      <c r="G2894" s="17" vm="7914">
        <f ca="1"/>
        <v>43937</v>
      </c>
      <c r="H2894" s="17" vm="7915">
        <f ca="1"/>
        <v>111.39</v>
      </c>
      <c r="I2894" s="17" vm="7916">
        <f ca="1"/>
        <v>279.10000000000002</v>
      </c>
      <c r="K2894" s="17">
        <f t="shared" ca="1" si="91"/>
        <v>3.1579922207816136E-2</v>
      </c>
      <c r="L2894" s="17">
        <f t="shared" ca="1" si="90"/>
        <v>4.8243087557604536E-3</v>
      </c>
    </row>
    <row r="2895" spans="7:12" x14ac:dyDescent="0.2">
      <c r="G2895" s="17" vm="7917">
        <f ca="1"/>
        <v>43938</v>
      </c>
      <c r="H2895" s="17" vm="7918">
        <f ca="1"/>
        <v>113.55</v>
      </c>
      <c r="I2895" s="17" vm="7919">
        <f ca="1"/>
        <v>286.64</v>
      </c>
      <c r="K2895" s="17">
        <f t="shared" ca="1" si="91"/>
        <v>1.9391327767304123E-2</v>
      </c>
      <c r="L2895" s="17">
        <f t="shared" ca="1" si="90"/>
        <v>2.7015406664277819E-2</v>
      </c>
    </row>
    <row r="2896" spans="7:12" x14ac:dyDescent="0.2">
      <c r="G2896" s="17" vm="7920">
        <f ca="1"/>
        <v>43941</v>
      </c>
      <c r="H2896" s="17" vm="6467">
        <f ca="1"/>
        <v>111.53</v>
      </c>
      <c r="I2896" s="17" vm="7921">
        <f ca="1"/>
        <v>281.58999999999997</v>
      </c>
      <c r="K2896" s="17">
        <f t="shared" ca="1" si="91"/>
        <v>-1.7789520035226714E-2</v>
      </c>
      <c r="L2896" s="17">
        <f t="shared" ca="1" si="90"/>
        <v>-1.7617917945855432E-2</v>
      </c>
    </row>
    <row r="2897" spans="7:12" x14ac:dyDescent="0.2">
      <c r="G2897" s="17" vm="7922">
        <f ca="1"/>
        <v>43942</v>
      </c>
      <c r="H2897" s="17" vm="7923">
        <f ca="1"/>
        <v>106.84</v>
      </c>
      <c r="I2897" s="17" vm="7924">
        <f ca="1"/>
        <v>273.04000000000002</v>
      </c>
      <c r="K2897" s="17">
        <f t="shared" ca="1" si="91"/>
        <v>-4.2051465973280688E-2</v>
      </c>
      <c r="L2897" s="17">
        <f t="shared" ca="1" si="90"/>
        <v>-3.036329415107053E-2</v>
      </c>
    </row>
    <row r="2898" spans="7:12" x14ac:dyDescent="0.2">
      <c r="G2898" s="17" vm="7925">
        <f ca="1"/>
        <v>43943</v>
      </c>
      <c r="H2898" s="17" vm="7926">
        <f ca="1"/>
        <v>111.98</v>
      </c>
      <c r="I2898" s="17" vm="7916">
        <f ca="1"/>
        <v>279.10000000000002</v>
      </c>
      <c r="K2898" s="17">
        <f t="shared" ca="1" si="91"/>
        <v>4.8109322351179262E-2</v>
      </c>
      <c r="L2898" s="17">
        <f t="shared" ca="1" si="90"/>
        <v>2.2194550249047706E-2</v>
      </c>
    </row>
    <row r="2899" spans="7:12" x14ac:dyDescent="0.2">
      <c r="G2899" s="17" vm="7927">
        <f ca="1"/>
        <v>43944</v>
      </c>
      <c r="H2899" s="17" vm="7928">
        <f ca="1"/>
        <v>110.46</v>
      </c>
      <c r="I2899" s="17" vm="7929">
        <f ca="1"/>
        <v>279.08</v>
      </c>
      <c r="K2899" s="17">
        <f t="shared" ca="1" si="91"/>
        <v>-1.3573852473656056E-2</v>
      </c>
      <c r="L2899" s="17">
        <f t="shared" ca="1" si="90"/>
        <v>-7.1658903618931902E-5</v>
      </c>
    </row>
    <row r="2900" spans="7:12" x14ac:dyDescent="0.2">
      <c r="G2900" s="17" vm="7930">
        <f ca="1"/>
        <v>43945</v>
      </c>
      <c r="H2900" s="17" vm="7261">
        <f ca="1"/>
        <v>113.93</v>
      </c>
      <c r="I2900" s="17" vm="7931">
        <f ca="1"/>
        <v>282.97000000000003</v>
      </c>
      <c r="K2900" s="17">
        <f t="shared" ca="1" si="91"/>
        <v>3.1414086547166598E-2</v>
      </c>
      <c r="L2900" s="17">
        <f t="shared" ca="1" si="90"/>
        <v>1.3938655582628856E-2</v>
      </c>
    </row>
    <row r="2901" spans="7:12" x14ac:dyDescent="0.2">
      <c r="G2901" s="17" vm="7932">
        <f ca="1"/>
        <v>43948</v>
      </c>
      <c r="H2901" s="17" vm="7372">
        <f ca="1"/>
        <v>115.78</v>
      </c>
      <c r="I2901" s="17" vm="7933">
        <f ca="1"/>
        <v>287.05</v>
      </c>
      <c r="K2901" s="17">
        <f t="shared" ca="1" si="91"/>
        <v>1.6238040902308404E-2</v>
      </c>
      <c r="L2901" s="17">
        <f t="shared" ca="1" si="90"/>
        <v>1.4418489592536332E-2</v>
      </c>
    </row>
    <row r="2902" spans="7:12" x14ac:dyDescent="0.2">
      <c r="G2902" s="17" vm="7934">
        <f ca="1"/>
        <v>43949</v>
      </c>
      <c r="H2902" s="17" vm="6658">
        <f ca="1"/>
        <v>114.24</v>
      </c>
      <c r="I2902" s="17" vm="7935">
        <f ca="1"/>
        <v>285.73</v>
      </c>
      <c r="K2902" s="17">
        <f t="shared" ca="1" si="91"/>
        <v>-1.330108827085863E-2</v>
      </c>
      <c r="L2902" s="17">
        <f t="shared" ca="1" si="90"/>
        <v>-4.5985020031352741E-3</v>
      </c>
    </row>
    <row r="2903" spans="7:12" x14ac:dyDescent="0.2">
      <c r="G2903" s="17" vm="7936">
        <f ca="1"/>
        <v>43950</v>
      </c>
      <c r="H2903" s="17" vm="7937">
        <f ca="1"/>
        <v>119.4</v>
      </c>
      <c r="I2903" s="17" vm="7938">
        <f ca="1"/>
        <v>293.20999999999998</v>
      </c>
      <c r="K2903" s="17">
        <f t="shared" ca="1" si="91"/>
        <v>4.5168067226890818E-2</v>
      </c>
      <c r="L2903" s="17">
        <f t="shared" ca="1" si="90"/>
        <v>2.6178560179189958E-2</v>
      </c>
    </row>
    <row r="2904" spans="7:12" x14ac:dyDescent="0.2">
      <c r="G2904" s="17" vm="7939">
        <f ca="1"/>
        <v>43951</v>
      </c>
      <c r="H2904" s="17" vm="7940">
        <f ca="1"/>
        <v>116.07</v>
      </c>
      <c r="I2904" s="17" vm="7941">
        <f ca="1"/>
        <v>290.48</v>
      </c>
      <c r="K2904" s="17">
        <f t="shared" ca="1" si="91"/>
        <v>-2.7889447236181031E-2</v>
      </c>
      <c r="L2904" s="17">
        <f t="shared" ca="1" si="90"/>
        <v>-9.3107329217965162E-3</v>
      </c>
    </row>
    <row r="2905" spans="7:12" x14ac:dyDescent="0.2">
      <c r="G2905" s="17" vm="7942">
        <f ca="1"/>
        <v>43952</v>
      </c>
      <c r="H2905" s="17" vm="700">
        <f ca="1"/>
        <v>109.71</v>
      </c>
      <c r="I2905" s="17" vm="7943">
        <f ca="1"/>
        <v>282.79000000000002</v>
      </c>
      <c r="K2905" s="17">
        <f t="shared" ca="1" si="91"/>
        <v>-5.4794520547945202E-2</v>
      </c>
      <c r="L2905" s="17">
        <f t="shared" ca="1" si="90"/>
        <v>-2.6473423299366527E-2</v>
      </c>
    </row>
    <row r="2906" spans="7:12" x14ac:dyDescent="0.2">
      <c r="G2906" s="17" vm="7944">
        <f ca="1"/>
        <v>43955</v>
      </c>
      <c r="H2906" s="17" vm="7945">
        <f ca="1"/>
        <v>110.5</v>
      </c>
      <c r="I2906" s="17" vm="7946">
        <f ca="1"/>
        <v>283.57</v>
      </c>
      <c r="K2906" s="17">
        <f t="shared" ca="1" si="91"/>
        <v>7.200802114665894E-3</v>
      </c>
      <c r="L2906" s="17">
        <f t="shared" ca="1" si="90"/>
        <v>2.7582304890554354E-3</v>
      </c>
    </row>
    <row r="2907" spans="7:12" x14ac:dyDescent="0.2">
      <c r="G2907" s="17" vm="7947">
        <f ca="1"/>
        <v>43956</v>
      </c>
      <c r="H2907" s="17" vm="7948">
        <f ca="1"/>
        <v>111.54</v>
      </c>
      <c r="I2907" s="17" vm="7949">
        <f ca="1"/>
        <v>286.19</v>
      </c>
      <c r="K2907" s="17">
        <f t="shared" ca="1" si="91"/>
        <v>9.4117647058824527E-3</v>
      </c>
      <c r="L2907" s="17">
        <f t="shared" ca="1" si="90"/>
        <v>9.2393412561273536E-3</v>
      </c>
    </row>
    <row r="2908" spans="7:12" x14ac:dyDescent="0.2">
      <c r="G2908" s="17" vm="7950">
        <f ca="1"/>
        <v>43957</v>
      </c>
      <c r="H2908" s="17" vm="7951">
        <f ca="1"/>
        <v>112.42</v>
      </c>
      <c r="I2908" s="17" vm="7952">
        <f ca="1"/>
        <v>284.25</v>
      </c>
      <c r="K2908" s="17">
        <f t="shared" ca="1" si="91"/>
        <v>7.8895463510848529E-3</v>
      </c>
      <c r="L2908" s="17">
        <f t="shared" ca="1" si="90"/>
        <v>-6.7787134421188888E-3</v>
      </c>
    </row>
    <row r="2909" spans="7:12" x14ac:dyDescent="0.2">
      <c r="G2909" s="17" vm="7953">
        <f ca="1"/>
        <v>43958</v>
      </c>
      <c r="H2909" s="17" vm="7954">
        <f ca="1"/>
        <v>113.65</v>
      </c>
      <c r="I2909" s="17" vm="7955">
        <f ca="1"/>
        <v>287.68</v>
      </c>
      <c r="K2909" s="17">
        <f t="shared" ca="1" si="91"/>
        <v>1.094111368083972E-2</v>
      </c>
      <c r="L2909" s="17">
        <f t="shared" ca="1" si="90"/>
        <v>1.2066842568161817E-2</v>
      </c>
    </row>
    <row r="2910" spans="7:12" x14ac:dyDescent="0.2">
      <c r="G2910" s="17" vm="7956">
        <f ca="1"/>
        <v>43959</v>
      </c>
      <c r="H2910" s="17" vm="6717">
        <f ca="1"/>
        <v>115</v>
      </c>
      <c r="I2910" s="17" vm="7957">
        <f ca="1"/>
        <v>292.44</v>
      </c>
      <c r="K2910" s="17">
        <f t="shared" ca="1" si="91"/>
        <v>1.1878574571051459E-2</v>
      </c>
      <c r="L2910" s="17">
        <f t="shared" ca="1" si="90"/>
        <v>1.6546162402669706E-2</v>
      </c>
    </row>
    <row r="2911" spans="7:12" x14ac:dyDescent="0.2">
      <c r="G2911" s="17" vm="7958">
        <f ca="1"/>
        <v>43962</v>
      </c>
      <c r="H2911" s="17" vm="7212">
        <f ca="1"/>
        <v>114.88</v>
      </c>
      <c r="I2911" s="17" vm="7959">
        <f ca="1"/>
        <v>292.5</v>
      </c>
      <c r="K2911" s="17">
        <f t="shared" ca="1" si="91"/>
        <v>-1.0434782608695903E-3</v>
      </c>
      <c r="L2911" s="17">
        <f t="shared" ca="1" si="90"/>
        <v>2.0517029134192732E-4</v>
      </c>
    </row>
    <row r="2912" spans="7:12" x14ac:dyDescent="0.2">
      <c r="G2912" s="17" vm="7960">
        <f ca="1"/>
        <v>43963</v>
      </c>
      <c r="H2912" s="17" vm="7961">
        <f ca="1"/>
        <v>111.69</v>
      </c>
      <c r="I2912" s="17" vm="7962">
        <f ca="1"/>
        <v>286.67</v>
      </c>
      <c r="K2912" s="17">
        <f t="shared" ca="1" si="91"/>
        <v>-2.7768105849582114E-2</v>
      </c>
      <c r="L2912" s="17">
        <f t="shared" ca="1" si="90"/>
        <v>-1.9931623931623843E-2</v>
      </c>
    </row>
    <row r="2913" spans="7:12" x14ac:dyDescent="0.2">
      <c r="G2913" s="17" vm="7963">
        <f ca="1"/>
        <v>43964</v>
      </c>
      <c r="H2913" s="17" vm="7964">
        <f ca="1"/>
        <v>109.07</v>
      </c>
      <c r="I2913" s="17" vm="7965">
        <f ca="1"/>
        <v>281.60000000000002</v>
      </c>
      <c r="K2913" s="17">
        <f t="shared" ca="1" si="91"/>
        <v>-2.3457784940460247E-2</v>
      </c>
      <c r="L2913" s="17">
        <f t="shared" ca="1" si="90"/>
        <v>-1.7685840862315505E-2</v>
      </c>
    </row>
    <row r="2914" spans="7:12" x14ac:dyDescent="0.2">
      <c r="G2914" s="17" vm="7966">
        <f ca="1"/>
        <v>43965</v>
      </c>
      <c r="H2914" s="17" vm="7967">
        <f ca="1"/>
        <v>110.35</v>
      </c>
      <c r="I2914" s="17" vm="7968">
        <f ca="1"/>
        <v>284.97000000000003</v>
      </c>
      <c r="K2914" s="17">
        <f t="shared" ca="1" si="91"/>
        <v>1.1735582653341847E-2</v>
      </c>
      <c r="L2914" s="17">
        <f t="shared" ca="1" si="90"/>
        <v>1.1967329545454541E-2</v>
      </c>
    </row>
    <row r="2915" spans="7:12" x14ac:dyDescent="0.2">
      <c r="G2915" s="17" vm="7969">
        <f ca="1"/>
        <v>43966</v>
      </c>
      <c r="H2915" s="17" vm="7970">
        <f ca="1"/>
        <v>108.24</v>
      </c>
      <c r="I2915" s="17" vm="7971">
        <f ca="1"/>
        <v>286.27999999999997</v>
      </c>
      <c r="K2915" s="17">
        <f t="shared" ca="1" si="91"/>
        <v>-1.9120978704123215E-2</v>
      </c>
      <c r="L2915" s="17">
        <f t="shared" ca="1" si="90"/>
        <v>4.5969751201879738E-3</v>
      </c>
    </row>
    <row r="2916" spans="7:12" x14ac:dyDescent="0.2">
      <c r="G2916" s="17" vm="7972">
        <f ca="1"/>
        <v>43969</v>
      </c>
      <c r="H2916" s="17" vm="2031">
        <f ca="1"/>
        <v>114.42</v>
      </c>
      <c r="I2916" s="17" vm="7973">
        <f ca="1"/>
        <v>295</v>
      </c>
      <c r="K2916" s="17">
        <f t="shared" ca="1" si="91"/>
        <v>5.7095343680709565E-2</v>
      </c>
      <c r="L2916" s="17">
        <f t="shared" ca="1" si="90"/>
        <v>3.0459689814168023E-2</v>
      </c>
    </row>
    <row r="2917" spans="7:12" x14ac:dyDescent="0.2">
      <c r="G2917" s="17" vm="7974">
        <f ca="1"/>
        <v>43970</v>
      </c>
      <c r="H2917" s="17" vm="7975">
        <f ca="1"/>
        <v>112.68</v>
      </c>
      <c r="I2917" s="17" vm="7976">
        <f ca="1"/>
        <v>291.97000000000003</v>
      </c>
      <c r="K2917" s="17">
        <f t="shared" ca="1" si="91"/>
        <v>-1.5207131620346037E-2</v>
      </c>
      <c r="L2917" s="17">
        <f t="shared" ca="1" si="90"/>
        <v>-1.0271186440677926E-2</v>
      </c>
    </row>
    <row r="2918" spans="7:12" x14ac:dyDescent="0.2">
      <c r="G2918" s="17" vm="7977">
        <f ca="1"/>
        <v>43971</v>
      </c>
      <c r="H2918" s="17" vm="1925">
        <f ca="1"/>
        <v>117.48</v>
      </c>
      <c r="I2918" s="17" vm="7978">
        <f ca="1"/>
        <v>296.93</v>
      </c>
      <c r="K2918" s="17">
        <f t="shared" ca="1" si="91"/>
        <v>4.2598509052183209E-2</v>
      </c>
      <c r="L2918" s="17">
        <f t="shared" ca="1" si="90"/>
        <v>1.6988046717128391E-2</v>
      </c>
    </row>
    <row r="2919" spans="7:12" x14ac:dyDescent="0.2">
      <c r="G2919" s="17" vm="7979">
        <f ca="1"/>
        <v>43972</v>
      </c>
      <c r="H2919" s="17" vm="7980">
        <f ca="1"/>
        <v>113.46</v>
      </c>
      <c r="I2919" s="17" vm="7981">
        <f ca="1"/>
        <v>294.88</v>
      </c>
      <c r="K2919" s="17">
        <f t="shared" ca="1" si="91"/>
        <v>-3.4218590398365722E-2</v>
      </c>
      <c r="L2919" s="17">
        <f t="shared" ca="1" si="90"/>
        <v>-6.903984103997618E-3</v>
      </c>
    </row>
    <row r="2920" spans="7:12" x14ac:dyDescent="0.2">
      <c r="G2920" s="17" vm="7982">
        <f ca="1"/>
        <v>43973</v>
      </c>
      <c r="H2920" s="17" vm="7983">
        <f ca="1"/>
        <v>113.43</v>
      </c>
      <c r="I2920" s="17" vm="7984">
        <f ca="1"/>
        <v>295.44</v>
      </c>
      <c r="K2920" s="17">
        <f t="shared" ca="1" si="91"/>
        <v>-2.6441036488622505E-4</v>
      </c>
      <c r="L2920" s="17">
        <f t="shared" ca="1" si="90"/>
        <v>1.8990775908844792E-3</v>
      </c>
    </row>
    <row r="2921" spans="7:12" x14ac:dyDescent="0.2">
      <c r="G2921" s="17" vm="7985">
        <f ca="1"/>
        <v>43977</v>
      </c>
      <c r="H2921" s="17" vm="7986">
        <f ca="1"/>
        <v>115.73</v>
      </c>
      <c r="I2921" s="17" vm="7987">
        <f ca="1"/>
        <v>299.08</v>
      </c>
      <c r="K2921" s="17">
        <f t="shared" ca="1" si="91"/>
        <v>2.0276822710041387E-2</v>
      </c>
      <c r="L2921" s="17">
        <f t="shared" ca="1" si="90"/>
        <v>1.2320606552937985E-2</v>
      </c>
    </row>
    <row r="2922" spans="7:12" x14ac:dyDescent="0.2">
      <c r="G2922" s="17" vm="7988">
        <f ca="1"/>
        <v>43978</v>
      </c>
      <c r="H2922" s="17" vm="7989">
        <f ca="1"/>
        <v>117.82</v>
      </c>
      <c r="I2922" s="17" vm="7990">
        <f ca="1"/>
        <v>303.52999999999997</v>
      </c>
      <c r="K2922" s="17">
        <f t="shared" ca="1" si="91"/>
        <v>1.8059275900803584E-2</v>
      </c>
      <c r="L2922" s="17">
        <f t="shared" ca="1" si="90"/>
        <v>1.4878962150595143E-2</v>
      </c>
    </row>
    <row r="2923" spans="7:12" x14ac:dyDescent="0.2">
      <c r="G2923" s="17" vm="7991">
        <f ca="1"/>
        <v>43979</v>
      </c>
      <c r="H2923" s="17" vm="7992">
        <f ca="1"/>
        <v>115.87</v>
      </c>
      <c r="I2923" s="17" vm="7993">
        <f ca="1"/>
        <v>302.97000000000003</v>
      </c>
      <c r="K2923" s="17">
        <f t="shared" ca="1" si="91"/>
        <v>-1.6550670514343779E-2</v>
      </c>
      <c r="L2923" s="17">
        <f t="shared" ca="1" si="90"/>
        <v>-1.8449576648105204E-3</v>
      </c>
    </row>
    <row r="2924" spans="7:12" x14ac:dyDescent="0.2">
      <c r="G2924" s="17" vm="7994">
        <f ca="1"/>
        <v>43980</v>
      </c>
      <c r="H2924" s="17" vm="7995">
        <f ca="1"/>
        <v>118.74</v>
      </c>
      <c r="I2924" s="17" vm="7996">
        <f ca="1"/>
        <v>304.32</v>
      </c>
      <c r="K2924" s="17">
        <f t="shared" ca="1" si="91"/>
        <v>2.4769137826874843E-2</v>
      </c>
      <c r="L2924" s="17">
        <f t="shared" ca="1" si="90"/>
        <v>4.4558867214574693E-3</v>
      </c>
    </row>
    <row r="2925" spans="7:12" x14ac:dyDescent="0.2">
      <c r="G2925" s="17" vm="7997">
        <f ca="1"/>
        <v>43983</v>
      </c>
      <c r="H2925" s="17" vm="7998">
        <f ca="1"/>
        <v>117.86</v>
      </c>
      <c r="I2925" s="17" vm="7999">
        <f ca="1"/>
        <v>305.55</v>
      </c>
      <c r="K2925" s="17">
        <f t="shared" ca="1" si="91"/>
        <v>-7.4111504126662675E-3</v>
      </c>
      <c r="L2925" s="17">
        <f t="shared" ca="1" si="90"/>
        <v>4.0417981072555786E-3</v>
      </c>
    </row>
    <row r="2926" spans="7:12" x14ac:dyDescent="0.2">
      <c r="G2926" s="17" vm="8000">
        <f ca="1"/>
        <v>43984</v>
      </c>
      <c r="H2926" s="17" vm="8001">
        <f ca="1"/>
        <v>122.67</v>
      </c>
      <c r="I2926" s="17" vm="8002">
        <f ca="1"/>
        <v>308.08</v>
      </c>
      <c r="K2926" s="17">
        <f t="shared" ca="1" si="91"/>
        <v>4.0811131851349103E-2</v>
      </c>
      <c r="L2926" s="17">
        <f t="shared" ca="1" si="90"/>
        <v>8.2801505481917559E-3</v>
      </c>
    </row>
    <row r="2927" spans="7:12" x14ac:dyDescent="0.2">
      <c r="G2927" s="17" vm="8003">
        <f ca="1"/>
        <v>43985</v>
      </c>
      <c r="H2927" s="17" vm="8004">
        <f ca="1"/>
        <v>127.21</v>
      </c>
      <c r="I2927" s="17" vm="8005">
        <f ca="1"/>
        <v>312.18</v>
      </c>
      <c r="K2927" s="17">
        <f t="shared" ca="1" si="91"/>
        <v>3.700986386239502E-2</v>
      </c>
      <c r="L2927" s="17">
        <f t="shared" ca="1" si="90"/>
        <v>1.3308231628148537E-2</v>
      </c>
    </row>
    <row r="2928" spans="7:12" x14ac:dyDescent="0.2">
      <c r="G2928" s="17" vm="8006">
        <f ca="1"/>
        <v>43986</v>
      </c>
      <c r="H2928" s="17" vm="1523">
        <f ca="1"/>
        <v>128.58000000000001</v>
      </c>
      <c r="I2928" s="17" vm="8007">
        <f ca="1"/>
        <v>311.36</v>
      </c>
      <c r="K2928" s="17">
        <f t="shared" ca="1" si="91"/>
        <v>1.0769593585410187E-2</v>
      </c>
      <c r="L2928" s="17">
        <f t="shared" ca="1" si="90"/>
        <v>-2.6266897302837933E-3</v>
      </c>
    </row>
    <row r="2929" spans="7:12" x14ac:dyDescent="0.2">
      <c r="G2929" s="17" vm="8008">
        <f ca="1"/>
        <v>43987</v>
      </c>
      <c r="H2929" s="17" vm="8009">
        <f ca="1"/>
        <v>131.44</v>
      </c>
      <c r="I2929" s="17" vm="8010">
        <f ca="1"/>
        <v>319.33999999999997</v>
      </c>
      <c r="K2929" s="17">
        <f t="shared" ca="1" si="91"/>
        <v>2.2242961580339005E-2</v>
      </c>
      <c r="L2929" s="17">
        <f t="shared" ca="1" si="90"/>
        <v>2.5629496402877594E-2</v>
      </c>
    </row>
    <row r="2930" spans="7:12" x14ac:dyDescent="0.2">
      <c r="G2930" s="17" vm="8011">
        <f ca="1"/>
        <v>43990</v>
      </c>
      <c r="H2930" s="17" vm="1694">
        <f ca="1"/>
        <v>132.86000000000001</v>
      </c>
      <c r="I2930" s="17" vm="8012">
        <f ca="1"/>
        <v>323.2</v>
      </c>
      <c r="K2930" s="17">
        <f t="shared" ca="1" si="91"/>
        <v>1.0803408399269854E-2</v>
      </c>
      <c r="L2930" s="17">
        <f t="shared" ca="1" si="90"/>
        <v>1.2087430325045556E-2</v>
      </c>
    </row>
    <row r="2931" spans="7:12" x14ac:dyDescent="0.2">
      <c r="G2931" s="17" vm="8013">
        <f ca="1"/>
        <v>43991</v>
      </c>
      <c r="H2931" s="17" vm="8014">
        <f ca="1"/>
        <v>132.12</v>
      </c>
      <c r="I2931" s="17" vm="8015">
        <f ca="1"/>
        <v>320.79000000000002</v>
      </c>
      <c r="K2931" s="17">
        <f t="shared" ca="1" si="91"/>
        <v>-5.5697726930604707E-3</v>
      </c>
      <c r="L2931" s="17">
        <f t="shared" ca="1" si="90"/>
        <v>-7.4566831683167134E-3</v>
      </c>
    </row>
    <row r="2932" spans="7:12" x14ac:dyDescent="0.2">
      <c r="G2932" s="17" vm="8016">
        <f ca="1"/>
        <v>43992</v>
      </c>
      <c r="H2932" s="17" vm="1867">
        <f ca="1"/>
        <v>131.4</v>
      </c>
      <c r="I2932" s="17" vm="8017">
        <f ca="1"/>
        <v>319</v>
      </c>
      <c r="K2932" s="17">
        <f t="shared" ca="1" si="91"/>
        <v>-5.4495912806539204E-3</v>
      </c>
      <c r="L2932" s="17">
        <f t="shared" ca="1" si="90"/>
        <v>-5.5799744381059835E-3</v>
      </c>
    </row>
    <row r="2933" spans="7:12" x14ac:dyDescent="0.2">
      <c r="G2933" s="17" vm="8018">
        <f ca="1"/>
        <v>43993</v>
      </c>
      <c r="H2933" s="17" vm="8019">
        <f ca="1"/>
        <v>124.61</v>
      </c>
      <c r="I2933" s="17" vm="8020">
        <f ca="1"/>
        <v>300.61</v>
      </c>
      <c r="K2933" s="17">
        <f t="shared" ca="1" si="91"/>
        <v>-5.1674277016742765E-2</v>
      </c>
      <c r="L2933" s="17">
        <f t="shared" ca="1" si="90"/>
        <v>-5.7648902821316517E-2</v>
      </c>
    </row>
    <row r="2934" spans="7:12" x14ac:dyDescent="0.2">
      <c r="G2934" s="17" vm="8021">
        <f ca="1"/>
        <v>43994</v>
      </c>
      <c r="H2934" s="17" vm="2067">
        <f ca="1"/>
        <v>123.97</v>
      </c>
      <c r="I2934" s="17" vm="8022">
        <f ca="1"/>
        <v>304.20999999999998</v>
      </c>
      <c r="K2934" s="17">
        <f t="shared" ca="1" si="91"/>
        <v>-5.1360243961159346E-3</v>
      </c>
      <c r="L2934" s="17">
        <f t="shared" ca="1" si="90"/>
        <v>1.1975649512657505E-2</v>
      </c>
    </row>
    <row r="2935" spans="7:12" x14ac:dyDescent="0.2">
      <c r="G2935" s="17" vm="8023">
        <f ca="1"/>
        <v>43997</v>
      </c>
      <c r="H2935" s="17" vm="8024">
        <f ca="1"/>
        <v>124.23</v>
      </c>
      <c r="I2935" s="17" vm="8025">
        <f ca="1"/>
        <v>307.05</v>
      </c>
      <c r="K2935" s="17">
        <f t="shared" ca="1" si="91"/>
        <v>2.0972816003872463E-3</v>
      </c>
      <c r="L2935" s="17">
        <f t="shared" ca="1" si="90"/>
        <v>9.3356562900628326E-3</v>
      </c>
    </row>
    <row r="2936" spans="7:12" x14ac:dyDescent="0.2">
      <c r="G2936" s="17" vm="8026">
        <f ca="1"/>
        <v>43998</v>
      </c>
      <c r="H2936" s="17" vm="8027">
        <f ca="1"/>
        <v>126.11</v>
      </c>
      <c r="I2936" s="17" vm="8028">
        <f ca="1"/>
        <v>312.95999999999998</v>
      </c>
      <c r="K2936" s="17">
        <f t="shared" ca="1" si="91"/>
        <v>1.5133220639137024E-2</v>
      </c>
      <c r="L2936" s="17">
        <f t="shared" ca="1" si="90"/>
        <v>1.92476795310208E-2</v>
      </c>
    </row>
    <row r="2937" spans="7:12" x14ac:dyDescent="0.2">
      <c r="G2937" s="17" vm="8029">
        <f ca="1"/>
        <v>43999</v>
      </c>
      <c r="H2937" s="17" vm="2150">
        <f ca="1"/>
        <v>126.22</v>
      </c>
      <c r="I2937" s="17" vm="8030">
        <f ca="1"/>
        <v>311.66000000000003</v>
      </c>
      <c r="K2937" s="17">
        <f t="shared" ca="1" si="91"/>
        <v>8.7225438109594933E-4</v>
      </c>
      <c r="L2937" s="17">
        <f t="shared" ca="1" si="90"/>
        <v>-4.1538854805724945E-3</v>
      </c>
    </row>
    <row r="2938" spans="7:12" x14ac:dyDescent="0.2">
      <c r="G2938" s="17" vm="8031">
        <f ca="1"/>
        <v>44000</v>
      </c>
      <c r="H2938" s="17" vm="8032">
        <f ca="1"/>
        <v>125.98</v>
      </c>
      <c r="I2938" s="17" vm="8033">
        <f ca="1"/>
        <v>311.77999999999997</v>
      </c>
      <c r="K2938" s="17">
        <f t="shared" ca="1" si="91"/>
        <v>-1.9014419267944227E-3</v>
      </c>
      <c r="L2938" s="17">
        <f t="shared" ca="1" si="90"/>
        <v>3.8503497400999009E-4</v>
      </c>
    </row>
    <row r="2939" spans="7:12" x14ac:dyDescent="0.2">
      <c r="G2939" s="17" vm="8034">
        <f ca="1"/>
        <v>44001</v>
      </c>
      <c r="H2939" s="17" vm="8035">
        <f ca="1"/>
        <v>124.88500000000001</v>
      </c>
      <c r="I2939" s="17" vm="8036">
        <f ca="1"/>
        <v>308.64</v>
      </c>
      <c r="K2939" s="17">
        <f t="shared" ca="1" si="91"/>
        <v>-8.6918558501348775E-3</v>
      </c>
      <c r="L2939" s="17">
        <f t="shared" ca="1" si="90"/>
        <v>-1.0071204054140748E-2</v>
      </c>
    </row>
    <row r="2940" spans="7:12" x14ac:dyDescent="0.2">
      <c r="G2940" s="17" vm="8037">
        <f ca="1"/>
        <v>44004</v>
      </c>
      <c r="H2940" s="17" vm="8038">
        <f ca="1"/>
        <v>125.23</v>
      </c>
      <c r="I2940" s="17" vm="8039">
        <f ca="1"/>
        <v>310.62</v>
      </c>
      <c r="K2940" s="17">
        <f t="shared" ca="1" si="91"/>
        <v>2.7625415382150909E-3</v>
      </c>
      <c r="L2940" s="17">
        <f t="shared" ca="1" si="90"/>
        <v>6.4152410575428753E-3</v>
      </c>
    </row>
    <row r="2941" spans="7:12" x14ac:dyDescent="0.2">
      <c r="G2941" s="17" vm="8040">
        <f ca="1"/>
        <v>44005</v>
      </c>
      <c r="H2941" s="17" vm="8041">
        <f ca="1"/>
        <v>126.62</v>
      </c>
      <c r="I2941" s="17" vm="8042">
        <f ca="1"/>
        <v>312.05</v>
      </c>
      <c r="K2941" s="17">
        <f t="shared" ca="1" si="91"/>
        <v>1.1099576778727194E-2</v>
      </c>
      <c r="L2941" s="17">
        <f t="shared" ca="1" si="90"/>
        <v>4.6036958341382217E-3</v>
      </c>
    </row>
    <row r="2942" spans="7:12" x14ac:dyDescent="0.2">
      <c r="G2942" s="17" vm="8043">
        <f ca="1"/>
        <v>44006</v>
      </c>
      <c r="H2942" s="17" vm="2088">
        <f ca="1"/>
        <v>123.99</v>
      </c>
      <c r="I2942" s="17" vm="8044">
        <f ca="1"/>
        <v>304.08999999999997</v>
      </c>
      <c r="K2942" s="17">
        <f t="shared" ca="1" si="91"/>
        <v>-2.0770810298531117E-2</v>
      </c>
      <c r="L2942" s="17">
        <f t="shared" ca="1" si="90"/>
        <v>-2.5508732574907933E-2</v>
      </c>
    </row>
    <row r="2943" spans="7:12" x14ac:dyDescent="0.2">
      <c r="G2943" s="17" vm="8045">
        <f ca="1"/>
        <v>44007</v>
      </c>
      <c r="H2943" s="17" vm="8046">
        <f ca="1"/>
        <v>125.06</v>
      </c>
      <c r="I2943" s="17" vm="8047">
        <f ca="1"/>
        <v>307.35000000000002</v>
      </c>
      <c r="K2943" s="17">
        <f t="shared" ca="1" si="91"/>
        <v>8.6297282038874101E-3</v>
      </c>
      <c r="L2943" s="17">
        <f t="shared" ca="1" si="90"/>
        <v>1.0720510375217929E-2</v>
      </c>
    </row>
    <row r="2944" spans="7:12" x14ac:dyDescent="0.2">
      <c r="G2944" s="17" vm="8048">
        <f ca="1"/>
        <v>44008</v>
      </c>
      <c r="H2944" s="17" vm="8049">
        <f ca="1"/>
        <v>123.37</v>
      </c>
      <c r="I2944" s="17" vm="8050">
        <f ca="1"/>
        <v>300.05</v>
      </c>
      <c r="K2944" s="17">
        <f t="shared" ca="1" si="91"/>
        <v>-1.3513513513513487E-2</v>
      </c>
      <c r="L2944" s="17">
        <f t="shared" ca="1" si="90"/>
        <v>-2.3751423458597709E-2</v>
      </c>
    </row>
    <row r="2945" spans="7:12" x14ac:dyDescent="0.2">
      <c r="G2945" s="17" vm="8051">
        <f ca="1"/>
        <v>44011</v>
      </c>
      <c r="H2945" s="17" vm="8052">
        <f ca="1"/>
        <v>124.77</v>
      </c>
      <c r="I2945" s="17" vm="8053">
        <f ca="1"/>
        <v>304.45999999999998</v>
      </c>
      <c r="K2945" s="17">
        <f t="shared" ca="1" si="91"/>
        <v>1.1347977628272554E-2</v>
      </c>
      <c r="L2945" s="17">
        <f t="shared" ca="1" si="90"/>
        <v>1.4697550408265148E-2</v>
      </c>
    </row>
    <row r="2946" spans="7:12" x14ac:dyDescent="0.2">
      <c r="G2946" s="17" vm="8054">
        <f ca="1"/>
        <v>44012</v>
      </c>
      <c r="H2946" s="17" vm="8055">
        <f ca="1"/>
        <v>126.97</v>
      </c>
      <c r="I2946" s="17" vm="8056">
        <f ca="1"/>
        <v>308.36</v>
      </c>
      <c r="K2946" s="17">
        <f t="shared" ca="1" si="91"/>
        <v>1.763244369640149E-2</v>
      </c>
      <c r="L2946" s="17">
        <f t="shared" ca="1" si="90"/>
        <v>1.2809564474808077E-2</v>
      </c>
    </row>
    <row r="2947" spans="7:12" x14ac:dyDescent="0.2">
      <c r="G2947" s="17" vm="8057">
        <f ca="1"/>
        <v>44013</v>
      </c>
      <c r="H2947" s="17" vm="8058">
        <f ca="1"/>
        <v>124.8</v>
      </c>
      <c r="I2947" s="17" vm="8059">
        <f ca="1"/>
        <v>310.52</v>
      </c>
      <c r="K2947" s="17">
        <f t="shared" ca="1" si="91"/>
        <v>-1.7090651334961016E-2</v>
      </c>
      <c r="L2947" s="17">
        <f t="shared" ca="1" si="90"/>
        <v>7.0047995849007449E-3</v>
      </c>
    </row>
    <row r="2948" spans="7:12" x14ac:dyDescent="0.2">
      <c r="G2948" s="17" vm="8060">
        <f ca="1"/>
        <v>44014</v>
      </c>
      <c r="H2948" s="17" vm="7522">
        <f ca="1"/>
        <v>125.81</v>
      </c>
      <c r="I2948" s="17" vm="8061">
        <f ca="1"/>
        <v>312.23</v>
      </c>
      <c r="K2948" s="17">
        <f t="shared" ca="1" si="91"/>
        <v>8.0929487179488557E-3</v>
      </c>
      <c r="L2948" s="17">
        <f t="shared" ca="1" si="90"/>
        <v>5.506891665593372E-3</v>
      </c>
    </row>
    <row r="2949" spans="7:12" x14ac:dyDescent="0.2">
      <c r="G2949" s="17" vm="8062">
        <f ca="1"/>
        <v>44018</v>
      </c>
      <c r="H2949" s="17" vm="8063">
        <f ca="1"/>
        <v>129.53</v>
      </c>
      <c r="I2949" s="17" vm="8064">
        <f ca="1"/>
        <v>317.05</v>
      </c>
      <c r="K2949" s="17">
        <f t="shared" ca="1" si="91"/>
        <v>2.9568396788808515E-2</v>
      </c>
      <c r="L2949" s="17">
        <f t="shared" ca="1" si="90"/>
        <v>1.543733785991086E-2</v>
      </c>
    </row>
    <row r="2950" spans="7:12" x14ac:dyDescent="0.2">
      <c r="G2950" s="17" vm="8065">
        <f ca="1"/>
        <v>44019</v>
      </c>
      <c r="H2950" s="17" vm="2079">
        <f ca="1"/>
        <v>128.6</v>
      </c>
      <c r="I2950" s="17" vm="8066">
        <f ca="1"/>
        <v>313.77999999999997</v>
      </c>
      <c r="K2950" s="17">
        <f t="shared" ca="1" si="91"/>
        <v>-7.179803906431026E-3</v>
      </c>
      <c r="L2950" s="17">
        <f t="shared" ca="1" si="90"/>
        <v>-1.0313830626084375E-2</v>
      </c>
    </row>
    <row r="2951" spans="7:12" x14ac:dyDescent="0.2">
      <c r="G2951" s="17" vm="8067">
        <f ca="1"/>
        <v>44020</v>
      </c>
      <c r="H2951" s="17" vm="8068">
        <f ca="1"/>
        <v>129.26</v>
      </c>
      <c r="I2951" s="17" vm="8069">
        <f ca="1"/>
        <v>316.18</v>
      </c>
      <c r="K2951" s="17">
        <f t="shared" ca="1" si="91"/>
        <v>5.132192846034167E-3</v>
      </c>
      <c r="L2951" s="17">
        <f t="shared" ref="L2951:L3014" ca="1" si="92">+I2951/I2950-1</f>
        <v>7.6486710434062744E-3</v>
      </c>
    </row>
    <row r="2952" spans="7:12" x14ac:dyDescent="0.2">
      <c r="G2952" s="17" vm="8070">
        <f ca="1"/>
        <v>44021</v>
      </c>
      <c r="H2952" s="17" vm="8071">
        <f ca="1"/>
        <v>130.43</v>
      </c>
      <c r="I2952" s="17" vm="8072">
        <f ca="1"/>
        <v>314.38</v>
      </c>
      <c r="K2952" s="17">
        <f t="shared" ref="K2952:K3015" ca="1" si="93">+H2952/H2951-1</f>
        <v>9.0515240600341773E-3</v>
      </c>
      <c r="L2952" s="17">
        <f t="shared" ca="1" si="92"/>
        <v>-5.6929597064963033E-3</v>
      </c>
    </row>
    <row r="2953" spans="7:12" x14ac:dyDescent="0.2">
      <c r="G2953" s="17" vm="8073">
        <f ca="1"/>
        <v>44022</v>
      </c>
      <c r="H2953" s="17" vm="8074">
        <f ca="1"/>
        <v>130.53</v>
      </c>
      <c r="I2953" s="17" vm="8075">
        <f ca="1"/>
        <v>317.58999999999997</v>
      </c>
      <c r="K2953" s="17">
        <f t="shared" ca="1" si="93"/>
        <v>7.6669477880852988E-4</v>
      </c>
      <c r="L2953" s="17">
        <f t="shared" ca="1" si="92"/>
        <v>1.021057319167884E-2</v>
      </c>
    </row>
    <row r="2954" spans="7:12" x14ac:dyDescent="0.2">
      <c r="G2954" s="17" vm="8076">
        <f ca="1"/>
        <v>44025</v>
      </c>
      <c r="H2954" s="17" vm="8077">
        <f ca="1"/>
        <v>128.82</v>
      </c>
      <c r="I2954" s="17" vm="8078">
        <f ca="1"/>
        <v>314.83999999999997</v>
      </c>
      <c r="K2954" s="17">
        <f t="shared" ca="1" si="93"/>
        <v>-1.3100436681222738E-2</v>
      </c>
      <c r="L2954" s="17">
        <f t="shared" ca="1" si="92"/>
        <v>-8.6589628136906072E-3</v>
      </c>
    </row>
    <row r="2955" spans="7:12" x14ac:dyDescent="0.2">
      <c r="G2955" s="17" vm="8079">
        <f ca="1"/>
        <v>44026</v>
      </c>
      <c r="H2955" s="17" vm="8080">
        <f ca="1"/>
        <v>131.88999999999999</v>
      </c>
      <c r="I2955" s="17" vm="8081">
        <f ca="1"/>
        <v>318.92</v>
      </c>
      <c r="K2955" s="17">
        <f t="shared" ca="1" si="93"/>
        <v>2.3831703151684369E-2</v>
      </c>
      <c r="L2955" s="17">
        <f t="shared" ca="1" si="92"/>
        <v>1.2958963282937441E-2</v>
      </c>
    </row>
    <row r="2956" spans="7:12" x14ac:dyDescent="0.2">
      <c r="G2956" s="17" vm="8082">
        <f ca="1"/>
        <v>44027</v>
      </c>
      <c r="H2956" s="17" vm="8083">
        <f ca="1"/>
        <v>132.15</v>
      </c>
      <c r="I2956" s="17" vm="8084">
        <f ca="1"/>
        <v>321.85000000000002</v>
      </c>
      <c r="K2956" s="17">
        <f t="shared" ca="1" si="93"/>
        <v>1.9713397528244858E-3</v>
      </c>
      <c r="L2956" s="17">
        <f t="shared" ca="1" si="92"/>
        <v>9.1872569923492353E-3</v>
      </c>
    </row>
    <row r="2957" spans="7:12" x14ac:dyDescent="0.2">
      <c r="G2957" s="17" vm="8085">
        <f ca="1"/>
        <v>44028</v>
      </c>
      <c r="H2957" s="17" vm="8086">
        <f ca="1"/>
        <v>132.18</v>
      </c>
      <c r="I2957" s="17" vm="8015">
        <f ca="1"/>
        <v>320.79000000000002</v>
      </c>
      <c r="K2957" s="17">
        <f t="shared" ca="1" si="93"/>
        <v>2.2701475595909848E-4</v>
      </c>
      <c r="L2957" s="17">
        <f t="shared" ca="1" si="92"/>
        <v>-3.2934596861892151E-3</v>
      </c>
    </row>
    <row r="2958" spans="7:12" x14ac:dyDescent="0.2">
      <c r="G2958" s="17" vm="8087">
        <f ca="1"/>
        <v>44029</v>
      </c>
      <c r="H2958" s="17" vm="8088">
        <f ca="1"/>
        <v>133.88999999999999</v>
      </c>
      <c r="I2958" s="17" vm="8089">
        <f ca="1"/>
        <v>321.72000000000003</v>
      </c>
      <c r="K2958" s="17">
        <f t="shared" ca="1" si="93"/>
        <v>1.2936904221515944E-2</v>
      </c>
      <c r="L2958" s="17">
        <f t="shared" ca="1" si="92"/>
        <v>2.8990928644907488E-3</v>
      </c>
    </row>
    <row r="2959" spans="7:12" x14ac:dyDescent="0.2">
      <c r="G2959" s="17" vm="8090">
        <f ca="1"/>
        <v>44032</v>
      </c>
      <c r="H2959" s="17" vm="8091">
        <f ca="1"/>
        <v>136.58000000000001</v>
      </c>
      <c r="I2959" s="17" vm="8092">
        <f ca="1"/>
        <v>324.32</v>
      </c>
      <c r="K2959" s="17">
        <f t="shared" ca="1" si="93"/>
        <v>2.0091119575771366E-2</v>
      </c>
      <c r="L2959" s="17">
        <f t="shared" ca="1" si="92"/>
        <v>8.0815616063656392E-3</v>
      </c>
    </row>
    <row r="2960" spans="7:12" x14ac:dyDescent="0.2">
      <c r="G2960" s="17" vm="8093">
        <f ca="1"/>
        <v>44033</v>
      </c>
      <c r="H2960" s="17" vm="2499">
        <f ca="1"/>
        <v>135.47999999999999</v>
      </c>
      <c r="I2960" s="17" vm="8094">
        <f ca="1"/>
        <v>325.01</v>
      </c>
      <c r="K2960" s="17">
        <f t="shared" ca="1" si="93"/>
        <v>-8.0538878313077822E-3</v>
      </c>
      <c r="L2960" s="17">
        <f t="shared" ca="1" si="92"/>
        <v>2.1275283670449952E-3</v>
      </c>
    </row>
    <row r="2961" spans="7:12" x14ac:dyDescent="0.2">
      <c r="G2961" s="17" vm="8095">
        <f ca="1"/>
        <v>44034</v>
      </c>
      <c r="H2961" s="17" vm="2454">
        <f ca="1"/>
        <v>132.53</v>
      </c>
      <c r="I2961" s="17" vm="8096">
        <f ca="1"/>
        <v>326.86</v>
      </c>
      <c r="K2961" s="17">
        <f t="shared" ca="1" si="93"/>
        <v>-2.1774431650428028E-2</v>
      </c>
      <c r="L2961" s="17">
        <f t="shared" ca="1" si="92"/>
        <v>5.6921325497678588E-3</v>
      </c>
    </row>
    <row r="2962" spans="7:12" x14ac:dyDescent="0.2">
      <c r="G2962" s="17" vm="8097">
        <f ca="1"/>
        <v>44035</v>
      </c>
      <c r="H2962" s="17" vm="8098">
        <f ca="1"/>
        <v>129.04</v>
      </c>
      <c r="I2962" s="17" vm="8099">
        <f ca="1"/>
        <v>322.95999999999998</v>
      </c>
      <c r="K2962" s="17">
        <f t="shared" ca="1" si="93"/>
        <v>-2.6333660303327622E-2</v>
      </c>
      <c r="L2962" s="17">
        <f t="shared" ca="1" si="92"/>
        <v>-1.1931713883620021E-2</v>
      </c>
    </row>
    <row r="2963" spans="7:12" x14ac:dyDescent="0.2">
      <c r="G2963" s="17" vm="8100">
        <f ca="1"/>
        <v>44036</v>
      </c>
      <c r="H2963" s="17" vm="8101">
        <f ca="1"/>
        <v>129.63</v>
      </c>
      <c r="I2963" s="17" vm="8102">
        <f ca="1"/>
        <v>320.88</v>
      </c>
      <c r="K2963" s="17">
        <f t="shared" ca="1" si="93"/>
        <v>4.5722256664599836E-3</v>
      </c>
      <c r="L2963" s="17">
        <f t="shared" ca="1" si="92"/>
        <v>-6.4404260589546736E-3</v>
      </c>
    </row>
    <row r="2964" spans="7:12" x14ac:dyDescent="0.2">
      <c r="G2964" s="17" vm="8103">
        <f ca="1"/>
        <v>44039</v>
      </c>
      <c r="H2964" s="17" vm="8014">
        <f ca="1"/>
        <v>132.12</v>
      </c>
      <c r="I2964" s="17" vm="8104">
        <f ca="1"/>
        <v>323.22000000000003</v>
      </c>
      <c r="K2964" s="17">
        <f t="shared" ca="1" si="93"/>
        <v>1.9208516547095655E-2</v>
      </c>
      <c r="L2964" s="17">
        <f t="shared" ca="1" si="92"/>
        <v>7.2924457741212478E-3</v>
      </c>
    </row>
    <row r="2965" spans="7:12" x14ac:dyDescent="0.2">
      <c r="G2965" s="17" vm="8105">
        <f ca="1"/>
        <v>44040</v>
      </c>
      <c r="H2965" s="17" vm="7570">
        <f ca="1"/>
        <v>130.13</v>
      </c>
      <c r="I2965" s="17" vm="8106">
        <f ca="1"/>
        <v>321.17</v>
      </c>
      <c r="K2965" s="17">
        <f t="shared" ca="1" si="93"/>
        <v>-1.5062064789585272E-2</v>
      </c>
      <c r="L2965" s="17">
        <f t="shared" ca="1" si="92"/>
        <v>-6.3424293051173031E-3</v>
      </c>
    </row>
    <row r="2966" spans="7:12" x14ac:dyDescent="0.2">
      <c r="G2966" s="17" vm="8107">
        <f ca="1"/>
        <v>44041</v>
      </c>
      <c r="H2966" s="17" vm="8108">
        <f ca="1"/>
        <v>131.63999999999999</v>
      </c>
      <c r="I2966" s="17" vm="8109">
        <f ca="1"/>
        <v>325.12</v>
      </c>
      <c r="K2966" s="17">
        <f t="shared" ca="1" si="93"/>
        <v>1.1603780834549937E-2</v>
      </c>
      <c r="L2966" s="17">
        <f t="shared" ca="1" si="92"/>
        <v>1.2298782576205758E-2</v>
      </c>
    </row>
    <row r="2967" spans="7:12" x14ac:dyDescent="0.2">
      <c r="G2967" s="17" vm="8110">
        <f ca="1"/>
        <v>44042</v>
      </c>
      <c r="H2967" s="17" vm="8111">
        <f ca="1"/>
        <v>128.88999999999999</v>
      </c>
      <c r="I2967" s="17" vm="8112">
        <f ca="1"/>
        <v>323.95999999999998</v>
      </c>
      <c r="K2967" s="17">
        <f t="shared" ca="1" si="93"/>
        <v>-2.089030689759952E-2</v>
      </c>
      <c r="L2967" s="17">
        <f t="shared" ca="1" si="92"/>
        <v>-3.5679133858268486E-3</v>
      </c>
    </row>
    <row r="2968" spans="7:12" x14ac:dyDescent="0.2">
      <c r="G2968" s="17" vm="8113">
        <f ca="1"/>
        <v>44043</v>
      </c>
      <c r="H2968" s="17" vm="8114">
        <f ca="1"/>
        <v>127.55</v>
      </c>
      <c r="I2968" s="17" vm="8115">
        <f ca="1"/>
        <v>326.52</v>
      </c>
      <c r="K2968" s="17">
        <f t="shared" ca="1" si="93"/>
        <v>-1.0396462099464543E-2</v>
      </c>
      <c r="L2968" s="17">
        <f t="shared" ca="1" si="92"/>
        <v>7.9022101494010677E-3</v>
      </c>
    </row>
    <row r="2969" spans="7:12" x14ac:dyDescent="0.2">
      <c r="G2969" s="17" vm="8116">
        <f ca="1"/>
        <v>44046</v>
      </c>
      <c r="H2969" s="17" vm="1819">
        <f ca="1"/>
        <v>129.32</v>
      </c>
      <c r="I2969" s="17" vm="8117">
        <f ca="1"/>
        <v>328.79</v>
      </c>
      <c r="K2969" s="17">
        <f t="shared" ca="1" si="93"/>
        <v>1.3876911015288096E-2</v>
      </c>
      <c r="L2969" s="17">
        <f t="shared" ca="1" si="92"/>
        <v>6.9521009432806924E-3</v>
      </c>
    </row>
    <row r="2970" spans="7:12" x14ac:dyDescent="0.2">
      <c r="G2970" s="17" vm="8118">
        <f ca="1"/>
        <v>44047</v>
      </c>
      <c r="H2970" s="17" vm="8119">
        <f ca="1"/>
        <v>132.22999999999999</v>
      </c>
      <c r="I2970" s="17" vm="8120">
        <f ca="1"/>
        <v>330.06</v>
      </c>
      <c r="K2970" s="17">
        <f t="shared" ca="1" si="93"/>
        <v>2.2502319826786188E-2</v>
      </c>
      <c r="L2970" s="17">
        <f t="shared" ca="1" si="92"/>
        <v>3.8626478907508588E-3</v>
      </c>
    </row>
    <row r="2971" spans="7:12" x14ac:dyDescent="0.2">
      <c r="G2971" s="17" vm="8121">
        <f ca="1"/>
        <v>44048</v>
      </c>
      <c r="H2971" s="17" vm="8122">
        <f ca="1"/>
        <v>132.69999999999999</v>
      </c>
      <c r="I2971" s="17" vm="8123">
        <f ca="1"/>
        <v>332.11</v>
      </c>
      <c r="K2971" s="17">
        <f t="shared" ca="1" si="93"/>
        <v>3.5544127656357283E-3</v>
      </c>
      <c r="L2971" s="17">
        <f t="shared" ca="1" si="92"/>
        <v>6.2109919408592784E-3</v>
      </c>
    </row>
    <row r="2972" spans="7:12" x14ac:dyDescent="0.2">
      <c r="G2972" s="17" vm="8124">
        <f ca="1"/>
        <v>44049</v>
      </c>
      <c r="H2972" s="17" vm="8125">
        <f ca="1"/>
        <v>133.74</v>
      </c>
      <c r="I2972" s="17" vm="8126">
        <f ca="1"/>
        <v>334.33</v>
      </c>
      <c r="K2972" s="17">
        <f t="shared" ca="1" si="93"/>
        <v>7.8372268274304879E-3</v>
      </c>
      <c r="L2972" s="17">
        <f t="shared" ca="1" si="92"/>
        <v>6.6845322332960144E-3</v>
      </c>
    </row>
    <row r="2973" spans="7:12" x14ac:dyDescent="0.2">
      <c r="G2973" s="17" vm="8127">
        <f ca="1"/>
        <v>44050</v>
      </c>
      <c r="H2973" s="17" vm="8128">
        <f ca="1"/>
        <v>133.56</v>
      </c>
      <c r="I2973" s="17" vm="8129">
        <f ca="1"/>
        <v>334.57</v>
      </c>
      <c r="K2973" s="17">
        <f t="shared" ca="1" si="93"/>
        <v>-1.3458950201884479E-3</v>
      </c>
      <c r="L2973" s="17">
        <f t="shared" ca="1" si="92"/>
        <v>7.1785361768306188E-4</v>
      </c>
    </row>
    <row r="2974" spans="7:12" x14ac:dyDescent="0.2">
      <c r="G2974" s="17" vm="8130">
        <f ca="1"/>
        <v>44053</v>
      </c>
      <c r="H2974" s="17" vm="8131">
        <f ca="1"/>
        <v>135.41</v>
      </c>
      <c r="I2974" s="17" vm="8132">
        <f ca="1"/>
        <v>335.57</v>
      </c>
      <c r="K2974" s="17">
        <f t="shared" ca="1" si="93"/>
        <v>1.3851452530697861E-2</v>
      </c>
      <c r="L2974" s="17">
        <f t="shared" ca="1" si="92"/>
        <v>2.9889111396719237E-3</v>
      </c>
    </row>
    <row r="2975" spans="7:12" x14ac:dyDescent="0.2">
      <c r="G2975" s="17" vm="8133">
        <f ca="1"/>
        <v>44054</v>
      </c>
      <c r="H2975" s="17" vm="8134">
        <f ca="1"/>
        <v>136.04</v>
      </c>
      <c r="I2975" s="17" vm="8135">
        <f ca="1"/>
        <v>332.8</v>
      </c>
      <c r="K2975" s="17">
        <f t="shared" ca="1" si="93"/>
        <v>4.6525367402703299E-3</v>
      </c>
      <c r="L2975" s="17">
        <f t="shared" ca="1" si="92"/>
        <v>-8.2546115564561262E-3</v>
      </c>
    </row>
    <row r="2976" spans="7:12" x14ac:dyDescent="0.2">
      <c r="G2976" s="17" vm="8136">
        <f ca="1"/>
        <v>44055</v>
      </c>
      <c r="H2976" s="17" vm="8137">
        <f ca="1"/>
        <v>138.63999999999999</v>
      </c>
      <c r="I2976" s="17" vm="8138">
        <f ca="1"/>
        <v>337.44</v>
      </c>
      <c r="K2976" s="17">
        <f t="shared" ca="1" si="93"/>
        <v>1.9112025874742589E-2</v>
      </c>
      <c r="L2976" s="17">
        <f t="shared" ca="1" si="92"/>
        <v>1.3942307692307754E-2</v>
      </c>
    </row>
    <row r="2977" spans="7:12" x14ac:dyDescent="0.2">
      <c r="G2977" s="17" vm="8139">
        <f ca="1"/>
        <v>44056</v>
      </c>
      <c r="H2977" s="17" vm="8140">
        <f ca="1"/>
        <v>137.15</v>
      </c>
      <c r="I2977" s="17" vm="8141">
        <f ca="1"/>
        <v>336.83</v>
      </c>
      <c r="K2977" s="17">
        <f t="shared" ca="1" si="93"/>
        <v>-1.074725908828611E-2</v>
      </c>
      <c r="L2977" s="17">
        <f t="shared" ca="1" si="92"/>
        <v>-1.8077287814129983E-3</v>
      </c>
    </row>
    <row r="2978" spans="7:12" x14ac:dyDescent="0.2">
      <c r="G2978" s="17" vm="8142">
        <f ca="1"/>
        <v>44057</v>
      </c>
      <c r="H2978" s="17" vm="8143">
        <f ca="1"/>
        <v>137.35</v>
      </c>
      <c r="I2978" s="17" vm="8144">
        <f ca="1"/>
        <v>336.84</v>
      </c>
      <c r="K2978" s="17">
        <f t="shared" ca="1" si="93"/>
        <v>1.4582573824279965E-3</v>
      </c>
      <c r="L2978" s="17">
        <f t="shared" ca="1" si="92"/>
        <v>2.9688566932861704E-5</v>
      </c>
    </row>
    <row r="2979" spans="7:12" x14ac:dyDescent="0.2">
      <c r="G2979" s="17" vm="8145">
        <f ca="1"/>
        <v>44060</v>
      </c>
      <c r="H2979" s="17" vm="8146">
        <f ca="1"/>
        <v>138.28</v>
      </c>
      <c r="I2979" s="17" vm="8147">
        <f ca="1"/>
        <v>337.91</v>
      </c>
      <c r="K2979" s="17">
        <f t="shared" ca="1" si="93"/>
        <v>6.771022934110027E-3</v>
      </c>
      <c r="L2979" s="17">
        <f t="shared" ca="1" si="92"/>
        <v>3.176582353639823E-3</v>
      </c>
    </row>
    <row r="2980" spans="7:12" x14ac:dyDescent="0.2">
      <c r="G2980" s="17" vm="8148">
        <f ca="1"/>
        <v>44061</v>
      </c>
      <c r="H2980" s="17" vm="8149">
        <f ca="1"/>
        <v>139.31</v>
      </c>
      <c r="I2980" s="17" vm="8150">
        <f ca="1"/>
        <v>338.64</v>
      </c>
      <c r="K2980" s="17">
        <f t="shared" ca="1" si="93"/>
        <v>7.4486549030952087E-3</v>
      </c>
      <c r="L2980" s="17">
        <f t="shared" ca="1" si="92"/>
        <v>2.1603385516852924E-3</v>
      </c>
    </row>
    <row r="2981" spans="7:12" x14ac:dyDescent="0.2">
      <c r="G2981" s="17" vm="8151">
        <f ca="1"/>
        <v>44062</v>
      </c>
      <c r="H2981" s="17" vm="8152">
        <f ca="1"/>
        <v>138.47999999999999</v>
      </c>
      <c r="I2981" s="17" vm="8153">
        <f ca="1"/>
        <v>337.23</v>
      </c>
      <c r="K2981" s="17">
        <f t="shared" ca="1" si="93"/>
        <v>-5.9579355394444589E-3</v>
      </c>
      <c r="L2981" s="17">
        <f t="shared" ca="1" si="92"/>
        <v>-4.163713678242309E-3</v>
      </c>
    </row>
    <row r="2982" spans="7:12" x14ac:dyDescent="0.2">
      <c r="G2982" s="17" vm="8154">
        <f ca="1"/>
        <v>44063</v>
      </c>
      <c r="H2982" s="17" vm="8155">
        <f ca="1"/>
        <v>138.57</v>
      </c>
      <c r="I2982" s="17" vm="8156">
        <f ca="1"/>
        <v>338.28</v>
      </c>
      <c r="K2982" s="17">
        <f t="shared" ca="1" si="93"/>
        <v>6.4991334488739838E-4</v>
      </c>
      <c r="L2982" s="17">
        <f t="shared" ca="1" si="92"/>
        <v>3.1136019927051617E-3</v>
      </c>
    </row>
    <row r="2983" spans="7:12" x14ac:dyDescent="0.2">
      <c r="G2983" s="17" vm="8157">
        <f ca="1"/>
        <v>44064</v>
      </c>
      <c r="H2983" s="17" vm="2777">
        <f ca="1"/>
        <v>140.33000000000001</v>
      </c>
      <c r="I2983" s="17" vm="8158">
        <f ca="1"/>
        <v>339.48</v>
      </c>
      <c r="K2983" s="17">
        <f t="shared" ca="1" si="93"/>
        <v>1.2701161867648247E-2</v>
      </c>
      <c r="L2983" s="17">
        <f t="shared" ca="1" si="92"/>
        <v>3.5473572188720048E-3</v>
      </c>
    </row>
    <row r="2984" spans="7:12" x14ac:dyDescent="0.2">
      <c r="G2984" s="17" vm="8159">
        <f ca="1"/>
        <v>44067</v>
      </c>
      <c r="H2984" s="17" vm="2724">
        <f ca="1"/>
        <v>141.02000000000001</v>
      </c>
      <c r="I2984" s="17" vm="8160">
        <f ca="1"/>
        <v>342.92</v>
      </c>
      <c r="K2984" s="17">
        <f t="shared" ca="1" si="93"/>
        <v>4.9169814009832891E-3</v>
      </c>
      <c r="L2984" s="17">
        <f t="shared" ca="1" si="92"/>
        <v>1.013314480970906E-2</v>
      </c>
    </row>
    <row r="2985" spans="7:12" x14ac:dyDescent="0.2">
      <c r="G2985" s="17" vm="8161">
        <f ca="1"/>
        <v>44068</v>
      </c>
      <c r="H2985" s="17" vm="8162">
        <f ca="1"/>
        <v>141.66</v>
      </c>
      <c r="I2985" s="17" vm="8163">
        <f ca="1"/>
        <v>344.12</v>
      </c>
      <c r="K2985" s="17">
        <f t="shared" ca="1" si="93"/>
        <v>4.5383633527158462E-3</v>
      </c>
      <c r="L2985" s="17">
        <f t="shared" ca="1" si="92"/>
        <v>3.4993584509506181E-3</v>
      </c>
    </row>
    <row r="2986" spans="7:12" x14ac:dyDescent="0.2">
      <c r="G2986" s="17" vm="8164">
        <f ca="1"/>
        <v>44069</v>
      </c>
      <c r="H2986" s="17" vm="8165">
        <f ca="1"/>
        <v>142.44999999999999</v>
      </c>
      <c r="I2986" s="17" vm="8166">
        <f ca="1"/>
        <v>347.57</v>
      </c>
      <c r="K2986" s="17">
        <f t="shared" ca="1" si="93"/>
        <v>5.576733022730318E-3</v>
      </c>
      <c r="L2986" s="17">
        <f t="shared" ca="1" si="92"/>
        <v>1.0025572474718025E-2</v>
      </c>
    </row>
    <row r="2987" spans="7:12" x14ac:dyDescent="0.2">
      <c r="G2987" s="17" vm="8167">
        <f ca="1"/>
        <v>44070</v>
      </c>
      <c r="H2987" s="17" vm="8168">
        <f ca="1"/>
        <v>141.49</v>
      </c>
      <c r="I2987" s="17" vm="8169">
        <f ca="1"/>
        <v>348.33</v>
      </c>
      <c r="K2987" s="17">
        <f t="shared" ca="1" si="93"/>
        <v>-6.7392067392065824E-3</v>
      </c>
      <c r="L2987" s="17">
        <f t="shared" ca="1" si="92"/>
        <v>2.1866098915326315E-3</v>
      </c>
    </row>
    <row r="2988" spans="7:12" x14ac:dyDescent="0.2">
      <c r="G2988" s="17" vm="8170">
        <f ca="1"/>
        <v>44071</v>
      </c>
      <c r="H2988" s="17" vm="8171">
        <f ca="1"/>
        <v>143.49</v>
      </c>
      <c r="I2988" s="17" vm="8172">
        <f ca="1"/>
        <v>350.58</v>
      </c>
      <c r="K2988" s="17">
        <f t="shared" ca="1" si="93"/>
        <v>1.4135274577708579E-2</v>
      </c>
      <c r="L2988" s="17">
        <f t="shared" ca="1" si="92"/>
        <v>6.4593919559039481E-3</v>
      </c>
    </row>
    <row r="2989" spans="7:12" x14ac:dyDescent="0.2">
      <c r="G2989" s="17" vm="8173">
        <f ca="1"/>
        <v>44074</v>
      </c>
      <c r="H2989" s="17" vm="8174">
        <f ca="1"/>
        <v>142.15</v>
      </c>
      <c r="I2989" s="17" vm="8175">
        <f ca="1"/>
        <v>349.31</v>
      </c>
      <c r="K2989" s="17">
        <f t="shared" ca="1" si="93"/>
        <v>-9.3386298696773729E-3</v>
      </c>
      <c r="L2989" s="17">
        <f t="shared" ca="1" si="92"/>
        <v>-3.6225683153630062E-3</v>
      </c>
    </row>
    <row r="2990" spans="7:12" x14ac:dyDescent="0.2">
      <c r="G2990" s="17" vm="8176">
        <f ca="1"/>
        <v>44075</v>
      </c>
      <c r="H2990" s="17" vm="8177">
        <f ca="1"/>
        <v>144.96</v>
      </c>
      <c r="I2990" s="17" vm="8178">
        <f ca="1"/>
        <v>352.6</v>
      </c>
      <c r="K2990" s="17">
        <f t="shared" ca="1" si="93"/>
        <v>1.9767850861765801E-2</v>
      </c>
      <c r="L2990" s="17">
        <f t="shared" ca="1" si="92"/>
        <v>9.4185680341245526E-3</v>
      </c>
    </row>
    <row r="2991" spans="7:12" x14ac:dyDescent="0.2">
      <c r="G2991" s="17" vm="8179">
        <f ca="1"/>
        <v>44076</v>
      </c>
      <c r="H2991" s="17" vm="8180">
        <f ca="1"/>
        <v>147.63999999999999</v>
      </c>
      <c r="I2991" s="17" vm="8181">
        <f ca="1"/>
        <v>357.7</v>
      </c>
      <c r="K2991" s="17">
        <f t="shared" ca="1" si="93"/>
        <v>1.8487858719646644E-2</v>
      </c>
      <c r="L2991" s="17">
        <f t="shared" ca="1" si="92"/>
        <v>1.4463981849120788E-2</v>
      </c>
    </row>
    <row r="2992" spans="7:12" x14ac:dyDescent="0.2">
      <c r="G2992" s="17" vm="8182">
        <f ca="1"/>
        <v>44077</v>
      </c>
      <c r="H2992" s="17" vm="8183">
        <f ca="1"/>
        <v>141.66999999999999</v>
      </c>
      <c r="I2992" s="17" vm="8184">
        <f ca="1"/>
        <v>345.39</v>
      </c>
      <c r="K2992" s="17">
        <f t="shared" ca="1" si="93"/>
        <v>-4.0436196152804138E-2</v>
      </c>
      <c r="L2992" s="17">
        <f t="shared" ca="1" si="92"/>
        <v>-3.4414313670673713E-2</v>
      </c>
    </row>
    <row r="2993" spans="7:12" x14ac:dyDescent="0.2">
      <c r="G2993" s="17" vm="8185">
        <f ca="1"/>
        <v>44078</v>
      </c>
      <c r="H2993" s="17" vm="2349">
        <f ca="1"/>
        <v>140.47</v>
      </c>
      <c r="I2993" s="17" vm="8186">
        <f ca="1"/>
        <v>342.57</v>
      </c>
      <c r="K2993" s="17">
        <f t="shared" ca="1" si="93"/>
        <v>-8.4703889320250081E-3</v>
      </c>
      <c r="L2993" s="17">
        <f t="shared" ca="1" si="92"/>
        <v>-8.1646834013723302E-3</v>
      </c>
    </row>
    <row r="2994" spans="7:12" x14ac:dyDescent="0.2">
      <c r="G2994" s="17" vm="8187">
        <f ca="1"/>
        <v>44082</v>
      </c>
      <c r="H2994" s="17" vm="8134">
        <f ca="1"/>
        <v>136.04</v>
      </c>
      <c r="I2994" s="17" vm="8188">
        <f ca="1"/>
        <v>333.21</v>
      </c>
      <c r="K2994" s="17">
        <f t="shared" ca="1" si="93"/>
        <v>-3.1536982985690964E-2</v>
      </c>
      <c r="L2994" s="17">
        <f t="shared" ca="1" si="92"/>
        <v>-2.7322882914440849E-2</v>
      </c>
    </row>
    <row r="2995" spans="7:12" x14ac:dyDescent="0.2">
      <c r="G2995" s="17" vm="8189">
        <f ca="1"/>
        <v>44083</v>
      </c>
      <c r="H2995" s="17" vm="8190">
        <f ca="1"/>
        <v>139.68</v>
      </c>
      <c r="I2995" s="17" vm="8191">
        <f ca="1"/>
        <v>339.79</v>
      </c>
      <c r="K2995" s="17">
        <f t="shared" ca="1" si="93"/>
        <v>2.6756836224639979E-2</v>
      </c>
      <c r="L2995" s="17">
        <f t="shared" ca="1" si="92"/>
        <v>1.9747306503406392E-2</v>
      </c>
    </row>
    <row r="2996" spans="7:12" x14ac:dyDescent="0.2">
      <c r="G2996" s="17" vm="8192">
        <f ca="1"/>
        <v>44084</v>
      </c>
      <c r="H2996" s="17" vm="8193">
        <f ca="1"/>
        <v>137.19</v>
      </c>
      <c r="I2996" s="17" vm="8194">
        <f ca="1"/>
        <v>333.89</v>
      </c>
      <c r="K2996" s="17">
        <f t="shared" ca="1" si="93"/>
        <v>-1.7826460481099704E-2</v>
      </c>
      <c r="L2996" s="17">
        <f t="shared" ca="1" si="92"/>
        <v>-1.7363665793578509E-2</v>
      </c>
    </row>
    <row r="2997" spans="7:12" x14ac:dyDescent="0.2">
      <c r="G2997" s="17" vm="8195">
        <f ca="1"/>
        <v>44085</v>
      </c>
      <c r="H2997" s="17" vm="2761">
        <f ca="1"/>
        <v>136.37</v>
      </c>
      <c r="I2997" s="17" vm="8196">
        <f ca="1"/>
        <v>334.06</v>
      </c>
      <c r="K2997" s="17">
        <f t="shared" ca="1" si="93"/>
        <v>-5.9771120344047635E-3</v>
      </c>
      <c r="L2997" s="17">
        <f t="shared" ca="1" si="92"/>
        <v>5.0914971996762759E-4</v>
      </c>
    </row>
    <row r="2998" spans="7:12" x14ac:dyDescent="0.2">
      <c r="G2998" s="17" vm="8197">
        <f ca="1"/>
        <v>44088</v>
      </c>
      <c r="H2998" s="17" vm="8198">
        <f ca="1"/>
        <v>138.53</v>
      </c>
      <c r="I2998" s="17" vm="8199">
        <f ca="1"/>
        <v>338.46</v>
      </c>
      <c r="K2998" s="17">
        <f t="shared" ca="1" si="93"/>
        <v>1.5839260834494384E-2</v>
      </c>
      <c r="L2998" s="17">
        <f t="shared" ca="1" si="92"/>
        <v>1.3171286595222265E-2</v>
      </c>
    </row>
    <row r="2999" spans="7:12" x14ac:dyDescent="0.2">
      <c r="G2999" s="17" vm="8200">
        <f ca="1"/>
        <v>44089</v>
      </c>
      <c r="H2999" s="17" vm="8201">
        <f ca="1"/>
        <v>140.63999999999999</v>
      </c>
      <c r="I2999" s="17" vm="8202">
        <f ca="1"/>
        <v>340.17</v>
      </c>
      <c r="K2999" s="17">
        <f t="shared" ca="1" si="93"/>
        <v>1.5231357828629166E-2</v>
      </c>
      <c r="L2999" s="17">
        <f t="shared" ca="1" si="92"/>
        <v>5.0522956922531836E-3</v>
      </c>
    </row>
    <row r="3000" spans="7:12" x14ac:dyDescent="0.2">
      <c r="G3000" s="17" vm="8203">
        <f ca="1"/>
        <v>44090</v>
      </c>
      <c r="H3000" s="17" vm="8190">
        <f ca="1"/>
        <v>139.68</v>
      </c>
      <c r="I3000" s="17" vm="8204">
        <f ca="1"/>
        <v>338.82</v>
      </c>
      <c r="K3000" s="17">
        <f t="shared" ca="1" si="93"/>
        <v>-6.8259385665527805E-3</v>
      </c>
      <c r="L3000" s="17">
        <f t="shared" ca="1" si="92"/>
        <v>-3.9686039333275414E-3</v>
      </c>
    </row>
    <row r="3001" spans="7:12" x14ac:dyDescent="0.2">
      <c r="G3001" s="17" vm="8205">
        <f ca="1"/>
        <v>44091</v>
      </c>
      <c r="H3001" s="17" vm="8206">
        <f ca="1"/>
        <v>140.4</v>
      </c>
      <c r="I3001" s="17" vm="8207">
        <f ca="1"/>
        <v>335.84</v>
      </c>
      <c r="K3001" s="17">
        <f t="shared" ca="1" si="93"/>
        <v>5.1546391752577136E-3</v>
      </c>
      <c r="L3001" s="17">
        <f t="shared" ca="1" si="92"/>
        <v>-8.795230505873386E-3</v>
      </c>
    </row>
    <row r="3002" spans="7:12" x14ac:dyDescent="0.2">
      <c r="G3002" s="17" vm="8208">
        <f ca="1"/>
        <v>44092</v>
      </c>
      <c r="H3002" s="17" vm="8209">
        <f ca="1"/>
        <v>138.66</v>
      </c>
      <c r="I3002" s="17" vm="8210">
        <f ca="1"/>
        <v>330.65</v>
      </c>
      <c r="K3002" s="17">
        <f t="shared" ca="1" si="93"/>
        <v>-1.239316239316246E-2</v>
      </c>
      <c r="L3002" s="17">
        <f t="shared" ca="1" si="92"/>
        <v>-1.5453787517865636E-2</v>
      </c>
    </row>
    <row r="3003" spans="7:12" x14ac:dyDescent="0.2">
      <c r="G3003" s="17" vm="8211">
        <f ca="1"/>
        <v>44095</v>
      </c>
      <c r="H3003" s="17" vm="8212">
        <f ca="1"/>
        <v>136.97999999999999</v>
      </c>
      <c r="I3003" s="17" vm="8213">
        <f ca="1"/>
        <v>326.97000000000003</v>
      </c>
      <c r="K3003" s="17">
        <f t="shared" ca="1" si="93"/>
        <v>-1.2115967113803583E-2</v>
      </c>
      <c r="L3003" s="17">
        <f t="shared" ca="1" si="92"/>
        <v>-1.1129593225464807E-2</v>
      </c>
    </row>
    <row r="3004" spans="7:12" x14ac:dyDescent="0.2">
      <c r="G3004" s="17" vm="8214">
        <f ca="1"/>
        <v>44096</v>
      </c>
      <c r="H3004" s="17" vm="8215">
        <f ca="1"/>
        <v>138.65</v>
      </c>
      <c r="I3004" s="17" vm="8216">
        <f ca="1"/>
        <v>330.3</v>
      </c>
      <c r="K3004" s="17">
        <f t="shared" ca="1" si="93"/>
        <v>1.2191560811797508E-2</v>
      </c>
      <c r="L3004" s="17">
        <f t="shared" ca="1" si="92"/>
        <v>1.0184420589044896E-2</v>
      </c>
    </row>
    <row r="3005" spans="7:12" x14ac:dyDescent="0.2">
      <c r="G3005" s="17" vm="8217">
        <f ca="1"/>
        <v>44097</v>
      </c>
      <c r="H3005" s="17" vm="8218">
        <f ca="1"/>
        <v>135.16</v>
      </c>
      <c r="I3005" s="17" vm="8219">
        <f ca="1"/>
        <v>322.64</v>
      </c>
      <c r="K3005" s="17">
        <f t="shared" ca="1" si="93"/>
        <v>-2.5171294626758045E-2</v>
      </c>
      <c r="L3005" s="17">
        <f t="shared" ca="1" si="92"/>
        <v>-2.3191038449894119E-2</v>
      </c>
    </row>
    <row r="3006" spans="7:12" x14ac:dyDescent="0.2">
      <c r="G3006" s="17" vm="8220">
        <f ca="1"/>
        <v>44098</v>
      </c>
      <c r="H3006" s="17" vm="8221">
        <f ca="1"/>
        <v>136.69</v>
      </c>
      <c r="I3006" s="17" vm="7762">
        <f ca="1"/>
        <v>323.5</v>
      </c>
      <c r="K3006" s="17">
        <f t="shared" ca="1" si="93"/>
        <v>1.1319917135247159E-2</v>
      </c>
      <c r="L3006" s="17">
        <f t="shared" ca="1" si="92"/>
        <v>2.6655095462435607E-3</v>
      </c>
    </row>
    <row r="3007" spans="7:12" x14ac:dyDescent="0.2">
      <c r="G3007" s="17" vm="8222">
        <f ca="1"/>
        <v>44099</v>
      </c>
      <c r="H3007" s="17" vm="8223">
        <f ca="1"/>
        <v>138.32</v>
      </c>
      <c r="I3007" s="17" vm="8224">
        <f ca="1"/>
        <v>328.73</v>
      </c>
      <c r="K3007" s="17">
        <f t="shared" ca="1" si="93"/>
        <v>1.1924793327968253E-2</v>
      </c>
      <c r="L3007" s="17">
        <f t="shared" ca="1" si="92"/>
        <v>1.6166924265842431E-2</v>
      </c>
    </row>
    <row r="3008" spans="7:12" x14ac:dyDescent="0.2">
      <c r="G3008" s="17" vm="8225">
        <f ca="1"/>
        <v>44102</v>
      </c>
      <c r="H3008" s="17" vm="8226">
        <f ca="1"/>
        <v>141.94</v>
      </c>
      <c r="I3008" s="17" vm="8227">
        <f ca="1"/>
        <v>334.19</v>
      </c>
      <c r="K3008" s="17">
        <f t="shared" ca="1" si="93"/>
        <v>2.6171197223828768E-2</v>
      </c>
      <c r="L3008" s="17">
        <f t="shared" ca="1" si="92"/>
        <v>1.6609375475314048E-2</v>
      </c>
    </row>
    <row r="3009" spans="7:12" x14ac:dyDescent="0.2">
      <c r="G3009" s="17" vm="8228">
        <f ca="1"/>
        <v>44103</v>
      </c>
      <c r="H3009" s="17" vm="2791">
        <f ca="1"/>
        <v>141.5</v>
      </c>
      <c r="I3009" s="17" vm="8229">
        <f ca="1"/>
        <v>332.37</v>
      </c>
      <c r="K3009" s="17">
        <f t="shared" ca="1" si="93"/>
        <v>-3.0999013667746267E-3</v>
      </c>
      <c r="L3009" s="17">
        <f t="shared" ca="1" si="92"/>
        <v>-5.4460037703102371E-3</v>
      </c>
    </row>
    <row r="3010" spans="7:12" x14ac:dyDescent="0.2">
      <c r="G3010" s="17" vm="8230">
        <f ca="1"/>
        <v>44104</v>
      </c>
      <c r="H3010" s="17" vm="2820">
        <f ca="1"/>
        <v>142.79</v>
      </c>
      <c r="I3010" s="17" vm="8231">
        <f ca="1"/>
        <v>334.89</v>
      </c>
      <c r="K3010" s="17">
        <f t="shared" ca="1" si="93"/>
        <v>9.1166077738515927E-3</v>
      </c>
      <c r="L3010" s="17">
        <f t="shared" ca="1" si="92"/>
        <v>7.5819117248847601E-3</v>
      </c>
    </row>
    <row r="3011" spans="7:12" x14ac:dyDescent="0.2">
      <c r="G3011" s="17" vm="8232">
        <f ca="1"/>
        <v>44105</v>
      </c>
      <c r="H3011" s="17" vm="8233">
        <f ca="1"/>
        <v>144.91</v>
      </c>
      <c r="I3011" s="17" vm="8234">
        <f ca="1"/>
        <v>337.04</v>
      </c>
      <c r="K3011" s="17">
        <f t="shared" ca="1" si="93"/>
        <v>1.4846978079697593E-2</v>
      </c>
      <c r="L3011" s="17">
        <f t="shared" ca="1" si="92"/>
        <v>6.420018513541903E-3</v>
      </c>
    </row>
    <row r="3012" spans="7:12" x14ac:dyDescent="0.2">
      <c r="G3012" s="17" vm="8235">
        <f ca="1"/>
        <v>44106</v>
      </c>
      <c r="H3012" s="17" vm="8236">
        <f ca="1"/>
        <v>141.09</v>
      </c>
      <c r="I3012" s="17" vm="8237">
        <f ca="1"/>
        <v>333.84</v>
      </c>
      <c r="K3012" s="17">
        <f t="shared" ca="1" si="93"/>
        <v>-2.636118970395418E-2</v>
      </c>
      <c r="L3012" s="17">
        <f t="shared" ca="1" si="92"/>
        <v>-9.4944220270591906E-3</v>
      </c>
    </row>
    <row r="3013" spans="7:12" x14ac:dyDescent="0.2">
      <c r="G3013" s="17" vm="8238">
        <f ca="1"/>
        <v>44109</v>
      </c>
      <c r="H3013" s="17" vm="2705">
        <f ca="1"/>
        <v>144.08000000000001</v>
      </c>
      <c r="I3013" s="17" vm="8239">
        <f ca="1"/>
        <v>339.76</v>
      </c>
      <c r="K3013" s="17">
        <f t="shared" ca="1" si="93"/>
        <v>2.1192146856616301E-2</v>
      </c>
      <c r="L3013" s="17">
        <f t="shared" ca="1" si="92"/>
        <v>1.7733045770429001E-2</v>
      </c>
    </row>
    <row r="3014" spans="7:12" x14ac:dyDescent="0.2">
      <c r="G3014" s="17" vm="8240">
        <f ca="1"/>
        <v>44110</v>
      </c>
      <c r="H3014" s="17" vm="8241">
        <f ca="1"/>
        <v>143.85</v>
      </c>
      <c r="I3014" s="17" vm="8242">
        <f ca="1"/>
        <v>334.93</v>
      </c>
      <c r="K3014" s="17">
        <f t="shared" ca="1" si="93"/>
        <v>-1.5963353692394211E-3</v>
      </c>
      <c r="L3014" s="17">
        <f t="shared" ca="1" si="92"/>
        <v>-1.4215917117965549E-2</v>
      </c>
    </row>
    <row r="3015" spans="7:12" x14ac:dyDescent="0.2">
      <c r="G3015" s="17" vm="8243">
        <f ca="1"/>
        <v>44111</v>
      </c>
      <c r="H3015" s="17" vm="8244">
        <f ca="1"/>
        <v>146.75</v>
      </c>
      <c r="I3015" s="17" vm="8245">
        <f ca="1"/>
        <v>340.76</v>
      </c>
      <c r="K3015" s="17">
        <f t="shared" ca="1" si="93"/>
        <v>2.0159888773027435E-2</v>
      </c>
      <c r="L3015" s="17">
        <f t="shared" ref="L3015:L3078" ca="1" si="94">+I3015/I3014-1</f>
        <v>1.7406622279282136E-2</v>
      </c>
    </row>
    <row r="3016" spans="7:12" x14ac:dyDescent="0.2">
      <c r="G3016" s="17" vm="8246">
        <f ca="1"/>
        <v>44112</v>
      </c>
      <c r="H3016" s="17" vm="8247">
        <f ca="1"/>
        <v>148.06</v>
      </c>
      <c r="I3016" s="17" vm="8248">
        <f ca="1"/>
        <v>343.78</v>
      </c>
      <c r="K3016" s="17">
        <f t="shared" ref="K3016:K3079" ca="1" si="95">+H3016/H3015-1</f>
        <v>8.9267461669506609E-3</v>
      </c>
      <c r="L3016" s="17">
        <f t="shared" ca="1" si="94"/>
        <v>8.8625425519426315E-3</v>
      </c>
    </row>
    <row r="3017" spans="7:12" x14ac:dyDescent="0.2">
      <c r="G3017" s="17" vm="8249">
        <f ca="1"/>
        <v>44113</v>
      </c>
      <c r="H3017" s="17" vm="8250">
        <f ca="1"/>
        <v>150.91</v>
      </c>
      <c r="I3017" s="17" vm="8251">
        <f ca="1"/>
        <v>346.85</v>
      </c>
      <c r="K3017" s="17">
        <f t="shared" ca="1" si="95"/>
        <v>1.9248953127110502E-2</v>
      </c>
      <c r="L3017" s="17">
        <f t="shared" ca="1" si="94"/>
        <v>8.9301297341324304E-3</v>
      </c>
    </row>
    <row r="3018" spans="7:12" x14ac:dyDescent="0.2">
      <c r="G3018" s="17" vm="8252">
        <f ca="1"/>
        <v>44116</v>
      </c>
      <c r="H3018" s="17" vm="8253">
        <f ca="1"/>
        <v>154.9</v>
      </c>
      <c r="I3018" s="17" vm="8254">
        <f ca="1"/>
        <v>352.43</v>
      </c>
      <c r="K3018" s="17">
        <f t="shared" ca="1" si="95"/>
        <v>2.6439599761447274E-2</v>
      </c>
      <c r="L3018" s="17">
        <f t="shared" ca="1" si="94"/>
        <v>1.6087645956465391E-2</v>
      </c>
    </row>
    <row r="3019" spans="7:12" x14ac:dyDescent="0.2">
      <c r="G3019" s="17" vm="8255">
        <f ca="1"/>
        <v>44117</v>
      </c>
      <c r="H3019" s="17" vm="8256">
        <f ca="1"/>
        <v>154.49</v>
      </c>
      <c r="I3019" s="17" vm="8257">
        <f ca="1"/>
        <v>350.13</v>
      </c>
      <c r="K3019" s="17">
        <f t="shared" ca="1" si="95"/>
        <v>-2.6468689477081586E-3</v>
      </c>
      <c r="L3019" s="17">
        <f t="shared" ca="1" si="94"/>
        <v>-6.5261186618619238E-3</v>
      </c>
    </row>
    <row r="3020" spans="7:12" x14ac:dyDescent="0.2">
      <c r="G3020" s="17" vm="8258">
        <f ca="1"/>
        <v>44118</v>
      </c>
      <c r="H3020" s="17" vm="8259">
        <f ca="1"/>
        <v>152.77000000000001</v>
      </c>
      <c r="I3020" s="17" vm="8260">
        <f ca="1"/>
        <v>347.93</v>
      </c>
      <c r="K3020" s="17">
        <f t="shared" ca="1" si="95"/>
        <v>-1.1133406692989789E-2</v>
      </c>
      <c r="L3020" s="17">
        <f t="shared" ca="1" si="94"/>
        <v>-6.2833804586867048E-3</v>
      </c>
    </row>
    <row r="3021" spans="7:12" x14ac:dyDescent="0.2">
      <c r="G3021" s="17" vm="8261">
        <f ca="1"/>
        <v>44119</v>
      </c>
      <c r="H3021" s="17" vm="8262">
        <f ca="1"/>
        <v>152.55000000000001</v>
      </c>
      <c r="I3021" s="17" vm="8263">
        <f ca="1"/>
        <v>347.5</v>
      </c>
      <c r="K3021" s="17">
        <f t="shared" ca="1" si="95"/>
        <v>-1.4400733128231424E-3</v>
      </c>
      <c r="L3021" s="17">
        <f t="shared" ca="1" si="94"/>
        <v>-1.2358807806167604E-3</v>
      </c>
    </row>
    <row r="3022" spans="7:12" x14ac:dyDescent="0.2">
      <c r="G3022" s="17" vm="8264">
        <f ca="1"/>
        <v>44120</v>
      </c>
      <c r="H3022" s="17" vm="8265">
        <f ca="1"/>
        <v>153.12</v>
      </c>
      <c r="I3022" s="17" vm="8266">
        <f ca="1"/>
        <v>347.29</v>
      </c>
      <c r="K3022" s="17">
        <f t="shared" ca="1" si="95"/>
        <v>3.736479842674445E-3</v>
      </c>
      <c r="L3022" s="17">
        <f t="shared" ca="1" si="94"/>
        <v>-6.0431654676251778E-4</v>
      </c>
    </row>
    <row r="3023" spans="7:12" x14ac:dyDescent="0.2">
      <c r="G3023" s="17" vm="8267">
        <f ca="1"/>
        <v>44123</v>
      </c>
      <c r="H3023" s="17" vm="8268">
        <f ca="1"/>
        <v>150.76</v>
      </c>
      <c r="I3023" s="17" vm="8269">
        <f ca="1"/>
        <v>342.01</v>
      </c>
      <c r="K3023" s="17">
        <f t="shared" ca="1" si="95"/>
        <v>-1.5412748171368951E-2</v>
      </c>
      <c r="L3023" s="17">
        <f t="shared" ca="1" si="94"/>
        <v>-1.5203432290017083E-2</v>
      </c>
    </row>
    <row r="3024" spans="7:12" x14ac:dyDescent="0.2">
      <c r="G3024" s="17" vm="8270">
        <f ca="1"/>
        <v>44124</v>
      </c>
      <c r="H3024" s="17" vm="8271">
        <f ca="1"/>
        <v>150.83000000000001</v>
      </c>
      <c r="I3024" s="17" vm="8272">
        <f ca="1"/>
        <v>343.38</v>
      </c>
      <c r="K3024" s="17">
        <f t="shared" ca="1" si="95"/>
        <v>4.6431414168224272E-4</v>
      </c>
      <c r="L3024" s="17">
        <f t="shared" ca="1" si="94"/>
        <v>4.0057308265839531E-3</v>
      </c>
    </row>
    <row r="3025" spans="7:12" x14ac:dyDescent="0.2">
      <c r="G3025" s="17" vm="8273">
        <f ca="1"/>
        <v>44125</v>
      </c>
      <c r="H3025" s="17" vm="8274">
        <f ca="1"/>
        <v>146.13</v>
      </c>
      <c r="I3025" s="17" vm="8275">
        <f ca="1"/>
        <v>342.73</v>
      </c>
      <c r="K3025" s="17">
        <f t="shared" ca="1" si="95"/>
        <v>-3.1160909633362155E-2</v>
      </c>
      <c r="L3025" s="17">
        <f t="shared" ca="1" si="94"/>
        <v>-1.8929465897838949E-3</v>
      </c>
    </row>
    <row r="3026" spans="7:12" x14ac:dyDescent="0.2">
      <c r="G3026" s="17" vm="8276">
        <f ca="1"/>
        <v>44126</v>
      </c>
      <c r="H3026" s="17" vm="8277">
        <f ca="1"/>
        <v>148.22</v>
      </c>
      <c r="I3026" s="17" vm="8278">
        <f ca="1"/>
        <v>344.61</v>
      </c>
      <c r="K3026" s="17">
        <f t="shared" ca="1" si="95"/>
        <v>1.4302333538630085E-2</v>
      </c>
      <c r="L3026" s="17">
        <f t="shared" ca="1" si="94"/>
        <v>5.4853674904442595E-3</v>
      </c>
    </row>
    <row r="3027" spans="7:12" x14ac:dyDescent="0.2">
      <c r="G3027" s="17" vm="8279">
        <f ca="1"/>
        <v>44127</v>
      </c>
      <c r="H3027" s="17" vm="8280">
        <f ca="1"/>
        <v>149.96</v>
      </c>
      <c r="I3027" s="17" vm="8281">
        <f ca="1"/>
        <v>345.78</v>
      </c>
      <c r="K3027" s="17">
        <f t="shared" ca="1" si="95"/>
        <v>1.1739306436378438E-2</v>
      </c>
      <c r="L3027" s="17">
        <f t="shared" ca="1" si="94"/>
        <v>3.3951423348130838E-3</v>
      </c>
    </row>
    <row r="3028" spans="7:12" x14ac:dyDescent="0.2">
      <c r="G3028" s="17" vm="8282">
        <f ca="1"/>
        <v>44130</v>
      </c>
      <c r="H3028" s="17" vm="8283">
        <f ca="1"/>
        <v>145.94999999999999</v>
      </c>
      <c r="I3028" s="17" vm="8284">
        <f ca="1"/>
        <v>339.39</v>
      </c>
      <c r="K3028" s="17">
        <f t="shared" ca="1" si="95"/>
        <v>-2.6740464123766516E-2</v>
      </c>
      <c r="L3028" s="17">
        <f t="shared" ca="1" si="94"/>
        <v>-1.8479958355023363E-2</v>
      </c>
    </row>
    <row r="3029" spans="7:12" x14ac:dyDescent="0.2">
      <c r="G3029" s="17" vm="8285">
        <f ca="1"/>
        <v>44131</v>
      </c>
      <c r="H3029" s="17" vm="8286">
        <f ca="1"/>
        <v>147.12</v>
      </c>
      <c r="I3029" s="17" vm="8287">
        <f ca="1"/>
        <v>338.22</v>
      </c>
      <c r="K3029" s="17">
        <f t="shared" ca="1" si="95"/>
        <v>8.016443987667099E-3</v>
      </c>
      <c r="L3029" s="17">
        <f t="shared" ca="1" si="94"/>
        <v>-3.4473614425880594E-3</v>
      </c>
    </row>
    <row r="3030" spans="7:12" x14ac:dyDescent="0.2">
      <c r="G3030" s="17" vm="8288">
        <f ca="1"/>
        <v>44132</v>
      </c>
      <c r="H3030" s="17" vm="8289">
        <f ca="1"/>
        <v>143</v>
      </c>
      <c r="I3030" s="17" vm="8290">
        <f ca="1"/>
        <v>326.66000000000003</v>
      </c>
      <c r="K3030" s="17">
        <f t="shared" ca="1" si="95"/>
        <v>-2.8004350190320881E-2</v>
      </c>
      <c r="L3030" s="17">
        <f t="shared" ca="1" si="94"/>
        <v>-3.4178936786706915E-2</v>
      </c>
    </row>
    <row r="3031" spans="7:12" x14ac:dyDescent="0.2">
      <c r="G3031" s="17" vm="8291">
        <f ca="1"/>
        <v>44133</v>
      </c>
      <c r="H3031" s="17" vm="8292">
        <f ca="1"/>
        <v>146.19</v>
      </c>
      <c r="I3031" s="17" vm="8293">
        <f ca="1"/>
        <v>329.98</v>
      </c>
      <c r="K3031" s="17">
        <f t="shared" ca="1" si="95"/>
        <v>2.2307692307692362E-2</v>
      </c>
      <c r="L3031" s="17">
        <f t="shared" ca="1" si="94"/>
        <v>1.0163472723933031E-2</v>
      </c>
    </row>
    <row r="3032" spans="7:12" x14ac:dyDescent="0.2">
      <c r="G3032" s="17" vm="8294">
        <f ca="1"/>
        <v>44134</v>
      </c>
      <c r="H3032" s="17" vm="8295">
        <f ca="1"/>
        <v>144.59</v>
      </c>
      <c r="I3032" s="17" vm="8296">
        <f ca="1"/>
        <v>326.54000000000002</v>
      </c>
      <c r="K3032" s="17">
        <f t="shared" ca="1" si="95"/>
        <v>-1.0944661057527783E-2</v>
      </c>
      <c r="L3032" s="17">
        <f t="shared" ca="1" si="94"/>
        <v>-1.0424874234802095E-2</v>
      </c>
    </row>
    <row r="3033" spans="7:12" x14ac:dyDescent="0.2">
      <c r="G3033" s="17" vm="8297">
        <f ca="1"/>
        <v>44137</v>
      </c>
      <c r="H3033" s="17" vm="8298">
        <f ca="1"/>
        <v>145.6</v>
      </c>
      <c r="I3033" s="17" vm="8299">
        <f ca="1"/>
        <v>330.2</v>
      </c>
      <c r="K3033" s="17">
        <f t="shared" ca="1" si="95"/>
        <v>6.9852686907807549E-3</v>
      </c>
      <c r="L3033" s="17">
        <f t="shared" ca="1" si="94"/>
        <v>1.1208427757701811E-2</v>
      </c>
    </row>
    <row r="3034" spans="7:12" x14ac:dyDescent="0.2">
      <c r="G3034" s="17" vm="8300">
        <f ca="1"/>
        <v>44138</v>
      </c>
      <c r="H3034" s="17" vm="8301">
        <f ca="1"/>
        <v>147.30000000000001</v>
      </c>
      <c r="I3034" s="17" vm="8302">
        <f ca="1"/>
        <v>336.03</v>
      </c>
      <c r="K3034" s="17">
        <f t="shared" ca="1" si="95"/>
        <v>1.1675824175824356E-2</v>
      </c>
      <c r="L3034" s="17">
        <f t="shared" ca="1" si="94"/>
        <v>1.7655966081162822E-2</v>
      </c>
    </row>
    <row r="3035" spans="7:12" x14ac:dyDescent="0.2">
      <c r="G3035" s="17" vm="8303">
        <f ca="1"/>
        <v>44139</v>
      </c>
      <c r="H3035" s="17" vm="8304">
        <f ca="1"/>
        <v>152.03</v>
      </c>
      <c r="I3035" s="17" vm="8305">
        <f ca="1"/>
        <v>343.54</v>
      </c>
      <c r="K3035" s="17">
        <f t="shared" ca="1" si="95"/>
        <v>3.2111337406653062E-2</v>
      </c>
      <c r="L3035" s="17">
        <f t="shared" ca="1" si="94"/>
        <v>2.234919501235022E-2</v>
      </c>
    </row>
    <row r="3036" spans="7:12" x14ac:dyDescent="0.2">
      <c r="G3036" s="17" vm="8306">
        <f ca="1"/>
        <v>44140</v>
      </c>
      <c r="H3036" s="17" vm="8307">
        <f ca="1"/>
        <v>155.56</v>
      </c>
      <c r="I3036" s="17" vm="8308">
        <f ca="1"/>
        <v>350.24</v>
      </c>
      <c r="K3036" s="17">
        <f t="shared" ca="1" si="95"/>
        <v>2.3219101493126448E-2</v>
      </c>
      <c r="L3036" s="17">
        <f t="shared" ca="1" si="94"/>
        <v>1.9502823543109837E-2</v>
      </c>
    </row>
    <row r="3037" spans="7:12" x14ac:dyDescent="0.2">
      <c r="G3037" s="17" vm="8309">
        <f ca="1"/>
        <v>44141</v>
      </c>
      <c r="H3037" s="17" vm="8310">
        <f ca="1"/>
        <v>157.74</v>
      </c>
      <c r="I3037" s="17" vm="8311">
        <f ca="1"/>
        <v>350.16</v>
      </c>
      <c r="K3037" s="17">
        <f t="shared" ca="1" si="95"/>
        <v>1.4013885317562425E-2</v>
      </c>
      <c r="L3037" s="17">
        <f t="shared" ca="1" si="94"/>
        <v>-2.2841480127910874E-4</v>
      </c>
    </row>
    <row r="3038" spans="7:12" x14ac:dyDescent="0.2">
      <c r="G3038" s="17" vm="8312">
        <f ca="1"/>
        <v>44144</v>
      </c>
      <c r="H3038" s="17" vm="8313">
        <f ca="1"/>
        <v>156.22</v>
      </c>
      <c r="I3038" s="17" vm="8314">
        <f ca="1"/>
        <v>354.56</v>
      </c>
      <c r="K3038" s="17">
        <f t="shared" ca="1" si="95"/>
        <v>-9.6361100545201417E-3</v>
      </c>
      <c r="L3038" s="17">
        <f t="shared" ca="1" si="94"/>
        <v>1.2565684258624588E-2</v>
      </c>
    </row>
    <row r="3039" spans="7:12" x14ac:dyDescent="0.2">
      <c r="G3039" s="17" vm="8315">
        <f ca="1"/>
        <v>44145</v>
      </c>
      <c r="H3039" s="17" vm="8316">
        <f ca="1"/>
        <v>151.49</v>
      </c>
      <c r="I3039" s="17" vm="8317">
        <f ca="1"/>
        <v>354.04</v>
      </c>
      <c r="K3039" s="17">
        <f t="shared" ca="1" si="95"/>
        <v>-3.0277813340161219E-2</v>
      </c>
      <c r="L3039" s="17">
        <f t="shared" ca="1" si="94"/>
        <v>-1.4666064981948557E-3</v>
      </c>
    </row>
    <row r="3040" spans="7:12" x14ac:dyDescent="0.2">
      <c r="G3040" s="17" vm="8318">
        <f ca="1"/>
        <v>44146</v>
      </c>
      <c r="H3040" s="17" vm="8319">
        <f ca="1"/>
        <v>155.69999999999999</v>
      </c>
      <c r="I3040" s="17" vm="8320">
        <f ca="1"/>
        <v>356.67</v>
      </c>
      <c r="K3040" s="17">
        <f t="shared" ca="1" si="95"/>
        <v>2.779061324179799E-2</v>
      </c>
      <c r="L3040" s="17">
        <f t="shared" ca="1" si="94"/>
        <v>7.4285391481188068E-3</v>
      </c>
    </row>
    <row r="3041" spans="7:12" x14ac:dyDescent="0.2">
      <c r="G3041" s="17" vm="8321">
        <f ca="1"/>
        <v>44147</v>
      </c>
      <c r="H3041" s="17" vm="2944">
        <f ca="1"/>
        <v>154.5</v>
      </c>
      <c r="I3041" s="17" vm="8322">
        <f ca="1"/>
        <v>353.21</v>
      </c>
      <c r="K3041" s="17">
        <f t="shared" ca="1" si="95"/>
        <v>-7.7071290944122905E-3</v>
      </c>
      <c r="L3041" s="17">
        <f t="shared" ca="1" si="94"/>
        <v>-9.7008439173467131E-3</v>
      </c>
    </row>
    <row r="3042" spans="7:12" x14ac:dyDescent="0.2">
      <c r="G3042" s="17" vm="8323">
        <f ca="1"/>
        <v>44148</v>
      </c>
      <c r="H3042" s="17" vm="8324">
        <f ca="1"/>
        <v>156.65</v>
      </c>
      <c r="I3042" s="17" vm="8325">
        <f ca="1"/>
        <v>358.1</v>
      </c>
      <c r="K3042" s="17">
        <f t="shared" ca="1" si="95"/>
        <v>1.3915857605178106E-2</v>
      </c>
      <c r="L3042" s="17">
        <f t="shared" ca="1" si="94"/>
        <v>1.3844455140001877E-2</v>
      </c>
    </row>
    <row r="3043" spans="7:12" x14ac:dyDescent="0.2">
      <c r="G3043" s="17" vm="8326">
        <f ca="1"/>
        <v>44151</v>
      </c>
      <c r="H3043" s="17" vm="8327">
        <f ca="1"/>
        <v>158.31</v>
      </c>
      <c r="I3043" s="17" vm="8328">
        <f ca="1"/>
        <v>362.57</v>
      </c>
      <c r="K3043" s="17">
        <f t="shared" ca="1" si="95"/>
        <v>1.0596872007660352E-2</v>
      </c>
      <c r="L3043" s="17">
        <f t="shared" ca="1" si="94"/>
        <v>1.2482546774643888E-2</v>
      </c>
    </row>
    <row r="3044" spans="7:12" x14ac:dyDescent="0.2">
      <c r="G3044" s="17" vm="8329">
        <f ca="1"/>
        <v>44152</v>
      </c>
      <c r="H3044" s="17" vm="8330">
        <f ca="1"/>
        <v>155.5</v>
      </c>
      <c r="I3044" s="17" vm="8331">
        <f ca="1"/>
        <v>360.62</v>
      </c>
      <c r="K3044" s="17">
        <f t="shared" ca="1" si="95"/>
        <v>-1.7749984208199066E-2</v>
      </c>
      <c r="L3044" s="17">
        <f t="shared" ca="1" si="94"/>
        <v>-5.3782717820006765E-3</v>
      </c>
    </row>
    <row r="3045" spans="7:12" x14ac:dyDescent="0.2">
      <c r="G3045" s="17" vm="8332">
        <f ca="1"/>
        <v>44153</v>
      </c>
      <c r="H3045" s="17" vm="8333">
        <f ca="1"/>
        <v>153.55000000000001</v>
      </c>
      <c r="I3045" s="17" vm="8334">
        <f ca="1"/>
        <v>356.28</v>
      </c>
      <c r="K3045" s="17">
        <f t="shared" ca="1" si="95"/>
        <v>-1.2540192926044913E-2</v>
      </c>
      <c r="L3045" s="17">
        <f t="shared" ca="1" si="94"/>
        <v>-1.2034828905773454E-2</v>
      </c>
    </row>
    <row r="3046" spans="7:12" x14ac:dyDescent="0.2">
      <c r="G3046" s="17" vm="8335">
        <f ca="1"/>
        <v>44154</v>
      </c>
      <c r="H3046" s="17" vm="8336">
        <f ca="1"/>
        <v>157.27000000000001</v>
      </c>
      <c r="I3046" s="17" vm="8337">
        <f ca="1"/>
        <v>357.78</v>
      </c>
      <c r="K3046" s="17">
        <f t="shared" ca="1" si="95"/>
        <v>2.4226636274829128E-2</v>
      </c>
      <c r="L3046" s="17">
        <f t="shared" ca="1" si="94"/>
        <v>4.2101717750084866E-3</v>
      </c>
    </row>
    <row r="3047" spans="7:12" x14ac:dyDescent="0.2">
      <c r="G3047" s="17" vm="8338">
        <f ca="1"/>
        <v>44155</v>
      </c>
      <c r="H3047" s="17" vm="2990">
        <f ca="1"/>
        <v>156.82</v>
      </c>
      <c r="I3047" s="17" vm="8339">
        <f ca="1"/>
        <v>355.33</v>
      </c>
      <c r="K3047" s="17">
        <f t="shared" ca="1" si="95"/>
        <v>-2.8613212945890476E-3</v>
      </c>
      <c r="L3047" s="17">
        <f t="shared" ca="1" si="94"/>
        <v>-6.8477835541393972E-3</v>
      </c>
    </row>
    <row r="3048" spans="7:12" x14ac:dyDescent="0.2">
      <c r="G3048" s="17" vm="8340">
        <f ca="1"/>
        <v>44158</v>
      </c>
      <c r="H3048" s="17" vm="8341">
        <f ca="1"/>
        <v>157.41999999999999</v>
      </c>
      <c r="I3048" s="17" vm="8342">
        <f ca="1"/>
        <v>357.46</v>
      </c>
      <c r="K3048" s="17">
        <f t="shared" ca="1" si="95"/>
        <v>3.8260425966074596E-3</v>
      </c>
      <c r="L3048" s="17">
        <f t="shared" ca="1" si="94"/>
        <v>5.9944277150818515E-3</v>
      </c>
    </row>
    <row r="3049" spans="7:12" x14ac:dyDescent="0.2">
      <c r="G3049" s="17" vm="8343">
        <f ca="1"/>
        <v>44159</v>
      </c>
      <c r="H3049" s="17" vm="8344">
        <f ca="1"/>
        <v>159.35</v>
      </c>
      <c r="I3049" s="17" vm="8345">
        <f ca="1"/>
        <v>363.22</v>
      </c>
      <c r="K3049" s="17">
        <f t="shared" ca="1" si="95"/>
        <v>1.2260195654935968E-2</v>
      </c>
      <c r="L3049" s="17">
        <f t="shared" ca="1" si="94"/>
        <v>1.6113691042354494E-2</v>
      </c>
    </row>
    <row r="3050" spans="7:12" x14ac:dyDescent="0.2">
      <c r="G3050" s="17" vm="8346">
        <f ca="1"/>
        <v>44160</v>
      </c>
      <c r="H3050" s="17" vm="8347">
        <f ca="1"/>
        <v>157.6</v>
      </c>
      <c r="I3050" s="17" vm="8348">
        <f ca="1"/>
        <v>362.66</v>
      </c>
      <c r="K3050" s="17">
        <f t="shared" ca="1" si="95"/>
        <v>-1.0982114841543766E-2</v>
      </c>
      <c r="L3050" s="17">
        <f t="shared" ca="1" si="94"/>
        <v>-1.5417653212929094E-3</v>
      </c>
    </row>
    <row r="3051" spans="7:12" x14ac:dyDescent="0.2">
      <c r="G3051" s="17" vm="8349">
        <f ca="1"/>
        <v>44162</v>
      </c>
      <c r="H3051" s="17" vm="8350">
        <f ca="1"/>
        <v>158.99</v>
      </c>
      <c r="I3051" s="17" vm="8351">
        <f ca="1"/>
        <v>363.67</v>
      </c>
      <c r="K3051" s="17">
        <f t="shared" ca="1" si="95"/>
        <v>8.8197969543148957E-3</v>
      </c>
      <c r="L3051" s="17">
        <f t="shared" ca="1" si="94"/>
        <v>2.784977665030608E-3</v>
      </c>
    </row>
    <row r="3052" spans="7:12" x14ac:dyDescent="0.2">
      <c r="G3052" s="17" vm="8352">
        <f ca="1"/>
        <v>44165</v>
      </c>
      <c r="H3052" s="17" vm="8353">
        <f ca="1"/>
        <v>161.25</v>
      </c>
      <c r="I3052" s="17" vm="8354">
        <f ca="1"/>
        <v>362.06</v>
      </c>
      <c r="K3052" s="17">
        <f t="shared" ca="1" si="95"/>
        <v>1.4214730486194149E-2</v>
      </c>
      <c r="L3052" s="17">
        <f t="shared" ca="1" si="94"/>
        <v>-4.4270904941293709E-3</v>
      </c>
    </row>
    <row r="3053" spans="7:12" x14ac:dyDescent="0.2">
      <c r="G3053" s="17" vm="8355">
        <f ca="1"/>
        <v>44166</v>
      </c>
      <c r="H3053" s="17" vm="8356">
        <f ca="1"/>
        <v>163.49</v>
      </c>
      <c r="I3053" s="17" vm="8357">
        <f ca="1"/>
        <v>366.02</v>
      </c>
      <c r="K3053" s="17">
        <f t="shared" ca="1" si="95"/>
        <v>1.3891472868217125E-2</v>
      </c>
      <c r="L3053" s="17">
        <f t="shared" ca="1" si="94"/>
        <v>1.0937413688338893E-2</v>
      </c>
    </row>
    <row r="3054" spans="7:12" x14ac:dyDescent="0.2">
      <c r="G3054" s="17" vm="8358">
        <f ca="1"/>
        <v>44167</v>
      </c>
      <c r="H3054" s="17" vm="8359">
        <f ca="1"/>
        <v>162.72</v>
      </c>
      <c r="I3054" s="17" vm="8360">
        <f ca="1"/>
        <v>366.79</v>
      </c>
      <c r="K3054" s="17">
        <f t="shared" ca="1" si="95"/>
        <v>-4.7097681815402304E-3</v>
      </c>
      <c r="L3054" s="17">
        <f t="shared" ca="1" si="94"/>
        <v>2.1037101797716229E-3</v>
      </c>
    </row>
    <row r="3055" spans="7:12" x14ac:dyDescent="0.2">
      <c r="G3055" s="17" vm="8361">
        <f ca="1"/>
        <v>44168</v>
      </c>
      <c r="H3055" s="17" vm="8362">
        <f ca="1"/>
        <v>161.97999999999999</v>
      </c>
      <c r="I3055" s="17" vm="8363">
        <f ca="1"/>
        <v>366.69</v>
      </c>
      <c r="K3055" s="17">
        <f t="shared" ca="1" si="95"/>
        <v>-4.547689282202616E-3</v>
      </c>
      <c r="L3055" s="17">
        <f t="shared" ca="1" si="94"/>
        <v>-2.7263556803625022E-4</v>
      </c>
    </row>
    <row r="3056" spans="7:12" x14ac:dyDescent="0.2">
      <c r="G3056" s="17" vm="8364">
        <f ca="1"/>
        <v>44169</v>
      </c>
      <c r="H3056" s="17" vm="8365">
        <f ca="1"/>
        <v>166.52</v>
      </c>
      <c r="I3056" s="17" vm="8366">
        <f ca="1"/>
        <v>369.85</v>
      </c>
      <c r="K3056" s="17">
        <f t="shared" ca="1" si="95"/>
        <v>2.8028151623657349E-2</v>
      </c>
      <c r="L3056" s="17">
        <f t="shared" ca="1" si="94"/>
        <v>8.6176334233276641E-3</v>
      </c>
    </row>
    <row r="3057" spans="7:12" x14ac:dyDescent="0.2">
      <c r="G3057" s="17" vm="8367">
        <f ca="1"/>
        <v>44172</v>
      </c>
      <c r="H3057" s="17" vm="8368">
        <f ca="1"/>
        <v>166.29</v>
      </c>
      <c r="I3057" s="17" vm="8369">
        <f ca="1"/>
        <v>369.09</v>
      </c>
      <c r="K3057" s="17">
        <f t="shared" ca="1" si="95"/>
        <v>-1.3812154696133394E-3</v>
      </c>
      <c r="L3057" s="17">
        <f t="shared" ca="1" si="94"/>
        <v>-2.0548871163986737E-3</v>
      </c>
    </row>
    <row r="3058" spans="7:12" x14ac:dyDescent="0.2">
      <c r="G3058" s="17" vm="8370">
        <f ca="1"/>
        <v>44173</v>
      </c>
      <c r="H3058" s="17" vm="8371">
        <f ca="1"/>
        <v>166.68</v>
      </c>
      <c r="I3058" s="17" vm="8372">
        <f ca="1"/>
        <v>370.17</v>
      </c>
      <c r="K3058" s="17">
        <f t="shared" ca="1" si="95"/>
        <v>2.3453003788562743E-3</v>
      </c>
      <c r="L3058" s="17">
        <f t="shared" ca="1" si="94"/>
        <v>2.9261155815656359E-3</v>
      </c>
    </row>
    <row r="3059" spans="7:12" x14ac:dyDescent="0.2">
      <c r="G3059" s="17" vm="8373">
        <f ca="1"/>
        <v>44174</v>
      </c>
      <c r="H3059" s="17" vm="8374">
        <f ca="1"/>
        <v>162.76</v>
      </c>
      <c r="I3059" s="17" vm="8375">
        <f ca="1"/>
        <v>366.85</v>
      </c>
      <c r="K3059" s="17">
        <f t="shared" ca="1" si="95"/>
        <v>-2.3518118550515998E-2</v>
      </c>
      <c r="L3059" s="17">
        <f t="shared" ca="1" si="94"/>
        <v>-8.9688521490125517E-3</v>
      </c>
    </row>
    <row r="3060" spans="7:12" x14ac:dyDescent="0.2">
      <c r="G3060" s="17" vm="8376">
        <f ca="1"/>
        <v>44175</v>
      </c>
      <c r="H3060" s="17" vm="8377">
        <f ca="1"/>
        <v>162</v>
      </c>
      <c r="I3060" s="17" vm="8378">
        <f ca="1"/>
        <v>366.73</v>
      </c>
      <c r="K3060" s="17">
        <f t="shared" ca="1" si="95"/>
        <v>-4.669451953796977E-3</v>
      </c>
      <c r="L3060" s="17">
        <f t="shared" ca="1" si="94"/>
        <v>-3.2710917268641282E-4</v>
      </c>
    </row>
    <row r="3061" spans="7:12" x14ac:dyDescent="0.2">
      <c r="G3061" s="17" vm="8379">
        <f ca="1"/>
        <v>44176</v>
      </c>
      <c r="H3061" s="17" vm="8380">
        <f ca="1"/>
        <v>160.61000000000001</v>
      </c>
      <c r="I3061" s="17" vm="8381">
        <f ca="1"/>
        <v>366.3</v>
      </c>
      <c r="K3061" s="17">
        <f t="shared" ca="1" si="95"/>
        <v>-8.5802469135801696E-3</v>
      </c>
      <c r="L3061" s="17">
        <f t="shared" ca="1" si="94"/>
        <v>-1.1725247457257115E-3</v>
      </c>
    </row>
    <row r="3062" spans="7:12" x14ac:dyDescent="0.2">
      <c r="G3062" s="17" vm="8382">
        <f ca="1"/>
        <v>44179</v>
      </c>
      <c r="H3062" s="17" vm="8383">
        <f ca="1"/>
        <v>160.12</v>
      </c>
      <c r="I3062" s="17" vm="8384">
        <f ca="1"/>
        <v>364.66</v>
      </c>
      <c r="K3062" s="17">
        <f t="shared" ca="1" si="95"/>
        <v>-3.0508685636013722E-3</v>
      </c>
      <c r="L3062" s="17">
        <f t="shared" ca="1" si="94"/>
        <v>-4.477204477204455E-3</v>
      </c>
    </row>
    <row r="3063" spans="7:12" x14ac:dyDescent="0.2">
      <c r="G3063" s="17" vm="8385">
        <f ca="1"/>
        <v>44180</v>
      </c>
      <c r="H3063" s="17" vm="8386">
        <f ca="1"/>
        <v>162.38</v>
      </c>
      <c r="I3063" s="17" vm="8387">
        <f ca="1"/>
        <v>369.59</v>
      </c>
      <c r="K3063" s="17">
        <f t="shared" ca="1" si="95"/>
        <v>1.4114414189357882E-2</v>
      </c>
      <c r="L3063" s="17">
        <f t="shared" ca="1" si="94"/>
        <v>1.3519442768606282E-2</v>
      </c>
    </row>
    <row r="3064" spans="7:12" x14ac:dyDescent="0.2">
      <c r="G3064" s="17" vm="8388">
        <f ca="1"/>
        <v>44181</v>
      </c>
      <c r="H3064" s="17" vm="8389">
        <f ca="1"/>
        <v>162.12</v>
      </c>
      <c r="I3064" s="17" vm="8372">
        <f ca="1"/>
        <v>370.17</v>
      </c>
      <c r="K3064" s="17">
        <f t="shared" ca="1" si="95"/>
        <v>-1.601182411626989E-3</v>
      </c>
      <c r="L3064" s="17">
        <f t="shared" ca="1" si="94"/>
        <v>1.5693065288564512E-3</v>
      </c>
    </row>
    <row r="3065" spans="7:12" x14ac:dyDescent="0.2">
      <c r="G3065" s="17" vm="8390">
        <f ca="1"/>
        <v>44182</v>
      </c>
      <c r="H3065" s="17" vm="8391">
        <f ca="1"/>
        <v>162.69</v>
      </c>
      <c r="I3065" s="17" vm="8392">
        <f ca="1"/>
        <v>372.24</v>
      </c>
      <c r="K3065" s="17">
        <f t="shared" ca="1" si="95"/>
        <v>3.515914137675713E-3</v>
      </c>
      <c r="L3065" s="17">
        <f t="shared" ca="1" si="94"/>
        <v>5.5920252856795916E-3</v>
      </c>
    </row>
    <row r="3066" spans="7:12" x14ac:dyDescent="0.2">
      <c r="G3066" s="17" vm="8393">
        <f ca="1"/>
        <v>44183</v>
      </c>
      <c r="H3066" s="17" vm="8394">
        <f ca="1"/>
        <v>164.07</v>
      </c>
      <c r="I3066" s="17" vm="8395">
        <f ca="1"/>
        <v>369.18</v>
      </c>
      <c r="K3066" s="17">
        <f t="shared" ca="1" si="95"/>
        <v>8.4823898211321413E-3</v>
      </c>
      <c r="L3066" s="17">
        <f t="shared" ca="1" si="94"/>
        <v>-8.2205029013540099E-3</v>
      </c>
    </row>
    <row r="3067" spans="7:12" x14ac:dyDescent="0.2">
      <c r="G3067" s="17" vm="8396">
        <f ca="1"/>
        <v>44186</v>
      </c>
      <c r="H3067" s="17" vm="8397">
        <f ca="1"/>
        <v>162.43</v>
      </c>
      <c r="I3067" s="17" vm="8398">
        <f ca="1"/>
        <v>367.86</v>
      </c>
      <c r="K3067" s="17">
        <f t="shared" ca="1" si="95"/>
        <v>-9.9957335283719084E-3</v>
      </c>
      <c r="L3067" s="17">
        <f t="shared" ca="1" si="94"/>
        <v>-3.5754916300990702E-3</v>
      </c>
    </row>
    <row r="3068" spans="7:12" x14ac:dyDescent="0.2">
      <c r="G3068" s="17" vm="8399">
        <f ca="1"/>
        <v>44187</v>
      </c>
      <c r="H3068" s="17" vm="8400">
        <f ca="1"/>
        <v>162.52000000000001</v>
      </c>
      <c r="I3068" s="17" vm="8401">
        <f ca="1"/>
        <v>367.24</v>
      </c>
      <c r="K3068" s="17">
        <f t="shared" ca="1" si="95"/>
        <v>5.5408483654506568E-4</v>
      </c>
      <c r="L3068" s="17">
        <f t="shared" ca="1" si="94"/>
        <v>-1.6854238025335588E-3</v>
      </c>
    </row>
    <row r="3069" spans="7:12" x14ac:dyDescent="0.2">
      <c r="G3069" s="17" vm="8402">
        <f ca="1"/>
        <v>44188</v>
      </c>
      <c r="H3069" s="17" vm="8403">
        <f ca="1"/>
        <v>160.97999999999999</v>
      </c>
      <c r="I3069" s="17" vm="8404">
        <f ca="1"/>
        <v>367.57</v>
      </c>
      <c r="K3069" s="17">
        <f t="shared" ca="1" si="95"/>
        <v>-9.4757568299287387E-3</v>
      </c>
      <c r="L3069" s="17">
        <f t="shared" ca="1" si="94"/>
        <v>8.9859492430011123E-4</v>
      </c>
    </row>
    <row r="3070" spans="7:12" x14ac:dyDescent="0.2">
      <c r="G3070" s="17" vm="8405">
        <f ca="1"/>
        <v>44189</v>
      </c>
      <c r="H3070" s="17" vm="8406">
        <f ca="1"/>
        <v>161.63999999999999</v>
      </c>
      <c r="I3070" s="17" vm="8407">
        <f ca="1"/>
        <v>369</v>
      </c>
      <c r="K3070" s="17">
        <f t="shared" ca="1" si="95"/>
        <v>4.0998881848677282E-3</v>
      </c>
      <c r="L3070" s="17">
        <f t="shared" ca="1" si="94"/>
        <v>3.8904154310743788E-3</v>
      </c>
    </row>
    <row r="3071" spans="7:12" x14ac:dyDescent="0.2">
      <c r="G3071" s="17" vm="8408">
        <f ca="1"/>
        <v>44193</v>
      </c>
      <c r="H3071" s="17" vm="8409">
        <f ca="1"/>
        <v>161.47</v>
      </c>
      <c r="I3071" s="17" vm="8410">
        <f ca="1"/>
        <v>372.17</v>
      </c>
      <c r="K3071" s="17">
        <f t="shared" ca="1" si="95"/>
        <v>-1.0517198713189124E-3</v>
      </c>
      <c r="L3071" s="17">
        <f t="shared" ca="1" si="94"/>
        <v>8.5907859078591109E-3</v>
      </c>
    </row>
    <row r="3072" spans="7:12" x14ac:dyDescent="0.2">
      <c r="G3072" s="17" vm="8411">
        <f ca="1"/>
        <v>44194</v>
      </c>
      <c r="H3072" s="17" vm="8412">
        <f ca="1"/>
        <v>161.18</v>
      </c>
      <c r="I3072" s="17" vm="8413">
        <f ca="1"/>
        <v>371.46</v>
      </c>
      <c r="K3072" s="17">
        <f t="shared" ca="1" si="95"/>
        <v>-1.7959992568278293E-3</v>
      </c>
      <c r="L3072" s="17">
        <f t="shared" ca="1" si="94"/>
        <v>-1.9077303382863953E-3</v>
      </c>
    </row>
    <row r="3073" spans="7:12" x14ac:dyDescent="0.2">
      <c r="G3073" s="17" vm="8414">
        <f ca="1"/>
        <v>44195</v>
      </c>
      <c r="H3073" s="17" vm="8415">
        <f ca="1"/>
        <v>162.69999999999999</v>
      </c>
      <c r="I3073" s="17" vm="8416">
        <f ca="1"/>
        <v>371.99</v>
      </c>
      <c r="K3073" s="17">
        <f t="shared" ca="1" si="95"/>
        <v>9.4304504280926515E-3</v>
      </c>
      <c r="L3073" s="17">
        <f t="shared" ca="1" si="94"/>
        <v>1.4268023474937053E-3</v>
      </c>
    </row>
    <row r="3074" spans="7:12" x14ac:dyDescent="0.2">
      <c r="G3074" s="17" vm="8417">
        <f ca="1"/>
        <v>44196</v>
      </c>
      <c r="H3074" s="17" vm="8418">
        <f ca="1"/>
        <v>164.13</v>
      </c>
      <c r="I3074" s="17" vm="8419">
        <f ca="1"/>
        <v>373.88</v>
      </c>
      <c r="K3074" s="17">
        <f t="shared" ca="1" si="95"/>
        <v>8.7891825445605143E-3</v>
      </c>
      <c r="L3074" s="17">
        <f t="shared" ca="1" si="94"/>
        <v>5.0807817414446621E-3</v>
      </c>
    </row>
    <row r="3075" spans="7:12" x14ac:dyDescent="0.2">
      <c r="G3075" s="17" vm="8420">
        <f ca="1"/>
        <v>44200</v>
      </c>
      <c r="H3075" s="17" vm="8421">
        <f ca="1"/>
        <v>162.22</v>
      </c>
      <c r="I3075" s="17" vm="8422">
        <f ca="1"/>
        <v>368.79</v>
      </c>
      <c r="K3075" s="17">
        <f t="shared" ca="1" si="95"/>
        <v>-1.1637116919514967E-2</v>
      </c>
      <c r="L3075" s="17">
        <f t="shared" ca="1" si="94"/>
        <v>-1.3613993794800439E-2</v>
      </c>
    </row>
    <row r="3076" spans="7:12" x14ac:dyDescent="0.2">
      <c r="G3076" s="17" vm="8423">
        <f ca="1"/>
        <v>44201</v>
      </c>
      <c r="H3076" s="17" vm="3066">
        <f ca="1"/>
        <v>163.41</v>
      </c>
      <c r="I3076" s="17" vm="8424">
        <f ca="1"/>
        <v>371.33</v>
      </c>
      <c r="K3076" s="17">
        <f t="shared" ca="1" si="95"/>
        <v>7.3357169276291323E-3</v>
      </c>
      <c r="L3076" s="17">
        <f t="shared" ca="1" si="94"/>
        <v>6.8873884866724744E-3</v>
      </c>
    </row>
    <row r="3077" spans="7:12" x14ac:dyDescent="0.2">
      <c r="G3077" s="17" vm="8425">
        <f ca="1"/>
        <v>44202</v>
      </c>
      <c r="H3077" s="17" vm="8426">
        <f ca="1"/>
        <v>164.22</v>
      </c>
      <c r="I3077" s="17" vm="8427">
        <f ca="1"/>
        <v>373.55</v>
      </c>
      <c r="K3077" s="17">
        <f t="shared" ca="1" si="95"/>
        <v>4.9568569854965272E-3</v>
      </c>
      <c r="L3077" s="17">
        <f t="shared" ca="1" si="94"/>
        <v>5.9785096814155558E-3</v>
      </c>
    </row>
    <row r="3078" spans="7:12" x14ac:dyDescent="0.2">
      <c r="G3078" s="17" vm="8428">
        <f ca="1"/>
        <v>44203</v>
      </c>
      <c r="H3078" s="17" vm="8429">
        <f ca="1"/>
        <v>167.94</v>
      </c>
      <c r="I3078" s="17" vm="8430">
        <f ca="1"/>
        <v>379.1</v>
      </c>
      <c r="K3078" s="17">
        <f t="shared" ca="1" si="95"/>
        <v>2.2652539276580175E-2</v>
      </c>
      <c r="L3078" s="17">
        <f t="shared" ca="1" si="94"/>
        <v>1.4857448802034545E-2</v>
      </c>
    </row>
    <row r="3079" spans="7:12" x14ac:dyDescent="0.2">
      <c r="G3079" s="17" vm="8431">
        <f ca="1"/>
        <v>44204</v>
      </c>
      <c r="H3079" s="17" vm="8432">
        <f ca="1"/>
        <v>171.16</v>
      </c>
      <c r="I3079" s="17" vm="8433">
        <f ca="1"/>
        <v>381.26</v>
      </c>
      <c r="K3079" s="17">
        <f t="shared" ca="1" si="95"/>
        <v>1.9173514350363297E-2</v>
      </c>
      <c r="L3079" s="17">
        <f t="shared" ref="L3079:L3142" ca="1" si="96">+I3079/I3078-1</f>
        <v>5.6977050910049787E-3</v>
      </c>
    </row>
    <row r="3080" spans="7:12" x14ac:dyDescent="0.2">
      <c r="G3080" s="17" vm="8434">
        <f ca="1"/>
        <v>44207</v>
      </c>
      <c r="H3080" s="17" vm="8435">
        <f ca="1"/>
        <v>171.31</v>
      </c>
      <c r="I3080" s="17" vm="8436">
        <f ca="1"/>
        <v>378.69</v>
      </c>
      <c r="K3080" s="17">
        <f t="shared" ref="K3080:K3143" ca="1" si="97">+H3080/H3079-1</f>
        <v>8.7637298434217747E-4</v>
      </c>
      <c r="L3080" s="17">
        <f t="shared" ca="1" si="96"/>
        <v>-6.7408067985101905E-3</v>
      </c>
    </row>
    <row r="3081" spans="7:12" x14ac:dyDescent="0.2">
      <c r="G3081" s="17" vm="8437">
        <f ca="1"/>
        <v>44208</v>
      </c>
      <c r="H3081" s="17" vm="8438">
        <f ca="1"/>
        <v>172.3</v>
      </c>
      <c r="I3081" s="17" vm="8439">
        <f ca="1"/>
        <v>378.77</v>
      </c>
      <c r="K3081" s="17">
        <f t="shared" ca="1" si="97"/>
        <v>5.7789971396884354E-3</v>
      </c>
      <c r="L3081" s="17">
        <f t="shared" ca="1" si="96"/>
        <v>2.1125458818560539E-4</v>
      </c>
    </row>
    <row r="3082" spans="7:12" x14ac:dyDescent="0.2">
      <c r="G3082" s="17" vm="8440">
        <f ca="1"/>
        <v>44209</v>
      </c>
      <c r="H3082" s="17" vm="8441">
        <f ca="1"/>
        <v>171.41</v>
      </c>
      <c r="I3082" s="17" vm="8442">
        <f ca="1"/>
        <v>379.79</v>
      </c>
      <c r="K3082" s="17">
        <f t="shared" ca="1" si="97"/>
        <v>-5.1654091700523708E-3</v>
      </c>
      <c r="L3082" s="17">
        <f t="shared" ca="1" si="96"/>
        <v>2.6929271061595372E-3</v>
      </c>
    </row>
    <row r="3083" spans="7:12" x14ac:dyDescent="0.2">
      <c r="G3083" s="17" vm="8443">
        <f ca="1"/>
        <v>44210</v>
      </c>
      <c r="H3083" s="17" vm="8444">
        <f ca="1"/>
        <v>171.71</v>
      </c>
      <c r="I3083" s="17" vm="8445">
        <f ca="1"/>
        <v>378.46</v>
      </c>
      <c r="K3083" s="17">
        <f t="shared" ca="1" si="97"/>
        <v>1.7501896038738529E-3</v>
      </c>
      <c r="L3083" s="17">
        <f t="shared" ca="1" si="96"/>
        <v>-3.5019352800232939E-3</v>
      </c>
    </row>
    <row r="3084" spans="7:12" x14ac:dyDescent="0.2">
      <c r="G3084" s="17" vm="8446">
        <f ca="1"/>
        <v>44211</v>
      </c>
      <c r="H3084" s="17" vm="8447">
        <f ca="1"/>
        <v>169.19</v>
      </c>
      <c r="I3084" s="17" vm="8448">
        <f ca="1"/>
        <v>375.7</v>
      </c>
      <c r="K3084" s="17">
        <f t="shared" ca="1" si="97"/>
        <v>-1.4675907052588699E-2</v>
      </c>
      <c r="L3084" s="17">
        <f t="shared" ca="1" si="96"/>
        <v>-7.2927125720022579E-3</v>
      </c>
    </row>
    <row r="3085" spans="7:12" x14ac:dyDescent="0.2">
      <c r="G3085" s="17" vm="8449">
        <f ca="1"/>
        <v>44215</v>
      </c>
      <c r="H3085" s="17" vm="8450">
        <f ca="1"/>
        <v>174.19</v>
      </c>
      <c r="I3085" s="17" vm="8451">
        <f ca="1"/>
        <v>378.65</v>
      </c>
      <c r="K3085" s="17">
        <f t="shared" ca="1" si="97"/>
        <v>2.9552574029197975E-2</v>
      </c>
      <c r="L3085" s="17">
        <f t="shared" ca="1" si="96"/>
        <v>7.8520095821132951E-3</v>
      </c>
    </row>
    <row r="3086" spans="7:12" x14ac:dyDescent="0.2">
      <c r="G3086" s="17" vm="8452">
        <f ca="1"/>
        <v>44216</v>
      </c>
      <c r="H3086" s="17" vm="8453">
        <f ca="1"/>
        <v>173.33</v>
      </c>
      <c r="I3086" s="17" vm="8454">
        <f ca="1"/>
        <v>383.89</v>
      </c>
      <c r="K3086" s="17">
        <f t="shared" ca="1" si="97"/>
        <v>-4.9371376083585661E-3</v>
      </c>
      <c r="L3086" s="17">
        <f t="shared" ca="1" si="96"/>
        <v>1.383863726396406E-2</v>
      </c>
    </row>
    <row r="3087" spans="7:12" x14ac:dyDescent="0.2">
      <c r="G3087" s="17" vm="8455">
        <f ca="1"/>
        <v>44217</v>
      </c>
      <c r="H3087" s="17" vm="8456">
        <f ca="1"/>
        <v>175.1</v>
      </c>
      <c r="I3087" s="17" vm="8457">
        <f ca="1"/>
        <v>384.24</v>
      </c>
      <c r="K3087" s="17">
        <f t="shared" ca="1" si="97"/>
        <v>1.0211734841054421E-2</v>
      </c>
      <c r="L3087" s="17">
        <f t="shared" ca="1" si="96"/>
        <v>9.1171950298263305E-4</v>
      </c>
    </row>
    <row r="3088" spans="7:12" x14ac:dyDescent="0.2">
      <c r="G3088" s="17" vm="8458">
        <f ca="1"/>
        <v>44218</v>
      </c>
      <c r="H3088" s="17" vm="8459">
        <f ca="1"/>
        <v>172.81</v>
      </c>
      <c r="I3088" s="17" vm="8460">
        <f ca="1"/>
        <v>382.88</v>
      </c>
      <c r="K3088" s="17">
        <f t="shared" ca="1" si="97"/>
        <v>-1.3078241005139879E-2</v>
      </c>
      <c r="L3088" s="17">
        <f t="shared" ca="1" si="96"/>
        <v>-3.5394545075994044E-3</v>
      </c>
    </row>
    <row r="3089" spans="7:12" x14ac:dyDescent="0.2">
      <c r="G3089" s="17" vm="8461">
        <f ca="1"/>
        <v>44221</v>
      </c>
      <c r="H3089" s="17" vm="8462">
        <f ca="1"/>
        <v>172.92</v>
      </c>
      <c r="I3089" s="17" vm="8463">
        <f ca="1"/>
        <v>384.39</v>
      </c>
      <c r="K3089" s="17">
        <f t="shared" ca="1" si="97"/>
        <v>6.3653723742840285E-4</v>
      </c>
      <c r="L3089" s="17">
        <f t="shared" ca="1" si="96"/>
        <v>3.9437944003342107E-3</v>
      </c>
    </row>
    <row r="3090" spans="7:12" x14ac:dyDescent="0.2">
      <c r="G3090" s="17" vm="8464">
        <f ca="1"/>
        <v>44222</v>
      </c>
      <c r="H3090" s="17" vm="8465">
        <f ca="1"/>
        <v>171.47</v>
      </c>
      <c r="I3090" s="17" vm="8466">
        <f ca="1"/>
        <v>383.79</v>
      </c>
      <c r="K3090" s="17">
        <f t="shared" ca="1" si="97"/>
        <v>-8.3853805227850353E-3</v>
      </c>
      <c r="L3090" s="17">
        <f t="shared" ca="1" si="96"/>
        <v>-1.5609146960118281E-3</v>
      </c>
    </row>
    <row r="3091" spans="7:12" x14ac:dyDescent="0.2">
      <c r="G3091" s="17" vm="8467">
        <f ca="1"/>
        <v>44223</v>
      </c>
      <c r="H3091" s="17" vm="8468">
        <f ca="1"/>
        <v>162.93</v>
      </c>
      <c r="I3091" s="17" vm="8469">
        <f ca="1"/>
        <v>374.41</v>
      </c>
      <c r="K3091" s="17">
        <f t="shared" ca="1" si="97"/>
        <v>-4.9804630547617634E-2</v>
      </c>
      <c r="L3091" s="17">
        <f t="shared" ca="1" si="96"/>
        <v>-2.4440449203991799E-2</v>
      </c>
    </row>
    <row r="3092" spans="7:12" x14ac:dyDescent="0.2">
      <c r="G3092" s="17" vm="8470">
        <f ca="1"/>
        <v>44224</v>
      </c>
      <c r="H3092" s="17" vm="8471">
        <f ca="1"/>
        <v>169.23</v>
      </c>
      <c r="I3092" s="17" vm="8472">
        <f ca="1"/>
        <v>377.63</v>
      </c>
      <c r="K3092" s="17">
        <f t="shared" ca="1" si="97"/>
        <v>3.8666912170870926E-2</v>
      </c>
      <c r="L3092" s="17">
        <f t="shared" ca="1" si="96"/>
        <v>8.6001976442935391E-3</v>
      </c>
    </row>
    <row r="3093" spans="7:12" x14ac:dyDescent="0.2">
      <c r="G3093" s="17" vm="8473">
        <f ca="1"/>
        <v>44225</v>
      </c>
      <c r="H3093" s="17" vm="8474">
        <f ca="1"/>
        <v>165.69</v>
      </c>
      <c r="I3093" s="17" vm="8475">
        <f ca="1"/>
        <v>370.07</v>
      </c>
      <c r="K3093" s="17">
        <f t="shared" ca="1" si="97"/>
        <v>-2.0918276901258581E-2</v>
      </c>
      <c r="L3093" s="17">
        <f t="shared" ca="1" si="96"/>
        <v>-2.0019595900749421E-2</v>
      </c>
    </row>
    <row r="3094" spans="7:12" x14ac:dyDescent="0.2">
      <c r="G3094" s="17" vm="8476">
        <f ca="1"/>
        <v>44228</v>
      </c>
      <c r="H3094" s="17" vm="8477">
        <f ca="1"/>
        <v>172.46</v>
      </c>
      <c r="I3094" s="17" vm="8478">
        <f ca="1"/>
        <v>376.23</v>
      </c>
      <c r="K3094" s="17">
        <f t="shared" ca="1" si="97"/>
        <v>4.0859436296698748E-2</v>
      </c>
      <c r="L3094" s="17">
        <f t="shared" ca="1" si="96"/>
        <v>1.664549950009464E-2</v>
      </c>
    </row>
    <row r="3095" spans="7:12" x14ac:dyDescent="0.2">
      <c r="G3095" s="17" vm="8479">
        <f ca="1"/>
        <v>44229</v>
      </c>
      <c r="H3095" s="17" vm="8480">
        <f ca="1"/>
        <v>174.75</v>
      </c>
      <c r="I3095" s="17" vm="8481">
        <f ca="1"/>
        <v>381.55</v>
      </c>
      <c r="K3095" s="17">
        <f t="shared" ca="1" si="97"/>
        <v>1.3278441377710726E-2</v>
      </c>
      <c r="L3095" s="17">
        <f t="shared" ca="1" si="96"/>
        <v>1.4140286526858503E-2</v>
      </c>
    </row>
    <row r="3096" spans="7:12" x14ac:dyDescent="0.2">
      <c r="G3096" s="17" vm="8482">
        <f ca="1"/>
        <v>44230</v>
      </c>
      <c r="H3096" s="17" vm="8483">
        <f ca="1"/>
        <v>168.58</v>
      </c>
      <c r="I3096" s="17" vm="8484">
        <f ca="1"/>
        <v>381.85</v>
      </c>
      <c r="K3096" s="17">
        <f t="shared" ca="1" si="97"/>
        <v>-3.5307582260371895E-2</v>
      </c>
      <c r="L3096" s="17">
        <f t="shared" ca="1" si="96"/>
        <v>7.8626654435853816E-4</v>
      </c>
    </row>
    <row r="3097" spans="7:12" x14ac:dyDescent="0.2">
      <c r="G3097" s="17" vm="8485">
        <f ca="1"/>
        <v>44231</v>
      </c>
      <c r="H3097" s="17" vm="8486">
        <f ca="1"/>
        <v>172</v>
      </c>
      <c r="I3097" s="17" vm="8487">
        <f ca="1"/>
        <v>386.19</v>
      </c>
      <c r="K3097" s="17">
        <f t="shared" ca="1" si="97"/>
        <v>2.0287104045557003E-2</v>
      </c>
      <c r="L3097" s="17">
        <f t="shared" ca="1" si="96"/>
        <v>1.1365719523372952E-2</v>
      </c>
    </row>
    <row r="3098" spans="7:12" x14ac:dyDescent="0.2">
      <c r="G3098" s="17" vm="8488">
        <f ca="1"/>
        <v>44232</v>
      </c>
      <c r="H3098" s="17" vm="3327">
        <f ca="1"/>
        <v>169.93</v>
      </c>
      <c r="I3098" s="17" vm="8489">
        <f ca="1"/>
        <v>387.71</v>
      </c>
      <c r="K3098" s="17">
        <f t="shared" ca="1" si="97"/>
        <v>-1.2034883720930201E-2</v>
      </c>
      <c r="L3098" s="17">
        <f t="shared" ca="1" si="96"/>
        <v>3.935886480747719E-3</v>
      </c>
    </row>
    <row r="3099" spans="7:12" x14ac:dyDescent="0.2">
      <c r="G3099" s="17" vm="8490">
        <f ca="1"/>
        <v>44235</v>
      </c>
      <c r="H3099" s="17" vm="8491">
        <f ca="1"/>
        <v>175.12</v>
      </c>
      <c r="I3099" s="17" vm="8492">
        <f ca="1"/>
        <v>390.51</v>
      </c>
      <c r="K3099" s="17">
        <f t="shared" ca="1" si="97"/>
        <v>3.0541987877361176E-2</v>
      </c>
      <c r="L3099" s="17">
        <f t="shared" ca="1" si="96"/>
        <v>7.2218926517242377E-3</v>
      </c>
    </row>
    <row r="3100" spans="7:12" x14ac:dyDescent="0.2">
      <c r="G3100" s="17" vm="8493">
        <f ca="1"/>
        <v>44236</v>
      </c>
      <c r="H3100" s="17" vm="8494">
        <f ca="1"/>
        <v>173.69</v>
      </c>
      <c r="I3100" s="17" vm="8495">
        <f ca="1"/>
        <v>390.25</v>
      </c>
      <c r="K3100" s="17">
        <f t="shared" ca="1" si="97"/>
        <v>-8.1658291457287202E-3</v>
      </c>
      <c r="L3100" s="17">
        <f t="shared" ca="1" si="96"/>
        <v>-6.65796010345443E-4</v>
      </c>
    </row>
    <row r="3101" spans="7:12" x14ac:dyDescent="0.2">
      <c r="G3101" s="17" vm="8496">
        <f ca="1"/>
        <v>44237</v>
      </c>
      <c r="H3101" s="17" vm="8497">
        <f ca="1"/>
        <v>174.36</v>
      </c>
      <c r="I3101" s="17" vm="8498">
        <f ca="1"/>
        <v>390.08</v>
      </c>
      <c r="K3101" s="17">
        <f t="shared" ca="1" si="97"/>
        <v>3.8574471760033369E-3</v>
      </c>
      <c r="L3101" s="17">
        <f t="shared" ca="1" si="96"/>
        <v>-4.356181934657144E-4</v>
      </c>
    </row>
    <row r="3102" spans="7:12" x14ac:dyDescent="0.2">
      <c r="G3102" s="17" vm="8499">
        <f ca="1"/>
        <v>44238</v>
      </c>
      <c r="H3102" s="17" vm="8500">
        <f ca="1"/>
        <v>179.22</v>
      </c>
      <c r="I3102" s="17" vm="8501">
        <f ca="1"/>
        <v>390.71</v>
      </c>
      <c r="K3102" s="17">
        <f t="shared" ca="1" si="97"/>
        <v>2.7873365450791443E-2</v>
      </c>
      <c r="L3102" s="17">
        <f t="shared" ca="1" si="96"/>
        <v>1.6150533223953101E-3</v>
      </c>
    </row>
    <row r="3103" spans="7:12" x14ac:dyDescent="0.2">
      <c r="G3103" s="17" vm="8502">
        <f ca="1"/>
        <v>44239</v>
      </c>
      <c r="H3103" s="17" vm="8503">
        <f ca="1"/>
        <v>179.64</v>
      </c>
      <c r="I3103" s="17" vm="8504">
        <f ca="1"/>
        <v>392.64</v>
      </c>
      <c r="K3103" s="17">
        <f t="shared" ca="1" si="97"/>
        <v>2.3434884499498043E-3</v>
      </c>
      <c r="L3103" s="17">
        <f t="shared" ca="1" si="96"/>
        <v>4.9397251158147526E-3</v>
      </c>
    </row>
    <row r="3104" spans="7:12" x14ac:dyDescent="0.2">
      <c r="G3104" s="17" vm="8505">
        <f ca="1"/>
        <v>44243</v>
      </c>
      <c r="H3104" s="17" vm="8506">
        <f ca="1"/>
        <v>180.76</v>
      </c>
      <c r="I3104" s="17" vm="8507">
        <f ca="1"/>
        <v>392.3</v>
      </c>
      <c r="K3104" s="17">
        <f t="shared" ca="1" si="97"/>
        <v>6.234691605433218E-3</v>
      </c>
      <c r="L3104" s="17">
        <f t="shared" ca="1" si="96"/>
        <v>-8.6593317033412109E-4</v>
      </c>
    </row>
    <row r="3105" spans="7:12" x14ac:dyDescent="0.2">
      <c r="G3105" s="17" vm="8508">
        <f ca="1"/>
        <v>44244</v>
      </c>
      <c r="H3105" s="17" vm="8509">
        <f ca="1"/>
        <v>178.53</v>
      </c>
      <c r="I3105" s="17" vm="8510">
        <f ca="1"/>
        <v>392.39</v>
      </c>
      <c r="K3105" s="17">
        <f t="shared" ca="1" si="97"/>
        <v>-1.2336800177030316E-2</v>
      </c>
      <c r="L3105" s="17">
        <f t="shared" ca="1" si="96"/>
        <v>2.2941626306383078E-4</v>
      </c>
    </row>
    <row r="3106" spans="7:12" x14ac:dyDescent="0.2">
      <c r="G3106" s="17" vm="8511">
        <f ca="1"/>
        <v>44245</v>
      </c>
      <c r="H3106" s="17" vm="8512">
        <f ca="1"/>
        <v>176.51</v>
      </c>
      <c r="I3106" s="17" vm="8513">
        <f ca="1"/>
        <v>390.72</v>
      </c>
      <c r="K3106" s="17">
        <f t="shared" ca="1" si="97"/>
        <v>-1.1314624992998401E-2</v>
      </c>
      <c r="L3106" s="17">
        <f t="shared" ca="1" si="96"/>
        <v>-4.2559698259383438E-3</v>
      </c>
    </row>
    <row r="3107" spans="7:12" x14ac:dyDescent="0.2">
      <c r="G3107" s="17" vm="8514">
        <f ca="1"/>
        <v>44246</v>
      </c>
      <c r="H3107" s="17" vm="8515">
        <f ca="1"/>
        <v>178.35</v>
      </c>
      <c r="I3107" s="17" vm="8516">
        <f ca="1"/>
        <v>390.03</v>
      </c>
      <c r="K3107" s="17">
        <f t="shared" ca="1" si="97"/>
        <v>1.0424338564387403E-2</v>
      </c>
      <c r="L3107" s="17">
        <f t="shared" ca="1" si="96"/>
        <v>-1.7659705159706052E-3</v>
      </c>
    </row>
    <row r="3108" spans="7:12" x14ac:dyDescent="0.2">
      <c r="G3108" s="17" vm="8517">
        <f ca="1"/>
        <v>44249</v>
      </c>
      <c r="H3108" s="17" vm="8518">
        <f ca="1"/>
        <v>173.09</v>
      </c>
      <c r="I3108" s="17" vm="8519">
        <f ca="1"/>
        <v>387.03</v>
      </c>
      <c r="K3108" s="17">
        <f t="shared" ca="1" si="97"/>
        <v>-2.9492570787776784E-2</v>
      </c>
      <c r="L3108" s="17">
        <f t="shared" ca="1" si="96"/>
        <v>-7.6917160218444858E-3</v>
      </c>
    </row>
    <row r="3109" spans="7:12" x14ac:dyDescent="0.2">
      <c r="G3109" s="17" vm="8520">
        <f ca="1"/>
        <v>44250</v>
      </c>
      <c r="H3109" s="17" vm="8521">
        <f ca="1"/>
        <v>172.85</v>
      </c>
      <c r="I3109" s="17" vm="8522">
        <f ca="1"/>
        <v>387.5</v>
      </c>
      <c r="K3109" s="17">
        <f t="shared" ca="1" si="97"/>
        <v>-1.3865619042117139E-3</v>
      </c>
      <c r="L3109" s="17">
        <f t="shared" ca="1" si="96"/>
        <v>1.2143761465519542E-3</v>
      </c>
    </row>
    <row r="3110" spans="7:12" x14ac:dyDescent="0.2">
      <c r="G3110" s="17" vm="8523">
        <f ca="1"/>
        <v>44251</v>
      </c>
      <c r="H3110" s="17" vm="8524">
        <f ca="1"/>
        <v>179.39</v>
      </c>
      <c r="I3110" s="17" vm="8525">
        <f ca="1"/>
        <v>391.77</v>
      </c>
      <c r="K3110" s="17">
        <f t="shared" ca="1" si="97"/>
        <v>3.7836274226207722E-2</v>
      </c>
      <c r="L3110" s="17">
        <f t="shared" ca="1" si="96"/>
        <v>1.1019354838709638E-2</v>
      </c>
    </row>
    <row r="3111" spans="7:12" x14ac:dyDescent="0.2">
      <c r="G3111" s="17" vm="8526">
        <f ca="1"/>
        <v>44252</v>
      </c>
      <c r="H3111" s="17" vm="8527">
        <f ca="1"/>
        <v>170.53</v>
      </c>
      <c r="I3111" s="17" vm="8528">
        <f ca="1"/>
        <v>382.33</v>
      </c>
      <c r="K3111" s="17">
        <f t="shared" ca="1" si="97"/>
        <v>-4.9389598082390296E-2</v>
      </c>
      <c r="L3111" s="17">
        <f t="shared" ca="1" si="96"/>
        <v>-2.4095770477576162E-2</v>
      </c>
    </row>
    <row r="3112" spans="7:12" x14ac:dyDescent="0.2">
      <c r="G3112" s="17" vm="8529">
        <f ca="1"/>
        <v>44253</v>
      </c>
      <c r="H3112" s="17" vm="8530">
        <f ca="1"/>
        <v>172.27</v>
      </c>
      <c r="I3112" s="17" vm="8531">
        <f ca="1"/>
        <v>380.36</v>
      </c>
      <c r="K3112" s="17">
        <f t="shared" ca="1" si="97"/>
        <v>1.0203483258077739E-2</v>
      </c>
      <c r="L3112" s="17">
        <f t="shared" ca="1" si="96"/>
        <v>-5.1526168493185587E-3</v>
      </c>
    </row>
    <row r="3113" spans="7:12" x14ac:dyDescent="0.2">
      <c r="G3113" s="17" vm="8532">
        <f ca="1"/>
        <v>44256</v>
      </c>
      <c r="H3113" s="17" vm="8533">
        <f ca="1"/>
        <v>177.67</v>
      </c>
      <c r="I3113" s="17" vm="8534">
        <f ca="1"/>
        <v>389.58</v>
      </c>
      <c r="K3113" s="17">
        <f t="shared" ca="1" si="97"/>
        <v>3.1346142682997513E-2</v>
      </c>
      <c r="L3113" s="17">
        <f t="shared" ca="1" si="96"/>
        <v>2.4240193500893792E-2</v>
      </c>
    </row>
    <row r="3114" spans="7:12" x14ac:dyDescent="0.2">
      <c r="G3114" s="17" vm="8535">
        <f ca="1"/>
        <v>44257</v>
      </c>
      <c r="H3114" s="17" vm="8536">
        <f ca="1"/>
        <v>174.89</v>
      </c>
      <c r="I3114" s="17" vm="8537">
        <f ca="1"/>
        <v>386.54</v>
      </c>
      <c r="K3114" s="17">
        <f t="shared" ca="1" si="97"/>
        <v>-1.5646985985253603E-2</v>
      </c>
      <c r="L3114" s="17">
        <f t="shared" ca="1" si="96"/>
        <v>-7.8032753221417561E-3</v>
      </c>
    </row>
    <row r="3115" spans="7:12" x14ac:dyDescent="0.2">
      <c r="G3115" s="17" vm="8538">
        <f ca="1"/>
        <v>44258</v>
      </c>
      <c r="H3115" s="17" vm="8539">
        <f ca="1"/>
        <v>170.59</v>
      </c>
      <c r="I3115" s="17" vm="8540">
        <f ca="1"/>
        <v>381.42</v>
      </c>
      <c r="K3115" s="17">
        <f t="shared" ca="1" si="97"/>
        <v>-2.458688318371538E-2</v>
      </c>
      <c r="L3115" s="17">
        <f t="shared" ca="1" si="96"/>
        <v>-1.3245718425001329E-2</v>
      </c>
    </row>
    <row r="3116" spans="7:12" x14ac:dyDescent="0.2">
      <c r="G3116" s="17" vm="8541">
        <f ca="1"/>
        <v>44259</v>
      </c>
      <c r="H3116" s="17" vm="8542">
        <f ca="1"/>
        <v>163.25</v>
      </c>
      <c r="I3116" s="17" vm="8543">
        <f ca="1"/>
        <v>376.7</v>
      </c>
      <c r="K3116" s="17">
        <f t="shared" ca="1" si="97"/>
        <v>-4.3027141098540334E-2</v>
      </c>
      <c r="L3116" s="17">
        <f t="shared" ca="1" si="96"/>
        <v>-1.2374809920822294E-2</v>
      </c>
    </row>
    <row r="3117" spans="7:12" x14ac:dyDescent="0.2">
      <c r="G3117" s="17" vm="8544">
        <f ca="1"/>
        <v>44260</v>
      </c>
      <c r="H3117" s="17" vm="8429">
        <f ca="1"/>
        <v>167.94</v>
      </c>
      <c r="I3117" s="17" vm="8545">
        <f ca="1"/>
        <v>383.63</v>
      </c>
      <c r="K3117" s="17">
        <f t="shared" ca="1" si="97"/>
        <v>2.8728943338437896E-2</v>
      </c>
      <c r="L3117" s="17">
        <f t="shared" ca="1" si="96"/>
        <v>1.8396602070613222E-2</v>
      </c>
    </row>
    <row r="3118" spans="7:12" x14ac:dyDescent="0.2">
      <c r="G3118" s="17" vm="8546">
        <f ca="1"/>
        <v>44263</v>
      </c>
      <c r="H3118" s="17" vm="8547">
        <f ca="1"/>
        <v>162.11000000000001</v>
      </c>
      <c r="I3118" s="17" vm="8548">
        <f ca="1"/>
        <v>381.72</v>
      </c>
      <c r="K3118" s="17">
        <f t="shared" ca="1" si="97"/>
        <v>-3.4714779087769321E-2</v>
      </c>
      <c r="L3118" s="17">
        <f t="shared" ca="1" si="96"/>
        <v>-4.9787555717748511E-3</v>
      </c>
    </row>
    <row r="3119" spans="7:12" x14ac:dyDescent="0.2">
      <c r="G3119" s="17" vm="8549">
        <f ca="1"/>
        <v>44264</v>
      </c>
      <c r="H3119" s="17" vm="8550">
        <f ca="1"/>
        <v>170.36</v>
      </c>
      <c r="I3119" s="17" vm="8551">
        <f ca="1"/>
        <v>387.17</v>
      </c>
      <c r="K3119" s="17">
        <f t="shared" ca="1" si="97"/>
        <v>5.0891370057368546E-2</v>
      </c>
      <c r="L3119" s="17">
        <f t="shared" ca="1" si="96"/>
        <v>1.4277480876034865E-2</v>
      </c>
    </row>
    <row r="3120" spans="7:12" x14ac:dyDescent="0.2">
      <c r="G3120" s="17" vm="8552">
        <f ca="1"/>
        <v>44265</v>
      </c>
      <c r="H3120" s="17" vm="8553">
        <f ca="1"/>
        <v>169.42</v>
      </c>
      <c r="I3120" s="17" vm="8534">
        <f ca="1"/>
        <v>389.58</v>
      </c>
      <c r="K3120" s="17">
        <f t="shared" ca="1" si="97"/>
        <v>-5.5177271660015181E-3</v>
      </c>
      <c r="L3120" s="17">
        <f t="shared" ca="1" si="96"/>
        <v>6.2246558359375648E-3</v>
      </c>
    </row>
    <row r="3121" spans="7:12" x14ac:dyDescent="0.2">
      <c r="G3121" s="17" vm="8554">
        <f ca="1"/>
        <v>44266</v>
      </c>
      <c r="H3121" s="17" vm="8555">
        <f ca="1"/>
        <v>174.95</v>
      </c>
      <c r="I3121" s="17" vm="8556">
        <f ca="1"/>
        <v>393.53</v>
      </c>
      <c r="K3121" s="17">
        <f t="shared" ca="1" si="97"/>
        <v>3.2640774406799578E-2</v>
      </c>
      <c r="L3121" s="17">
        <f t="shared" ca="1" si="96"/>
        <v>1.0139124185019721E-2</v>
      </c>
    </row>
    <row r="3122" spans="7:12" x14ac:dyDescent="0.2">
      <c r="G3122" s="17" vm="8557">
        <f ca="1"/>
        <v>44267</v>
      </c>
      <c r="H3122" s="17" vm="8558">
        <f ca="1"/>
        <v>173.57</v>
      </c>
      <c r="I3122" s="17" vm="8559">
        <f ca="1"/>
        <v>394.06</v>
      </c>
      <c r="K3122" s="17">
        <f t="shared" ca="1" si="97"/>
        <v>-7.8879679908544498E-3</v>
      </c>
      <c r="L3122" s="17">
        <f t="shared" ca="1" si="96"/>
        <v>1.3467842350012305E-3</v>
      </c>
    </row>
    <row r="3123" spans="7:12" x14ac:dyDescent="0.2">
      <c r="G3123" s="17" vm="8560">
        <f ca="1"/>
        <v>44270</v>
      </c>
      <c r="H3123" s="17" vm="8561">
        <f ca="1"/>
        <v>174.91</v>
      </c>
      <c r="I3123" s="17" vm="8562">
        <f ca="1"/>
        <v>396.41</v>
      </c>
      <c r="K3123" s="17">
        <f t="shared" ca="1" si="97"/>
        <v>7.7202281500259318E-3</v>
      </c>
      <c r="L3123" s="17">
        <f t="shared" ca="1" si="96"/>
        <v>5.9635588489064251E-3</v>
      </c>
    </row>
    <row r="3124" spans="7:12" x14ac:dyDescent="0.2">
      <c r="G3124" s="17" vm="8563">
        <f ca="1"/>
        <v>44271</v>
      </c>
      <c r="H3124" s="17" vm="8564">
        <f ca="1"/>
        <v>177.14</v>
      </c>
      <c r="I3124" s="17" vm="8565">
        <f ca="1"/>
        <v>395.91</v>
      </c>
      <c r="K3124" s="17">
        <f t="shared" ca="1" si="97"/>
        <v>1.2749413984334712E-2</v>
      </c>
      <c r="L3124" s="17">
        <f t="shared" ca="1" si="96"/>
        <v>-1.2613203501424808E-3</v>
      </c>
    </row>
    <row r="3125" spans="7:12" x14ac:dyDescent="0.2">
      <c r="G3125" s="17" vm="8566">
        <f ca="1"/>
        <v>44272</v>
      </c>
      <c r="H3125" s="17" vm="8567">
        <f ca="1"/>
        <v>179.35</v>
      </c>
      <c r="I3125" s="17" vm="8568">
        <f ca="1"/>
        <v>397.26</v>
      </c>
      <c r="K3125" s="17">
        <f t="shared" ca="1" si="97"/>
        <v>1.2476007677543199E-2</v>
      </c>
      <c r="L3125" s="17">
        <f t="shared" ca="1" si="96"/>
        <v>3.4098658786085867E-3</v>
      </c>
    </row>
    <row r="3126" spans="7:12" x14ac:dyDescent="0.2">
      <c r="G3126" s="17" vm="8569">
        <f ca="1"/>
        <v>44273</v>
      </c>
      <c r="H3126" s="17" vm="8497">
        <f ca="1"/>
        <v>174.36</v>
      </c>
      <c r="I3126" s="17" vm="8570">
        <f ca="1"/>
        <v>391.48</v>
      </c>
      <c r="K3126" s="17">
        <f t="shared" ca="1" si="97"/>
        <v>-2.7822693058265902E-2</v>
      </c>
      <c r="L3126" s="17">
        <f t="shared" ca="1" si="96"/>
        <v>-1.4549665206665563E-2</v>
      </c>
    </row>
    <row r="3127" spans="7:12" x14ac:dyDescent="0.2">
      <c r="G3127" s="17" vm="8571">
        <f ca="1"/>
        <v>44274</v>
      </c>
      <c r="H3127" s="17" vm="8572">
        <f ca="1"/>
        <v>175.98</v>
      </c>
      <c r="I3127" s="17" vm="8573">
        <f ca="1"/>
        <v>389.48</v>
      </c>
      <c r="K3127" s="17">
        <f t="shared" ca="1" si="97"/>
        <v>9.291121816930259E-3</v>
      </c>
      <c r="L3127" s="17">
        <f t="shared" ca="1" si="96"/>
        <v>-5.1088178195565215E-3</v>
      </c>
    </row>
    <row r="3128" spans="7:12" x14ac:dyDescent="0.2">
      <c r="G3128" s="17" vm="8574">
        <f ca="1"/>
        <v>44277</v>
      </c>
      <c r="H3128" s="17" vm="8575">
        <f ca="1"/>
        <v>180.1</v>
      </c>
      <c r="I3128" s="17" vm="8576">
        <f ca="1"/>
        <v>392.59</v>
      </c>
      <c r="K3128" s="17">
        <f t="shared" ca="1" si="97"/>
        <v>2.3411751335379094E-2</v>
      </c>
      <c r="L3128" s="17">
        <f t="shared" ca="1" si="96"/>
        <v>7.9850056485568643E-3</v>
      </c>
    </row>
    <row r="3129" spans="7:12" x14ac:dyDescent="0.2">
      <c r="G3129" s="17" vm="8577">
        <f ca="1"/>
        <v>44278</v>
      </c>
      <c r="H3129" s="17" vm="8578">
        <f ca="1"/>
        <v>178.78</v>
      </c>
      <c r="I3129" s="17" vm="8579">
        <f ca="1"/>
        <v>389.5</v>
      </c>
      <c r="K3129" s="17">
        <f t="shared" ca="1" si="97"/>
        <v>-7.3292615213770285E-3</v>
      </c>
      <c r="L3129" s="17">
        <f t="shared" ca="1" si="96"/>
        <v>-7.8708066940064159E-3</v>
      </c>
    </row>
    <row r="3130" spans="7:12" x14ac:dyDescent="0.2">
      <c r="G3130" s="17" vm="8580">
        <f ca="1"/>
        <v>44279</v>
      </c>
      <c r="H3130" s="17" vm="8581">
        <f ca="1"/>
        <v>178.9</v>
      </c>
      <c r="I3130" s="17" vm="8582">
        <f ca="1"/>
        <v>387.52</v>
      </c>
      <c r="K3130" s="17">
        <f t="shared" ca="1" si="97"/>
        <v>6.7121601968911371E-4</v>
      </c>
      <c r="L3130" s="17">
        <f t="shared" ca="1" si="96"/>
        <v>-5.0834403080873836E-3</v>
      </c>
    </row>
    <row r="3131" spans="7:12" x14ac:dyDescent="0.2">
      <c r="G3131" s="17" vm="8583">
        <f ca="1"/>
        <v>44280</v>
      </c>
      <c r="H3131" s="17" vm="8584">
        <f ca="1"/>
        <v>178.49</v>
      </c>
      <c r="I3131" s="17" vm="8585">
        <f ca="1"/>
        <v>389.7</v>
      </c>
      <c r="K3131" s="17">
        <f t="shared" ca="1" si="97"/>
        <v>-2.291783119060864E-3</v>
      </c>
      <c r="L3131" s="17">
        <f t="shared" ca="1" si="96"/>
        <v>5.6255161023948119E-3</v>
      </c>
    </row>
    <row r="3132" spans="7:12" x14ac:dyDescent="0.2">
      <c r="G3132" s="17" vm="8586">
        <f ca="1"/>
        <v>44281</v>
      </c>
      <c r="H3132" s="17" vm="8587">
        <f ca="1"/>
        <v>188.2</v>
      </c>
      <c r="I3132" s="17" vm="8588">
        <f ca="1"/>
        <v>395.98</v>
      </c>
      <c r="K3132" s="17">
        <f t="shared" ca="1" si="97"/>
        <v>5.4400806767886056E-2</v>
      </c>
      <c r="L3132" s="17">
        <f t="shared" ca="1" si="96"/>
        <v>1.6114960225814823E-2</v>
      </c>
    </row>
    <row r="3133" spans="7:12" x14ac:dyDescent="0.2">
      <c r="G3133" s="17" vm="8589">
        <f ca="1"/>
        <v>44284</v>
      </c>
      <c r="H3133" s="17" vm="8590">
        <f ca="1"/>
        <v>186.18</v>
      </c>
      <c r="I3133" s="17" vm="8591">
        <f ca="1"/>
        <v>395.78</v>
      </c>
      <c r="K3133" s="17">
        <f t="shared" ca="1" si="97"/>
        <v>-1.0733262486716133E-2</v>
      </c>
      <c r="L3133" s="17">
        <f t="shared" ca="1" si="96"/>
        <v>-5.0507601394023105E-4</v>
      </c>
    </row>
    <row r="3134" spans="7:12" x14ac:dyDescent="0.2">
      <c r="G3134" s="17" vm="8592">
        <f ca="1"/>
        <v>44285</v>
      </c>
      <c r="H3134" s="17" vm="8593">
        <f ca="1"/>
        <v>185.94</v>
      </c>
      <c r="I3134" s="17" vm="8594">
        <f ca="1"/>
        <v>394.73</v>
      </c>
      <c r="K3134" s="17">
        <f t="shared" ca="1" si="97"/>
        <v>-1.2890750886239699E-3</v>
      </c>
      <c r="L3134" s="17">
        <f t="shared" ca="1" si="96"/>
        <v>-2.6529890343118812E-3</v>
      </c>
    </row>
    <row r="3135" spans="7:12" x14ac:dyDescent="0.2">
      <c r="G3135" s="17" vm="8595">
        <f ca="1"/>
        <v>44286</v>
      </c>
      <c r="H3135" s="17" vm="8596">
        <f ca="1"/>
        <v>188.99</v>
      </c>
      <c r="I3135" s="17" vm="8597">
        <f ca="1"/>
        <v>396.33</v>
      </c>
      <c r="K3135" s="17">
        <f t="shared" ca="1" si="97"/>
        <v>1.6403140798106897E-2</v>
      </c>
      <c r="L3135" s="17">
        <f t="shared" ca="1" si="96"/>
        <v>4.0534035923287526E-3</v>
      </c>
    </row>
    <row r="3136" spans="7:12" x14ac:dyDescent="0.2">
      <c r="G3136" s="17" vm="8598">
        <f ca="1"/>
        <v>44287</v>
      </c>
      <c r="H3136" s="17" vm="8599">
        <f ca="1"/>
        <v>192.06</v>
      </c>
      <c r="I3136" s="17" vm="8600">
        <f ca="1"/>
        <v>400.61</v>
      </c>
      <c r="K3136" s="17">
        <f t="shared" ca="1" si="97"/>
        <v>1.624424572728711E-2</v>
      </c>
      <c r="L3136" s="17">
        <f t="shared" ca="1" si="96"/>
        <v>1.0799081573436453E-2</v>
      </c>
    </row>
    <row r="3137" spans="7:12" x14ac:dyDescent="0.2">
      <c r="G3137" s="17" vm="8601">
        <f ca="1"/>
        <v>44291</v>
      </c>
      <c r="H3137" s="17" vm="8602">
        <f ca="1"/>
        <v>196.93</v>
      </c>
      <c r="I3137" s="17" vm="8603">
        <f ca="1"/>
        <v>406.36</v>
      </c>
      <c r="K3137" s="17">
        <f t="shared" ca="1" si="97"/>
        <v>2.5356659377278046E-2</v>
      </c>
      <c r="L3137" s="17">
        <f t="shared" ca="1" si="96"/>
        <v>1.4353111504954885E-2</v>
      </c>
    </row>
    <row r="3138" spans="7:12" x14ac:dyDescent="0.2">
      <c r="G3138" s="17" vm="8604">
        <f ca="1"/>
        <v>44292</v>
      </c>
      <c r="H3138" s="17" vm="8605">
        <f ca="1"/>
        <v>194.59</v>
      </c>
      <c r="I3138" s="17" vm="8606">
        <f ca="1"/>
        <v>406.12</v>
      </c>
      <c r="K3138" s="17">
        <f t="shared" ca="1" si="97"/>
        <v>-1.1882394759559212E-2</v>
      </c>
      <c r="L3138" s="17">
        <f t="shared" ca="1" si="96"/>
        <v>-5.906093119402156E-4</v>
      </c>
    </row>
    <row r="3139" spans="7:12" x14ac:dyDescent="0.2">
      <c r="G3139" s="17" vm="8607">
        <f ca="1"/>
        <v>44293</v>
      </c>
      <c r="H3139" s="17" vm="3935">
        <f ca="1"/>
        <v>193.09</v>
      </c>
      <c r="I3139" s="17" vm="8608">
        <f ca="1"/>
        <v>406.59</v>
      </c>
      <c r="K3139" s="17">
        <f t="shared" ca="1" si="97"/>
        <v>-7.7085153399455431E-3</v>
      </c>
      <c r="L3139" s="17">
        <f t="shared" ca="1" si="96"/>
        <v>1.1572934108143862E-3</v>
      </c>
    </row>
    <row r="3140" spans="7:12" x14ac:dyDescent="0.2">
      <c r="G3140" s="17" vm="8609">
        <f ca="1"/>
        <v>44294</v>
      </c>
      <c r="H3140" s="17" vm="8610">
        <f ca="1"/>
        <v>195.2</v>
      </c>
      <c r="I3140" s="17" vm="8611">
        <f ca="1"/>
        <v>408.52</v>
      </c>
      <c r="K3140" s="17">
        <f t="shared" ca="1" si="97"/>
        <v>1.0927546739862182E-2</v>
      </c>
      <c r="L3140" s="17">
        <f t="shared" ca="1" si="96"/>
        <v>4.7467965272141033E-3</v>
      </c>
    </row>
    <row r="3141" spans="7:12" x14ac:dyDescent="0.2">
      <c r="G3141" s="17" vm="8612">
        <f ca="1"/>
        <v>44295</v>
      </c>
      <c r="H3141" s="17" vm="8613">
        <f ca="1"/>
        <v>195.43</v>
      </c>
      <c r="I3141" s="17" vm="8614">
        <f ca="1"/>
        <v>411.49</v>
      </c>
      <c r="K3141" s="17">
        <f t="shared" ca="1" si="97"/>
        <v>1.1782786885246033E-3</v>
      </c>
      <c r="L3141" s="17">
        <f t="shared" ca="1" si="96"/>
        <v>7.2701458924899764E-3</v>
      </c>
    </row>
    <row r="3142" spans="7:12" x14ac:dyDescent="0.2">
      <c r="G3142" s="17" vm="8615">
        <f ca="1"/>
        <v>44298</v>
      </c>
      <c r="H3142" s="17" vm="8616">
        <f ca="1"/>
        <v>192.43</v>
      </c>
      <c r="I3142" s="17" vm="8617">
        <f ca="1"/>
        <v>411.64</v>
      </c>
      <c r="K3142" s="17">
        <f t="shared" ca="1" si="97"/>
        <v>-1.5350764979788156E-2</v>
      </c>
      <c r="L3142" s="17">
        <f t="shared" ca="1" si="96"/>
        <v>3.6452890714233632E-4</v>
      </c>
    </row>
    <row r="3143" spans="7:12" x14ac:dyDescent="0.2">
      <c r="G3143" s="17" vm="8618">
        <f ca="1"/>
        <v>44299</v>
      </c>
      <c r="H3143" s="17" vm="8619">
        <f ca="1"/>
        <v>191.24</v>
      </c>
      <c r="I3143" s="17" vm="8620">
        <f ca="1"/>
        <v>412.86</v>
      </c>
      <c r="K3143" s="17">
        <f t="shared" ca="1" si="97"/>
        <v>-6.1840669334303211E-3</v>
      </c>
      <c r="L3143" s="17">
        <f t="shared" ref="L3143:L3206" ca="1" si="98">+I3143/I3142-1</f>
        <v>2.9637547371490491E-3</v>
      </c>
    </row>
    <row r="3144" spans="7:12" x14ac:dyDescent="0.2">
      <c r="G3144" s="17" vm="8621">
        <f ca="1"/>
        <v>44300</v>
      </c>
      <c r="H3144" s="17" vm="8622">
        <f ca="1"/>
        <v>190.33</v>
      </c>
      <c r="I3144" s="17" vm="8623">
        <f ca="1"/>
        <v>411.45</v>
      </c>
      <c r="K3144" s="17">
        <f t="shared" ref="K3144:K3207" ca="1" si="99">+H3144/H3143-1</f>
        <v>-4.7584187408491463E-3</v>
      </c>
      <c r="L3144" s="17">
        <f t="shared" ca="1" si="98"/>
        <v>-3.4152012788839503E-3</v>
      </c>
    </row>
    <row r="3145" spans="7:12" x14ac:dyDescent="0.2">
      <c r="G3145" s="17" vm="8624">
        <f ca="1"/>
        <v>44301</v>
      </c>
      <c r="H3145" s="17" vm="8625">
        <f ca="1"/>
        <v>193.17</v>
      </c>
      <c r="I3145" s="17" vm="8626">
        <f ca="1"/>
        <v>415.87</v>
      </c>
      <c r="K3145" s="17">
        <f t="shared" ca="1" si="99"/>
        <v>1.4921452214574638E-2</v>
      </c>
      <c r="L3145" s="17">
        <f t="shared" ca="1" si="98"/>
        <v>1.0742496050552885E-2</v>
      </c>
    </row>
    <row r="3146" spans="7:12" x14ac:dyDescent="0.2">
      <c r="G3146" s="17" vm="8627">
        <f ca="1"/>
        <v>44302</v>
      </c>
      <c r="H3146" s="17" vm="4958">
        <f ca="1"/>
        <v>191.93</v>
      </c>
      <c r="I3146" s="17" vm="8628">
        <f ca="1"/>
        <v>417.26</v>
      </c>
      <c r="K3146" s="17">
        <f t="shared" ca="1" si="99"/>
        <v>-6.4192162344047787E-3</v>
      </c>
      <c r="L3146" s="17">
        <f t="shared" ca="1" si="98"/>
        <v>3.3423906509244539E-3</v>
      </c>
    </row>
    <row r="3147" spans="7:12" x14ac:dyDescent="0.2">
      <c r="G3147" s="17" vm="8629">
        <f ca="1"/>
        <v>44305</v>
      </c>
      <c r="H3147" s="17" vm="8630">
        <f ca="1"/>
        <v>187.06</v>
      </c>
      <c r="I3147" s="17" vm="8631">
        <f ca="1"/>
        <v>415.21</v>
      </c>
      <c r="K3147" s="17">
        <f t="shared" ca="1" si="99"/>
        <v>-2.537383421038919E-2</v>
      </c>
      <c r="L3147" s="17">
        <f t="shared" ca="1" si="98"/>
        <v>-4.9130038824714006E-3</v>
      </c>
    </row>
    <row r="3148" spans="7:12" x14ac:dyDescent="0.2">
      <c r="G3148" s="17" vm="8632">
        <f ca="1"/>
        <v>44306</v>
      </c>
      <c r="H3148" s="17" vm="5004">
        <f ca="1"/>
        <v>185.27</v>
      </c>
      <c r="I3148" s="17" vm="8633">
        <f ca="1"/>
        <v>412.17</v>
      </c>
      <c r="K3148" s="17">
        <f t="shared" ca="1" si="99"/>
        <v>-9.5691222067785242E-3</v>
      </c>
      <c r="L3148" s="17">
        <f t="shared" ca="1" si="98"/>
        <v>-7.3215963006670881E-3</v>
      </c>
    </row>
    <row r="3149" spans="7:12" x14ac:dyDescent="0.2">
      <c r="G3149" s="17" vm="8634">
        <f ca="1"/>
        <v>44307</v>
      </c>
      <c r="H3149" s="17" vm="8635">
        <f ca="1"/>
        <v>188.9</v>
      </c>
      <c r="I3149" s="17" vm="8636">
        <f ca="1"/>
        <v>416.07</v>
      </c>
      <c r="K3149" s="17">
        <f t="shared" ca="1" si="99"/>
        <v>1.9593026393911472E-2</v>
      </c>
      <c r="L3149" s="17">
        <f t="shared" ca="1" si="98"/>
        <v>9.4621151466627307E-3</v>
      </c>
    </row>
    <row r="3150" spans="7:12" x14ac:dyDescent="0.2">
      <c r="G3150" s="17" vm="8637">
        <f ca="1"/>
        <v>44308</v>
      </c>
      <c r="H3150" s="17" vm="8638">
        <f ca="1"/>
        <v>185.8</v>
      </c>
      <c r="I3150" s="17" vm="8639">
        <f ca="1"/>
        <v>412.27</v>
      </c>
      <c r="K3150" s="17">
        <f t="shared" ca="1" si="99"/>
        <v>-1.6410799364743212E-2</v>
      </c>
      <c r="L3150" s="17">
        <f t="shared" ca="1" si="98"/>
        <v>-9.133078568510089E-3</v>
      </c>
    </row>
    <row r="3151" spans="7:12" x14ac:dyDescent="0.2">
      <c r="G3151" s="17" vm="8640">
        <f ca="1"/>
        <v>44309</v>
      </c>
      <c r="H3151" s="17" vm="8641">
        <f ca="1"/>
        <v>188.82</v>
      </c>
      <c r="I3151" s="17" vm="8642">
        <f ca="1"/>
        <v>416.74</v>
      </c>
      <c r="K3151" s="17">
        <f t="shared" ca="1" si="99"/>
        <v>1.6254036598492894E-2</v>
      </c>
      <c r="L3151" s="17">
        <f t="shared" ca="1" si="98"/>
        <v>1.0842409100832118E-2</v>
      </c>
    </row>
    <row r="3152" spans="7:12" x14ac:dyDescent="0.2">
      <c r="G3152" s="17" vm="8643">
        <f ca="1"/>
        <v>44312</v>
      </c>
      <c r="H3152" s="17" vm="8644">
        <f ca="1"/>
        <v>191.36</v>
      </c>
      <c r="I3152" s="17" vm="8645">
        <f ca="1"/>
        <v>417.61</v>
      </c>
      <c r="K3152" s="17">
        <f t="shared" ca="1" si="99"/>
        <v>1.3451964834233721E-2</v>
      </c>
      <c r="L3152" s="17">
        <f t="shared" ca="1" si="98"/>
        <v>2.0876325766665538E-3</v>
      </c>
    </row>
    <row r="3153" spans="7:12" x14ac:dyDescent="0.2">
      <c r="G3153" s="17" vm="8646">
        <f ca="1"/>
        <v>44313</v>
      </c>
      <c r="H3153" s="17" vm="8647">
        <f ca="1"/>
        <v>190.21</v>
      </c>
      <c r="I3153" s="17" vm="8648">
        <f ca="1"/>
        <v>417.52</v>
      </c>
      <c r="K3153" s="17">
        <f t="shared" ca="1" si="99"/>
        <v>-6.0096153846154188E-3</v>
      </c>
      <c r="L3153" s="17">
        <f t="shared" ca="1" si="98"/>
        <v>-2.1551208064951588E-4</v>
      </c>
    </row>
    <row r="3154" spans="7:12" x14ac:dyDescent="0.2">
      <c r="G3154" s="17" vm="8649">
        <f ca="1"/>
        <v>44314</v>
      </c>
      <c r="H3154" s="17" vm="8650">
        <f ca="1"/>
        <v>181.82</v>
      </c>
      <c r="I3154" s="17" vm="8651">
        <f ca="1"/>
        <v>417.4</v>
      </c>
      <c r="K3154" s="17">
        <f t="shared" ca="1" si="99"/>
        <v>-4.4109142526681078E-2</v>
      </c>
      <c r="L3154" s="17">
        <f t="shared" ca="1" si="98"/>
        <v>-2.8741138149068757E-4</v>
      </c>
    </row>
    <row r="3155" spans="7:12" x14ac:dyDescent="0.2">
      <c r="G3155" s="17" vm="8652">
        <f ca="1"/>
        <v>44315</v>
      </c>
      <c r="H3155" s="17" vm="3633">
        <f ca="1"/>
        <v>185.82</v>
      </c>
      <c r="I3155" s="17" vm="8653">
        <f ca="1"/>
        <v>420.06</v>
      </c>
      <c r="K3155" s="17">
        <f t="shared" ca="1" si="99"/>
        <v>2.1999780002200042E-2</v>
      </c>
      <c r="L3155" s="17">
        <f t="shared" ca="1" si="98"/>
        <v>6.3727839003355768E-3</v>
      </c>
    </row>
    <row r="3156" spans="7:12" x14ac:dyDescent="0.2">
      <c r="G3156" s="17" vm="8654">
        <f ca="1"/>
        <v>44316</v>
      </c>
      <c r="H3156" s="17" vm="8655">
        <f ca="1"/>
        <v>180.51</v>
      </c>
      <c r="I3156" s="17" vm="8656">
        <f ca="1"/>
        <v>417.3</v>
      </c>
      <c r="K3156" s="17">
        <f t="shared" ca="1" si="99"/>
        <v>-2.8576041330319657E-2</v>
      </c>
      <c r="L3156" s="17">
        <f t="shared" ca="1" si="98"/>
        <v>-6.5704899300099706E-3</v>
      </c>
    </row>
    <row r="3157" spans="7:12" x14ac:dyDescent="0.2">
      <c r="G3157" s="17" vm="8657">
        <f ca="1"/>
        <v>44319</v>
      </c>
      <c r="H3157" s="17" vm="8658">
        <f ca="1"/>
        <v>178.79499999999999</v>
      </c>
      <c r="I3157" s="17" vm="8659">
        <f ca="1"/>
        <v>418.2</v>
      </c>
      <c r="K3157" s="17">
        <f t="shared" ca="1" si="99"/>
        <v>-9.5008586781896165E-3</v>
      </c>
      <c r="L3157" s="17">
        <f t="shared" ca="1" si="98"/>
        <v>2.1567217828899476E-3</v>
      </c>
    </row>
    <row r="3158" spans="7:12" x14ac:dyDescent="0.2">
      <c r="G3158" s="17" vm="8660">
        <f ca="1"/>
        <v>44320</v>
      </c>
      <c r="H3158" s="17" vm="3443">
        <f ca="1"/>
        <v>179.03</v>
      </c>
      <c r="I3158" s="17" vm="8661">
        <f ca="1"/>
        <v>415.62</v>
      </c>
      <c r="K3158" s="17">
        <f t="shared" ca="1" si="99"/>
        <v>1.3143544282558928E-3</v>
      </c>
      <c r="L3158" s="17">
        <f t="shared" ca="1" si="98"/>
        <v>-6.1692969870874581E-3</v>
      </c>
    </row>
    <row r="3159" spans="7:12" x14ac:dyDescent="0.2">
      <c r="G3159" s="17" vm="8662">
        <f ca="1"/>
        <v>44321</v>
      </c>
      <c r="H3159" s="17" vm="8663">
        <f ca="1"/>
        <v>181.65</v>
      </c>
      <c r="I3159" s="17" vm="8664">
        <f ca="1"/>
        <v>415.75</v>
      </c>
      <c r="K3159" s="17">
        <f t="shared" ca="1" si="99"/>
        <v>1.4634418812489614E-2</v>
      </c>
      <c r="L3159" s="17">
        <f t="shared" ca="1" si="98"/>
        <v>3.1278571772297425E-4</v>
      </c>
    </row>
    <row r="3160" spans="7:12" x14ac:dyDescent="0.2">
      <c r="G3160" s="17" vm="8665">
        <f ca="1"/>
        <v>44322</v>
      </c>
      <c r="H3160" s="17" vm="8666">
        <f ca="1"/>
        <v>184.27</v>
      </c>
      <c r="I3160" s="17" vm="8667">
        <f ca="1"/>
        <v>419.07</v>
      </c>
      <c r="K3160" s="17">
        <f t="shared" ca="1" si="99"/>
        <v>1.4423341590971583E-2</v>
      </c>
      <c r="L3160" s="17">
        <f t="shared" ca="1" si="98"/>
        <v>7.9855682501503988E-3</v>
      </c>
    </row>
    <row r="3161" spans="7:12" x14ac:dyDescent="0.2">
      <c r="G3161" s="17" vm="8668">
        <f ca="1"/>
        <v>44323</v>
      </c>
      <c r="H3161" s="17" vm="8669">
        <f ca="1"/>
        <v>187.76</v>
      </c>
      <c r="I3161" s="17" vm="8670">
        <f ca="1"/>
        <v>422.12</v>
      </c>
      <c r="K3161" s="17">
        <f t="shared" ca="1" si="99"/>
        <v>1.8939599500732429E-2</v>
      </c>
      <c r="L3161" s="17">
        <f t="shared" ca="1" si="98"/>
        <v>7.2780203784570396E-3</v>
      </c>
    </row>
    <row r="3162" spans="7:12" x14ac:dyDescent="0.2">
      <c r="G3162" s="17" vm="8671">
        <f ca="1"/>
        <v>44326</v>
      </c>
      <c r="H3162" s="17" vm="8672">
        <f ca="1"/>
        <v>182.05</v>
      </c>
      <c r="I3162" s="17" vm="8673">
        <f ca="1"/>
        <v>417.94</v>
      </c>
      <c r="K3162" s="17">
        <f t="shared" ca="1" si="99"/>
        <v>-3.0411163187047174E-2</v>
      </c>
      <c r="L3162" s="17">
        <f t="shared" ca="1" si="98"/>
        <v>-9.9023974225338485E-3</v>
      </c>
    </row>
    <row r="3163" spans="7:12" x14ac:dyDescent="0.2">
      <c r="G3163" s="17" vm="8674">
        <f ca="1"/>
        <v>44327</v>
      </c>
      <c r="H3163" s="17" vm="8675">
        <f ca="1"/>
        <v>183.2</v>
      </c>
      <c r="I3163" s="17" vm="8676">
        <f ca="1"/>
        <v>414.21</v>
      </c>
      <c r="K3163" s="17">
        <f t="shared" ca="1" si="99"/>
        <v>6.3169458939851264E-3</v>
      </c>
      <c r="L3163" s="17">
        <f t="shared" ca="1" si="98"/>
        <v>-8.9247260372302684E-3</v>
      </c>
    </row>
    <row r="3164" spans="7:12" x14ac:dyDescent="0.2">
      <c r="G3164" s="17" vm="8677">
        <f ca="1"/>
        <v>44328</v>
      </c>
      <c r="H3164" s="17" vm="8678">
        <f ca="1"/>
        <v>176.6</v>
      </c>
      <c r="I3164" s="17" vm="8679">
        <f ca="1"/>
        <v>405.41</v>
      </c>
      <c r="K3164" s="17">
        <f t="shared" ca="1" si="99"/>
        <v>-3.6026200873362391E-2</v>
      </c>
      <c r="L3164" s="17">
        <f t="shared" ca="1" si="98"/>
        <v>-2.1245262065135884E-2</v>
      </c>
    </row>
    <row r="3165" spans="7:12" x14ac:dyDescent="0.2">
      <c r="G3165" s="17" vm="8680">
        <f ca="1"/>
        <v>44329</v>
      </c>
      <c r="H3165" s="17" vm="8681">
        <f ca="1"/>
        <v>178.99</v>
      </c>
      <c r="I3165" s="17" vm="8682">
        <f ca="1"/>
        <v>410.28</v>
      </c>
      <c r="K3165" s="17">
        <f t="shared" ca="1" si="99"/>
        <v>1.3533408833522165E-2</v>
      </c>
      <c r="L3165" s="17">
        <f t="shared" ca="1" si="98"/>
        <v>1.2012530524653897E-2</v>
      </c>
    </row>
    <row r="3166" spans="7:12" x14ac:dyDescent="0.2">
      <c r="G3166" s="17" vm="8683">
        <f ca="1"/>
        <v>44330</v>
      </c>
      <c r="H3166" s="17" vm="8684">
        <f ca="1"/>
        <v>183.27</v>
      </c>
      <c r="I3166" s="17" vm="8685">
        <f ca="1"/>
        <v>416.58</v>
      </c>
      <c r="K3166" s="17">
        <f t="shared" ca="1" si="99"/>
        <v>2.391195038828986E-2</v>
      </c>
      <c r="L3166" s="17">
        <f t="shared" ca="1" si="98"/>
        <v>1.5355367066393733E-2</v>
      </c>
    </row>
    <row r="3167" spans="7:12" x14ac:dyDescent="0.2">
      <c r="G3167" s="17" vm="8686">
        <f ca="1"/>
        <v>44333</v>
      </c>
      <c r="H3167" s="17" vm="8687">
        <f ca="1"/>
        <v>180.83</v>
      </c>
      <c r="I3167" s="17" vm="8688">
        <f ca="1"/>
        <v>415.52</v>
      </c>
      <c r="K3167" s="17">
        <f t="shared" ca="1" si="99"/>
        <v>-1.3313690183881732E-2</v>
      </c>
      <c r="L3167" s="17">
        <f t="shared" ca="1" si="98"/>
        <v>-2.5445292620864812E-3</v>
      </c>
    </row>
    <row r="3168" spans="7:12" x14ac:dyDescent="0.2">
      <c r="G3168" s="17" vm="8689">
        <f ca="1"/>
        <v>44334</v>
      </c>
      <c r="H3168" s="17" vm="8690">
        <f ca="1"/>
        <v>178.87</v>
      </c>
      <c r="I3168" s="17" vm="8691">
        <f ca="1"/>
        <v>411.94</v>
      </c>
      <c r="K3168" s="17">
        <f t="shared" ca="1" si="99"/>
        <v>-1.0838909472985714E-2</v>
      </c>
      <c r="L3168" s="17">
        <f t="shared" ca="1" si="98"/>
        <v>-8.6157104351174407E-3</v>
      </c>
    </row>
    <row r="3169" spans="7:12" x14ac:dyDescent="0.2">
      <c r="G3169" s="17" vm="8692">
        <f ca="1"/>
        <v>44335</v>
      </c>
      <c r="H3169" s="17" vm="8693">
        <f ca="1"/>
        <v>181.72</v>
      </c>
      <c r="I3169" s="17" vm="8694">
        <f ca="1"/>
        <v>410.86</v>
      </c>
      <c r="K3169" s="17">
        <f t="shared" ca="1" si="99"/>
        <v>1.5933359423044635E-2</v>
      </c>
      <c r="L3169" s="17">
        <f t="shared" ca="1" si="98"/>
        <v>-2.6217410302470379E-3</v>
      </c>
    </row>
    <row r="3170" spans="7:12" x14ac:dyDescent="0.2">
      <c r="G3170" s="17" vm="8695">
        <f ca="1"/>
        <v>44336</v>
      </c>
      <c r="H3170" s="17" vm="8696">
        <f ca="1"/>
        <v>185.3</v>
      </c>
      <c r="I3170" s="17" vm="8697">
        <f ca="1"/>
        <v>415.28</v>
      </c>
      <c r="K3170" s="17">
        <f t="shared" ca="1" si="99"/>
        <v>1.9700638344706256E-2</v>
      </c>
      <c r="L3170" s="17">
        <f t="shared" ca="1" si="98"/>
        <v>1.0757922406659182E-2</v>
      </c>
    </row>
    <row r="3171" spans="7:12" x14ac:dyDescent="0.2">
      <c r="G3171" s="17" vm="8698">
        <f ca="1"/>
        <v>44337</v>
      </c>
      <c r="H3171" s="17" vm="8699">
        <f ca="1"/>
        <v>185.01</v>
      </c>
      <c r="I3171" s="17" vm="8700">
        <f ca="1"/>
        <v>414.94</v>
      </c>
      <c r="K3171" s="17">
        <f t="shared" ca="1" si="99"/>
        <v>-1.5650296815975517E-3</v>
      </c>
      <c r="L3171" s="17">
        <f t="shared" ca="1" si="98"/>
        <v>-8.1872471585431317E-4</v>
      </c>
    </row>
    <row r="3172" spans="7:12" x14ac:dyDescent="0.2">
      <c r="G3172" s="17" vm="8701">
        <f ca="1"/>
        <v>44340</v>
      </c>
      <c r="H3172" s="17" vm="8702">
        <f ca="1"/>
        <v>188.69</v>
      </c>
      <c r="I3172" s="17" vm="8703">
        <f ca="1"/>
        <v>419.17</v>
      </c>
      <c r="K3172" s="17">
        <f t="shared" ca="1" si="99"/>
        <v>1.9890816712610171E-2</v>
      </c>
      <c r="L3172" s="17">
        <f t="shared" ca="1" si="98"/>
        <v>1.0194244951077236E-2</v>
      </c>
    </row>
    <row r="3173" spans="7:12" x14ac:dyDescent="0.2">
      <c r="G3173" s="17" vm="8704">
        <f ca="1"/>
        <v>44341</v>
      </c>
      <c r="H3173" s="17" vm="8705">
        <f ca="1"/>
        <v>188.7</v>
      </c>
      <c r="I3173" s="17" vm="8706">
        <f ca="1"/>
        <v>418.24</v>
      </c>
      <c r="K3173" s="17">
        <f t="shared" ca="1" si="99"/>
        <v>5.2996979172048597E-5</v>
      </c>
      <c r="L3173" s="17">
        <f t="shared" ca="1" si="98"/>
        <v>-2.2186702292625871E-3</v>
      </c>
    </row>
    <row r="3174" spans="7:12" x14ac:dyDescent="0.2">
      <c r="G3174" s="17" vm="8707">
        <f ca="1"/>
        <v>44342</v>
      </c>
      <c r="H3174" s="17" vm="8708">
        <f ca="1"/>
        <v>188.36</v>
      </c>
      <c r="I3174" s="17" vm="8667">
        <f ca="1"/>
        <v>419.07</v>
      </c>
      <c r="K3174" s="17">
        <f t="shared" ca="1" si="99"/>
        <v>-1.8018018018016724E-3</v>
      </c>
      <c r="L3174" s="17">
        <f t="shared" ca="1" si="98"/>
        <v>1.984506503442951E-3</v>
      </c>
    </row>
    <row r="3175" spans="7:12" x14ac:dyDescent="0.2">
      <c r="G3175" s="17" vm="8709">
        <f ca="1"/>
        <v>44343</v>
      </c>
      <c r="H3175" s="17" vm="3799">
        <f ca="1"/>
        <v>189.13</v>
      </c>
      <c r="I3175" s="17" vm="8710">
        <f ca="1"/>
        <v>419.29</v>
      </c>
      <c r="K3175" s="17">
        <f t="shared" ca="1" si="99"/>
        <v>4.0879167551495232E-3</v>
      </c>
      <c r="L3175" s="17">
        <f t="shared" ca="1" si="98"/>
        <v>5.2497196172485161E-4</v>
      </c>
    </row>
    <row r="3176" spans="7:12" x14ac:dyDescent="0.2">
      <c r="G3176" s="17" vm="8711">
        <f ca="1"/>
        <v>44344</v>
      </c>
      <c r="H3176" s="17" vm="8712">
        <f ca="1"/>
        <v>189.82</v>
      </c>
      <c r="I3176" s="17" vm="8713">
        <f ca="1"/>
        <v>420.04</v>
      </c>
      <c r="K3176" s="17">
        <f t="shared" ca="1" si="99"/>
        <v>3.6482842489293787E-3</v>
      </c>
      <c r="L3176" s="17">
        <f t="shared" ca="1" si="98"/>
        <v>1.7887381048915518E-3</v>
      </c>
    </row>
    <row r="3177" spans="7:12" x14ac:dyDescent="0.2">
      <c r="G3177" s="17" vm="8714">
        <f ca="1"/>
        <v>44348</v>
      </c>
      <c r="H3177" s="17" vm="8715">
        <f ca="1"/>
        <v>189</v>
      </c>
      <c r="I3177" s="17" vm="8716">
        <f ca="1"/>
        <v>419.67</v>
      </c>
      <c r="K3177" s="17">
        <f t="shared" ca="1" si="99"/>
        <v>-4.3198819934674448E-3</v>
      </c>
      <c r="L3177" s="17">
        <f t="shared" ca="1" si="98"/>
        <v>-8.8086848871538059E-4</v>
      </c>
    </row>
    <row r="3178" spans="7:12" x14ac:dyDescent="0.2">
      <c r="G3178" s="17" vm="8717">
        <f ca="1"/>
        <v>44349</v>
      </c>
      <c r="H3178" s="17" vm="8718">
        <f ca="1"/>
        <v>190.75</v>
      </c>
      <c r="I3178" s="17" vm="8719">
        <f ca="1"/>
        <v>420.33</v>
      </c>
      <c r="K3178" s="17">
        <f t="shared" ca="1" si="99"/>
        <v>9.2592592592593004E-3</v>
      </c>
      <c r="L3178" s="17">
        <f t="shared" ca="1" si="98"/>
        <v>1.572664236185517E-3</v>
      </c>
    </row>
    <row r="3179" spans="7:12" x14ac:dyDescent="0.2">
      <c r="G3179" s="17" vm="8720">
        <f ca="1"/>
        <v>44350</v>
      </c>
      <c r="H3179" s="17" vm="8721">
        <f ca="1"/>
        <v>186</v>
      </c>
      <c r="I3179" s="17" vm="8722">
        <f ca="1"/>
        <v>418.77</v>
      </c>
      <c r="K3179" s="17">
        <f t="shared" ca="1" si="99"/>
        <v>-2.4901703800786379E-2</v>
      </c>
      <c r="L3179" s="17">
        <f t="shared" ca="1" si="98"/>
        <v>-3.7113696381414485E-3</v>
      </c>
    </row>
    <row r="3180" spans="7:12" x14ac:dyDescent="0.2">
      <c r="G3180" s="17" vm="8723">
        <f ca="1"/>
        <v>44351</v>
      </c>
      <c r="H3180" s="17" vm="8724">
        <f ca="1"/>
        <v>190.07</v>
      </c>
      <c r="I3180" s="17" vm="8725">
        <f ca="1"/>
        <v>422.6</v>
      </c>
      <c r="K3180" s="17">
        <f t="shared" ca="1" si="99"/>
        <v>2.1881720430107388E-2</v>
      </c>
      <c r="L3180" s="17">
        <f t="shared" ca="1" si="98"/>
        <v>9.1458318408674799E-3</v>
      </c>
    </row>
    <row r="3181" spans="7:12" x14ac:dyDescent="0.2">
      <c r="G3181" s="17" vm="8726">
        <f ca="1"/>
        <v>44354</v>
      </c>
      <c r="H3181" s="17" vm="8727">
        <f ca="1"/>
        <v>188.55</v>
      </c>
      <c r="I3181" s="17" vm="8728">
        <f ca="1"/>
        <v>422.19</v>
      </c>
      <c r="K3181" s="17">
        <f t="shared" ca="1" si="99"/>
        <v>-7.9970537170515055E-3</v>
      </c>
      <c r="L3181" s="17">
        <f t="shared" ca="1" si="98"/>
        <v>-9.7018457169906203E-4</v>
      </c>
    </row>
    <row r="3182" spans="7:12" x14ac:dyDescent="0.2">
      <c r="G3182" s="17" vm="8729">
        <f ca="1"/>
        <v>44355</v>
      </c>
      <c r="H3182" s="17" vm="8730">
        <f ca="1"/>
        <v>186.93</v>
      </c>
      <c r="I3182" s="17" vm="8731">
        <f ca="1"/>
        <v>422.28</v>
      </c>
      <c r="K3182" s="17">
        <f t="shared" ca="1" si="99"/>
        <v>-8.591885441527447E-3</v>
      </c>
      <c r="L3182" s="17">
        <f t="shared" ca="1" si="98"/>
        <v>2.1317416329136307E-4</v>
      </c>
    </row>
    <row r="3183" spans="7:12" x14ac:dyDescent="0.2">
      <c r="G3183" s="17" vm="8732">
        <f ca="1"/>
        <v>44356</v>
      </c>
      <c r="H3183" s="17" vm="8733">
        <f ca="1"/>
        <v>186.45</v>
      </c>
      <c r="I3183" s="17" vm="8734">
        <f ca="1"/>
        <v>421.65</v>
      </c>
      <c r="K3183" s="17">
        <f t="shared" ca="1" si="99"/>
        <v>-2.5678061306372291E-3</v>
      </c>
      <c r="L3183" s="17">
        <f t="shared" ca="1" si="98"/>
        <v>-1.4919011082693556E-3</v>
      </c>
    </row>
    <row r="3184" spans="7:12" x14ac:dyDescent="0.2">
      <c r="G3184" s="17" vm="8735">
        <f ca="1"/>
        <v>44357</v>
      </c>
      <c r="H3184" s="17" vm="8736">
        <f ca="1"/>
        <v>188</v>
      </c>
      <c r="I3184" s="17" vm="8737">
        <f ca="1"/>
        <v>423.61</v>
      </c>
      <c r="K3184" s="17">
        <f t="shared" ca="1" si="99"/>
        <v>8.3132207026013205E-3</v>
      </c>
      <c r="L3184" s="17">
        <f t="shared" ca="1" si="98"/>
        <v>4.648405075299511E-3</v>
      </c>
    </row>
    <row r="3185" spans="7:12" x14ac:dyDescent="0.2">
      <c r="G3185" s="17" vm="8738">
        <f ca="1"/>
        <v>44358</v>
      </c>
      <c r="H3185" s="17" vm="8739">
        <f ca="1"/>
        <v>188.67</v>
      </c>
      <c r="I3185" s="17" vm="8740">
        <f ca="1"/>
        <v>424.31</v>
      </c>
      <c r="K3185" s="17">
        <f t="shared" ca="1" si="99"/>
        <v>3.5638297872340186E-3</v>
      </c>
      <c r="L3185" s="17">
        <f t="shared" ca="1" si="98"/>
        <v>1.6524633507235542E-3</v>
      </c>
    </row>
    <row r="3186" spans="7:12" x14ac:dyDescent="0.2">
      <c r="G3186" s="17" vm="8741">
        <f ca="1"/>
        <v>44361</v>
      </c>
      <c r="H3186" s="17" vm="8742">
        <f ca="1"/>
        <v>190.26</v>
      </c>
      <c r="I3186" s="17" vm="8743">
        <f ca="1"/>
        <v>425.26</v>
      </c>
      <c r="K3186" s="17">
        <f t="shared" ca="1" si="99"/>
        <v>8.427412943234236E-3</v>
      </c>
      <c r="L3186" s="17">
        <f t="shared" ca="1" si="98"/>
        <v>2.238929084867225E-3</v>
      </c>
    </row>
    <row r="3187" spans="7:12" x14ac:dyDescent="0.2">
      <c r="G3187" s="17" vm="8744">
        <f ca="1"/>
        <v>44362</v>
      </c>
      <c r="H3187" s="17" vm="8745">
        <f ca="1"/>
        <v>188.61</v>
      </c>
      <c r="I3187" s="17" vm="8746">
        <f ca="1"/>
        <v>424.48</v>
      </c>
      <c r="K3187" s="17">
        <f t="shared" ca="1" si="99"/>
        <v>-8.6723431094291037E-3</v>
      </c>
      <c r="L3187" s="17">
        <f t="shared" ca="1" si="98"/>
        <v>-1.8341720359309477E-3</v>
      </c>
    </row>
    <row r="3188" spans="7:12" x14ac:dyDescent="0.2">
      <c r="G3188" s="17" vm="8747">
        <f ca="1"/>
        <v>44363</v>
      </c>
      <c r="H3188" s="17" vm="8748">
        <f ca="1"/>
        <v>187.73</v>
      </c>
      <c r="I3188" s="17" vm="8749">
        <f ca="1"/>
        <v>422.11</v>
      </c>
      <c r="K3188" s="17">
        <f t="shared" ca="1" si="99"/>
        <v>-4.6657123164202119E-3</v>
      </c>
      <c r="L3188" s="17">
        <f t="shared" ca="1" si="98"/>
        <v>-5.5833019223520131E-3</v>
      </c>
    </row>
    <row r="3189" spans="7:12" x14ac:dyDescent="0.2">
      <c r="G3189" s="17" vm="8750">
        <f ca="1"/>
        <v>44364</v>
      </c>
      <c r="H3189" s="17" vm="8751">
        <f ca="1"/>
        <v>187.65</v>
      </c>
      <c r="I3189" s="17" vm="8752">
        <f ca="1"/>
        <v>421.97</v>
      </c>
      <c r="K3189" s="17">
        <f t="shared" ca="1" si="99"/>
        <v>-4.2614393011231044E-4</v>
      </c>
      <c r="L3189" s="17">
        <f t="shared" ca="1" si="98"/>
        <v>-3.3166710099263863E-4</v>
      </c>
    </row>
    <row r="3190" spans="7:12" x14ac:dyDescent="0.2">
      <c r="G3190" s="17" vm="8753">
        <f ca="1"/>
        <v>44365</v>
      </c>
      <c r="H3190" s="17" vm="8754">
        <f ca="1"/>
        <v>183.07</v>
      </c>
      <c r="I3190" s="17" vm="8755">
        <f ca="1"/>
        <v>414.92</v>
      </c>
      <c r="K3190" s="17">
        <f t="shared" ca="1" si="99"/>
        <v>-2.4407140953903617E-2</v>
      </c>
      <c r="L3190" s="17">
        <f t="shared" ca="1" si="98"/>
        <v>-1.6707348863663318E-2</v>
      </c>
    </row>
    <row r="3191" spans="7:12" x14ac:dyDescent="0.2">
      <c r="G3191" s="17" vm="8756">
        <f ca="1"/>
        <v>44368</v>
      </c>
      <c r="H3191" s="17" vm="8757">
        <f ca="1"/>
        <v>186.11</v>
      </c>
      <c r="I3191" s="17" vm="8758">
        <f ca="1"/>
        <v>420.86</v>
      </c>
      <c r="K3191" s="17">
        <f t="shared" ca="1" si="99"/>
        <v>1.660566996230961E-2</v>
      </c>
      <c r="L3191" s="17">
        <f t="shared" ca="1" si="98"/>
        <v>1.4316012725344551E-2</v>
      </c>
    </row>
    <row r="3192" spans="7:12" x14ac:dyDescent="0.2">
      <c r="G3192" s="17" vm="8759">
        <f ca="1"/>
        <v>44369</v>
      </c>
      <c r="H3192" s="17" vm="3740">
        <f ca="1"/>
        <v>187.04</v>
      </c>
      <c r="I3192" s="17" vm="8760">
        <f ca="1"/>
        <v>423.11</v>
      </c>
      <c r="K3192" s="17">
        <f t="shared" ca="1" si="99"/>
        <v>4.9970447584759548E-3</v>
      </c>
      <c r="L3192" s="17">
        <f t="shared" ca="1" si="98"/>
        <v>5.3461958846172664E-3</v>
      </c>
    </row>
    <row r="3193" spans="7:12" x14ac:dyDescent="0.2">
      <c r="G3193" s="17" vm="8761">
        <f ca="1"/>
        <v>44370</v>
      </c>
      <c r="H3193" s="17" vm="8762">
        <f ca="1"/>
        <v>186.1</v>
      </c>
      <c r="I3193" s="17" vm="8725">
        <f ca="1"/>
        <v>422.6</v>
      </c>
      <c r="K3193" s="17">
        <f t="shared" ca="1" si="99"/>
        <v>-5.0256629597946745E-3</v>
      </c>
      <c r="L3193" s="17">
        <f t="shared" ca="1" si="98"/>
        <v>-1.20536030819407E-3</v>
      </c>
    </row>
    <row r="3194" spans="7:12" x14ac:dyDescent="0.2">
      <c r="G3194" s="17" vm="8763">
        <f ca="1"/>
        <v>44371</v>
      </c>
      <c r="H3194" s="17" vm="8745">
        <f ca="1"/>
        <v>188.61</v>
      </c>
      <c r="I3194" s="17" vm="8764">
        <f ca="1"/>
        <v>425.1</v>
      </c>
      <c r="K3194" s="17">
        <f t="shared" ca="1" si="99"/>
        <v>1.3487372380440732E-2</v>
      </c>
      <c r="L3194" s="17">
        <f t="shared" ca="1" si="98"/>
        <v>5.9157595835306331E-3</v>
      </c>
    </row>
    <row r="3195" spans="7:12" x14ac:dyDescent="0.2">
      <c r="G3195" s="17" vm="8765">
        <f ca="1"/>
        <v>44372</v>
      </c>
      <c r="H3195" s="17" vm="8766">
        <f ca="1"/>
        <v>188.17</v>
      </c>
      <c r="I3195" s="17" vm="8767">
        <f ca="1"/>
        <v>426.61</v>
      </c>
      <c r="K3195" s="17">
        <f t="shared" ca="1" si="99"/>
        <v>-2.332856158210217E-3</v>
      </c>
      <c r="L3195" s="17">
        <f t="shared" ca="1" si="98"/>
        <v>3.5521053869678187E-3</v>
      </c>
    </row>
    <row r="3196" spans="7:12" x14ac:dyDescent="0.2">
      <c r="G3196" s="17" vm="8768">
        <f ca="1"/>
        <v>44375</v>
      </c>
      <c r="H3196" s="17" vm="8769">
        <f ca="1"/>
        <v>191.53</v>
      </c>
      <c r="I3196" s="17" vm="8770">
        <f ca="1"/>
        <v>427.47</v>
      </c>
      <c r="K3196" s="17">
        <f t="shared" ca="1" si="99"/>
        <v>1.7856193867247683E-2</v>
      </c>
      <c r="L3196" s="17">
        <f t="shared" ca="1" si="98"/>
        <v>2.0158927357540879E-3</v>
      </c>
    </row>
    <row r="3197" spans="7:12" x14ac:dyDescent="0.2">
      <c r="G3197" s="17" vm="8771">
        <f ca="1"/>
        <v>44376</v>
      </c>
      <c r="H3197" s="17" vm="5016">
        <f ca="1"/>
        <v>192.88</v>
      </c>
      <c r="I3197" s="17" vm="8772">
        <f ca="1"/>
        <v>427.7</v>
      </c>
      <c r="K3197" s="17">
        <f t="shared" ca="1" si="99"/>
        <v>7.0485041507857282E-3</v>
      </c>
      <c r="L3197" s="17">
        <f t="shared" ca="1" si="98"/>
        <v>5.3804945376279001E-4</v>
      </c>
    </row>
    <row r="3198" spans="7:12" x14ac:dyDescent="0.2">
      <c r="G3198" s="17" vm="8773">
        <f ca="1"/>
        <v>44377</v>
      </c>
      <c r="H3198" s="17" vm="8774">
        <f ca="1"/>
        <v>192.3</v>
      </c>
      <c r="I3198" s="17" vm="8775">
        <f ca="1"/>
        <v>428.06</v>
      </c>
      <c r="K3198" s="17">
        <f t="shared" ca="1" si="99"/>
        <v>-3.0070510161758213E-3</v>
      </c>
      <c r="L3198" s="17">
        <f t="shared" ca="1" si="98"/>
        <v>8.4171148000944385E-4</v>
      </c>
    </row>
    <row r="3199" spans="7:12" x14ac:dyDescent="0.2">
      <c r="G3199" s="17" vm="8776">
        <f ca="1"/>
        <v>44378</v>
      </c>
      <c r="H3199" s="17" vm="8777">
        <f ca="1"/>
        <v>190.84</v>
      </c>
      <c r="I3199" s="17" vm="8778">
        <f ca="1"/>
        <v>430.43</v>
      </c>
      <c r="K3199" s="17">
        <f t="shared" ca="1" si="99"/>
        <v>-7.592303692147695E-3</v>
      </c>
      <c r="L3199" s="17">
        <f t="shared" ca="1" si="98"/>
        <v>5.5366070177078619E-3</v>
      </c>
    </row>
    <row r="3200" spans="7:12" x14ac:dyDescent="0.2">
      <c r="G3200" s="17" vm="8779">
        <f ca="1"/>
        <v>44379</v>
      </c>
      <c r="H3200" s="17" vm="8780">
        <f ca="1"/>
        <v>192.21</v>
      </c>
      <c r="I3200" s="17" vm="8781">
        <f ca="1"/>
        <v>433.72</v>
      </c>
      <c r="K3200" s="17">
        <f t="shared" ca="1" si="99"/>
        <v>7.1787885139384944E-3</v>
      </c>
      <c r="L3200" s="17">
        <f t="shared" ca="1" si="98"/>
        <v>7.6435192714263689E-3</v>
      </c>
    </row>
    <row r="3201" spans="7:12" x14ac:dyDescent="0.2">
      <c r="G3201" s="17" vm="8782">
        <f ca="1"/>
        <v>44383</v>
      </c>
      <c r="H3201" s="17" vm="8783">
        <f ca="1"/>
        <v>191.2</v>
      </c>
      <c r="I3201" s="17" vm="8784">
        <f ca="1"/>
        <v>432.93</v>
      </c>
      <c r="K3201" s="17">
        <f t="shared" ca="1" si="99"/>
        <v>-5.2546693720411097E-3</v>
      </c>
      <c r="L3201" s="17">
        <f t="shared" ca="1" si="98"/>
        <v>-1.8214516277783588E-3</v>
      </c>
    </row>
    <row r="3202" spans="7:12" x14ac:dyDescent="0.2">
      <c r="G3202" s="17" vm="8785">
        <f ca="1"/>
        <v>44384</v>
      </c>
      <c r="H3202" s="17" vm="5013">
        <f ca="1"/>
        <v>189.78</v>
      </c>
      <c r="I3202" s="17" vm="8786">
        <f ca="1"/>
        <v>434.46</v>
      </c>
      <c r="K3202" s="17">
        <f t="shared" ca="1" si="99"/>
        <v>-7.4267782426777895E-3</v>
      </c>
      <c r="L3202" s="17">
        <f t="shared" ca="1" si="98"/>
        <v>3.5340586237959659E-3</v>
      </c>
    </row>
    <row r="3203" spans="7:12" x14ac:dyDescent="0.2">
      <c r="G3203" s="17" vm="8787">
        <f ca="1"/>
        <v>44385</v>
      </c>
      <c r="H3203" s="17" vm="8788">
        <f ca="1"/>
        <v>188.24</v>
      </c>
      <c r="I3203" s="17" vm="8789">
        <f ca="1"/>
        <v>430.92</v>
      </c>
      <c r="K3203" s="17">
        <f t="shared" ca="1" si="99"/>
        <v>-8.1146590789334949E-3</v>
      </c>
      <c r="L3203" s="17">
        <f t="shared" ca="1" si="98"/>
        <v>-8.1480458500206021E-3</v>
      </c>
    </row>
    <row r="3204" spans="7:12" x14ac:dyDescent="0.2">
      <c r="G3204" s="17" vm="8790">
        <f ca="1"/>
        <v>44386</v>
      </c>
      <c r="H3204" s="17" vm="8791">
        <f ca="1"/>
        <v>190.27</v>
      </c>
      <c r="I3204" s="17" vm="8792">
        <f ca="1"/>
        <v>435.52</v>
      </c>
      <c r="K3204" s="17">
        <f t="shared" ca="1" si="99"/>
        <v>1.0784105397364963E-2</v>
      </c>
      <c r="L3204" s="17">
        <f t="shared" ca="1" si="98"/>
        <v>1.0674835236238689E-2</v>
      </c>
    </row>
    <row r="3205" spans="7:12" x14ac:dyDescent="0.2">
      <c r="G3205" s="17" vm="8793">
        <f ca="1"/>
        <v>44389</v>
      </c>
      <c r="H3205" s="17" vm="8794">
        <f ca="1"/>
        <v>191.92</v>
      </c>
      <c r="I3205" s="17" vm="8795">
        <f ca="1"/>
        <v>437.08</v>
      </c>
      <c r="K3205" s="17">
        <f t="shared" ca="1" si="99"/>
        <v>8.6718873180215983E-3</v>
      </c>
      <c r="L3205" s="17">
        <f t="shared" ca="1" si="98"/>
        <v>3.5819250551065718E-3</v>
      </c>
    </row>
    <row r="3206" spans="7:12" x14ac:dyDescent="0.2">
      <c r="G3206" s="17" vm="8796">
        <f ca="1"/>
        <v>44390</v>
      </c>
      <c r="H3206" s="17" vm="8783">
        <f ca="1"/>
        <v>191.2</v>
      </c>
      <c r="I3206" s="17" vm="8797">
        <f ca="1"/>
        <v>435.59</v>
      </c>
      <c r="K3206" s="17">
        <f t="shared" ca="1" si="99"/>
        <v>-3.7515631513130865E-3</v>
      </c>
      <c r="L3206" s="17">
        <f t="shared" ca="1" si="98"/>
        <v>-3.4089869131509465E-3</v>
      </c>
    </row>
    <row r="3207" spans="7:12" x14ac:dyDescent="0.2">
      <c r="G3207" s="17" vm="8798">
        <f ca="1"/>
        <v>44391</v>
      </c>
      <c r="H3207" s="17" vm="8799">
        <f ca="1"/>
        <v>191.28</v>
      </c>
      <c r="I3207" s="17" vm="8800">
        <f ca="1"/>
        <v>436.24</v>
      </c>
      <c r="K3207" s="17">
        <f t="shared" ca="1" si="99"/>
        <v>4.1841004184117736E-4</v>
      </c>
      <c r="L3207" s="17">
        <f t="shared" ref="L3207:L3270" ca="1" si="100">+I3207/I3206-1</f>
        <v>1.4922289308754166E-3</v>
      </c>
    </row>
    <row r="3208" spans="7:12" x14ac:dyDescent="0.2">
      <c r="G3208" s="17" vm="8801">
        <f ca="1"/>
        <v>44392</v>
      </c>
      <c r="H3208" s="17" vm="3651">
        <f ca="1"/>
        <v>188.26</v>
      </c>
      <c r="I3208" s="17" vm="8802">
        <f ca="1"/>
        <v>434.75</v>
      </c>
      <c r="K3208" s="17">
        <f t="shared" ref="K3208:K3271" ca="1" si="101">+H3208/H3207-1</f>
        <v>-1.5788373065662942E-2</v>
      </c>
      <c r="L3208" s="17">
        <f t="shared" ca="1" si="100"/>
        <v>-3.4155510728040017E-3</v>
      </c>
    </row>
    <row r="3209" spans="7:12" x14ac:dyDescent="0.2">
      <c r="G3209" s="17" vm="8803">
        <f ca="1"/>
        <v>44393</v>
      </c>
      <c r="H3209" s="17" vm="8804">
        <f ca="1"/>
        <v>186.12</v>
      </c>
      <c r="I3209" s="17" vm="8805">
        <f ca="1"/>
        <v>431.34</v>
      </c>
      <c r="K3209" s="17">
        <f t="shared" ca="1" si="101"/>
        <v>-1.1367258047381257E-2</v>
      </c>
      <c r="L3209" s="17">
        <f t="shared" ca="1" si="100"/>
        <v>-7.8435882691202385E-3</v>
      </c>
    </row>
    <row r="3210" spans="7:12" x14ac:dyDescent="0.2">
      <c r="G3210" s="17" vm="8806">
        <f ca="1"/>
        <v>44396</v>
      </c>
      <c r="H3210" s="17" vm="8807">
        <f ca="1"/>
        <v>186.24</v>
      </c>
      <c r="I3210" s="17" vm="8808">
        <f ca="1"/>
        <v>424.97</v>
      </c>
      <c r="K3210" s="17">
        <f t="shared" ca="1" si="101"/>
        <v>6.4474532559644082E-4</v>
      </c>
      <c r="L3210" s="17">
        <f t="shared" ca="1" si="100"/>
        <v>-1.4767932489451407E-2</v>
      </c>
    </row>
    <row r="3211" spans="7:12" x14ac:dyDescent="0.2">
      <c r="G3211" s="17" vm="8809">
        <f ca="1"/>
        <v>44397</v>
      </c>
      <c r="H3211" s="17" vm="8810">
        <f ca="1"/>
        <v>187.77</v>
      </c>
      <c r="I3211" s="17" vm="8811">
        <f ca="1"/>
        <v>431.06</v>
      </c>
      <c r="K3211" s="17">
        <f t="shared" ca="1" si="101"/>
        <v>8.2152061855669256E-3</v>
      </c>
      <c r="L3211" s="17">
        <f t="shared" ca="1" si="100"/>
        <v>1.4330423323999364E-2</v>
      </c>
    </row>
    <row r="3212" spans="7:12" x14ac:dyDescent="0.2">
      <c r="G3212" s="17" vm="8812">
        <f ca="1"/>
        <v>44398</v>
      </c>
      <c r="H3212" s="17" vm="8813">
        <f ca="1"/>
        <v>194.24</v>
      </c>
      <c r="I3212" s="17" vm="8814">
        <f ca="1"/>
        <v>434.55</v>
      </c>
      <c r="K3212" s="17">
        <f t="shared" ca="1" si="101"/>
        <v>3.4457048516802535E-2</v>
      </c>
      <c r="L3212" s="17">
        <f t="shared" ca="1" si="100"/>
        <v>8.0963206978146296E-3</v>
      </c>
    </row>
    <row r="3213" spans="7:12" x14ac:dyDescent="0.2">
      <c r="G3213" s="17" vm="8815">
        <f ca="1"/>
        <v>44399</v>
      </c>
      <c r="H3213" s="17" vm="8816">
        <f ca="1"/>
        <v>183.91</v>
      </c>
      <c r="I3213" s="17" vm="8817">
        <f ca="1"/>
        <v>435.46</v>
      </c>
      <c r="K3213" s="17">
        <f t="shared" ca="1" si="101"/>
        <v>-5.3181630971993465E-2</v>
      </c>
      <c r="L3213" s="17">
        <f t="shared" ca="1" si="100"/>
        <v>2.0941203543896059E-3</v>
      </c>
    </row>
    <row r="3214" spans="7:12" x14ac:dyDescent="0.2">
      <c r="G3214" s="17" vm="8818">
        <f ca="1"/>
        <v>44400</v>
      </c>
      <c r="H3214" s="17" vm="8819">
        <f ca="1"/>
        <v>186.85</v>
      </c>
      <c r="I3214" s="17" vm="8820">
        <f ca="1"/>
        <v>439.94</v>
      </c>
      <c r="K3214" s="17">
        <f t="shared" ca="1" si="101"/>
        <v>1.5986080147898374E-2</v>
      </c>
      <c r="L3214" s="17">
        <f t="shared" ca="1" si="100"/>
        <v>1.0287971340651403E-2</v>
      </c>
    </row>
    <row r="3215" spans="7:12" x14ac:dyDescent="0.2">
      <c r="G3215" s="17" vm="8821">
        <f ca="1"/>
        <v>44403</v>
      </c>
      <c r="H3215" s="17" vm="3651">
        <f ca="1"/>
        <v>188.26</v>
      </c>
      <c r="I3215" s="17" vm="8822">
        <f ca="1"/>
        <v>441.02</v>
      </c>
      <c r="K3215" s="17">
        <f t="shared" ca="1" si="101"/>
        <v>7.5461600214075109E-3</v>
      </c>
      <c r="L3215" s="17">
        <f t="shared" ca="1" si="100"/>
        <v>2.4548802109378709E-3</v>
      </c>
    </row>
    <row r="3216" spans="7:12" x14ac:dyDescent="0.2">
      <c r="G3216" s="17" vm="8823">
        <f ca="1"/>
        <v>44404</v>
      </c>
      <c r="H3216" s="17" vm="8824">
        <f ca="1"/>
        <v>185.13</v>
      </c>
      <c r="I3216" s="17" vm="8825">
        <f ca="1"/>
        <v>439.01</v>
      </c>
      <c r="K3216" s="17">
        <f t="shared" ca="1" si="101"/>
        <v>-1.6625942845001518E-2</v>
      </c>
      <c r="L3216" s="17">
        <f t="shared" ca="1" si="100"/>
        <v>-4.5576164346288195E-3</v>
      </c>
    </row>
    <row r="3217" spans="7:12" x14ac:dyDescent="0.2">
      <c r="G3217" s="17" vm="8826">
        <f ca="1"/>
        <v>44405</v>
      </c>
      <c r="H3217" s="17" vm="8819">
        <f ca="1"/>
        <v>186.85</v>
      </c>
      <c r="I3217" s="17" vm="8827">
        <f ca="1"/>
        <v>438.83</v>
      </c>
      <c r="K3217" s="17">
        <f t="shared" ca="1" si="101"/>
        <v>9.2907686490573127E-3</v>
      </c>
      <c r="L3217" s="17">
        <f t="shared" ca="1" si="100"/>
        <v>-4.1001343932944856E-4</v>
      </c>
    </row>
    <row r="3218" spans="7:12" x14ac:dyDescent="0.2">
      <c r="G3218" s="17" vm="8828">
        <f ca="1"/>
        <v>44406</v>
      </c>
      <c r="H3218" s="17" vm="8829">
        <f ca="1"/>
        <v>189.83</v>
      </c>
      <c r="I3218" s="17" vm="8830">
        <f ca="1"/>
        <v>440.65</v>
      </c>
      <c r="K3218" s="17">
        <f t="shared" ca="1" si="101"/>
        <v>1.5948621889215975E-2</v>
      </c>
      <c r="L3218" s="17">
        <f t="shared" ca="1" si="100"/>
        <v>4.1473919285373029E-3</v>
      </c>
    </row>
    <row r="3219" spans="7:12" x14ac:dyDescent="0.2">
      <c r="G3219" s="17" vm="8831">
        <f ca="1"/>
        <v>44407</v>
      </c>
      <c r="H3219" s="17" vm="8832">
        <f ca="1"/>
        <v>190.62</v>
      </c>
      <c r="I3219" s="17" vm="8833">
        <f ca="1"/>
        <v>438.51</v>
      </c>
      <c r="K3219" s="17">
        <f t="shared" ca="1" si="101"/>
        <v>4.1616182900490184E-3</v>
      </c>
      <c r="L3219" s="17">
        <f t="shared" ca="1" si="100"/>
        <v>-4.8564620447066886E-3</v>
      </c>
    </row>
    <row r="3220" spans="7:12" x14ac:dyDescent="0.2">
      <c r="G3220" s="17" vm="8834">
        <f ca="1"/>
        <v>44410</v>
      </c>
      <c r="H3220" s="17" vm="8835">
        <f ca="1"/>
        <v>190.72</v>
      </c>
      <c r="I3220" s="17" vm="8836">
        <f ca="1"/>
        <v>437.59</v>
      </c>
      <c r="K3220" s="17">
        <f t="shared" ca="1" si="101"/>
        <v>5.2460392403741452E-4</v>
      </c>
      <c r="L3220" s="17">
        <f t="shared" ca="1" si="100"/>
        <v>-2.098013728307313E-3</v>
      </c>
    </row>
    <row r="3221" spans="7:12" x14ac:dyDescent="0.2">
      <c r="G3221" s="17" vm="8837">
        <f ca="1"/>
        <v>44411</v>
      </c>
      <c r="H3221" s="17" vm="8838">
        <f ca="1"/>
        <v>189.34</v>
      </c>
      <c r="I3221" s="17" vm="8839">
        <f ca="1"/>
        <v>441.15</v>
      </c>
      <c r="K3221" s="17">
        <f t="shared" ca="1" si="101"/>
        <v>-7.2357382550335414E-3</v>
      </c>
      <c r="L3221" s="17">
        <f t="shared" ca="1" si="100"/>
        <v>8.1354692748920598E-3</v>
      </c>
    </row>
    <row r="3222" spans="7:12" x14ac:dyDescent="0.2">
      <c r="G3222" s="17" vm="8840">
        <f ca="1"/>
        <v>44412</v>
      </c>
      <c r="H3222" s="17" vm="8841">
        <f ca="1"/>
        <v>192.38</v>
      </c>
      <c r="I3222" s="17" vm="8842">
        <f ca="1"/>
        <v>438.98</v>
      </c>
      <c r="K3222" s="17">
        <f t="shared" ca="1" si="101"/>
        <v>1.6055772684060443E-2</v>
      </c>
      <c r="L3222" s="17">
        <f t="shared" ca="1" si="100"/>
        <v>-4.9189618043747885E-3</v>
      </c>
    </row>
    <row r="3223" spans="7:12" x14ac:dyDescent="0.2">
      <c r="G3223" s="17" vm="8843">
        <f ca="1"/>
        <v>44413</v>
      </c>
      <c r="H3223" s="17" vm="8844">
        <f ca="1"/>
        <v>193.16</v>
      </c>
      <c r="I3223" s="17" vm="8845">
        <f ca="1"/>
        <v>441.76</v>
      </c>
      <c r="K3223" s="17">
        <f t="shared" ca="1" si="101"/>
        <v>4.0544755172056135E-3</v>
      </c>
      <c r="L3223" s="17">
        <f t="shared" ca="1" si="100"/>
        <v>6.3328625449905473E-3</v>
      </c>
    </row>
    <row r="3224" spans="7:12" x14ac:dyDescent="0.2">
      <c r="G3224" s="17" vm="8846">
        <f ca="1"/>
        <v>44414</v>
      </c>
      <c r="H3224" s="17" vm="8847">
        <f ca="1"/>
        <v>192.96</v>
      </c>
      <c r="I3224" s="17" vm="8848">
        <f ca="1"/>
        <v>442.49</v>
      </c>
      <c r="K3224" s="17">
        <f t="shared" ca="1" si="101"/>
        <v>-1.03541105819005E-3</v>
      </c>
      <c r="L3224" s="17">
        <f t="shared" ca="1" si="100"/>
        <v>1.6524809851503619E-3</v>
      </c>
    </row>
    <row r="3225" spans="7:12" x14ac:dyDescent="0.2">
      <c r="G3225" s="17" vm="8849">
        <f ca="1"/>
        <v>44417</v>
      </c>
      <c r="H3225" s="17" vm="8850">
        <f ca="1"/>
        <v>190.45</v>
      </c>
      <c r="I3225" s="17" vm="8851">
        <f ca="1"/>
        <v>442.13</v>
      </c>
      <c r="K3225" s="17">
        <f t="shared" ca="1" si="101"/>
        <v>-1.3007877280265423E-2</v>
      </c>
      <c r="L3225" s="17">
        <f t="shared" ca="1" si="100"/>
        <v>-8.1357770797085838E-4</v>
      </c>
    </row>
    <row r="3226" spans="7:12" x14ac:dyDescent="0.2">
      <c r="G3226" s="17" vm="8852">
        <f ca="1"/>
        <v>44418</v>
      </c>
      <c r="H3226" s="17" vm="8853">
        <f ca="1"/>
        <v>189.65</v>
      </c>
      <c r="I3226" s="17" vm="8854">
        <f ca="1"/>
        <v>442.68</v>
      </c>
      <c r="K3226" s="17">
        <f t="shared" ca="1" si="101"/>
        <v>-4.200577579417053E-3</v>
      </c>
      <c r="L3226" s="17">
        <f t="shared" ca="1" si="100"/>
        <v>1.2439780155157898E-3</v>
      </c>
    </row>
    <row r="3227" spans="7:12" x14ac:dyDescent="0.2">
      <c r="G3227" s="17" vm="8855">
        <f ca="1"/>
        <v>44419</v>
      </c>
      <c r="H3227" s="17" vm="4686">
        <f ca="1"/>
        <v>189.5</v>
      </c>
      <c r="I3227" s="17" vm="8856">
        <f ca="1"/>
        <v>443.78</v>
      </c>
      <c r="K3227" s="17">
        <f t="shared" ca="1" si="101"/>
        <v>-7.9093066174540372E-4</v>
      </c>
      <c r="L3227" s="17">
        <f t="shared" ca="1" si="100"/>
        <v>2.484864913707252E-3</v>
      </c>
    </row>
    <row r="3228" spans="7:12" x14ac:dyDescent="0.2">
      <c r="G3228" s="17" vm="8857">
        <f ca="1"/>
        <v>44420</v>
      </c>
      <c r="H3228" s="17" vm="8858">
        <f ca="1"/>
        <v>187.87</v>
      </c>
      <c r="I3228" s="17" vm="8859">
        <f ca="1"/>
        <v>445.11</v>
      </c>
      <c r="K3228" s="17">
        <f t="shared" ca="1" si="101"/>
        <v>-8.6015831134564902E-3</v>
      </c>
      <c r="L3228" s="17">
        <f t="shared" ca="1" si="100"/>
        <v>2.9969804858263061E-3</v>
      </c>
    </row>
    <row r="3229" spans="7:12" x14ac:dyDescent="0.2">
      <c r="G3229" s="17" vm="8860">
        <f ca="1"/>
        <v>44421</v>
      </c>
      <c r="H3229" s="17" vm="8705">
        <f ca="1"/>
        <v>188.7</v>
      </c>
      <c r="I3229" s="17" vm="8861">
        <f ca="1"/>
        <v>445.92</v>
      </c>
      <c r="K3229" s="17">
        <f t="shared" ca="1" si="101"/>
        <v>4.4179485814657138E-3</v>
      </c>
      <c r="L3229" s="17">
        <f t="shared" ca="1" si="100"/>
        <v>1.8197748871064956E-3</v>
      </c>
    </row>
    <row r="3230" spans="7:12" x14ac:dyDescent="0.2">
      <c r="G3230" s="17" vm="8862">
        <f ca="1"/>
        <v>44424</v>
      </c>
      <c r="H3230" s="17" vm="8863">
        <f ca="1"/>
        <v>189.85</v>
      </c>
      <c r="I3230" s="17" vm="8864">
        <f ca="1"/>
        <v>446.97</v>
      </c>
      <c r="K3230" s="17">
        <f t="shared" ca="1" si="101"/>
        <v>6.0943296237414568E-3</v>
      </c>
      <c r="L3230" s="17">
        <f t="shared" ca="1" si="100"/>
        <v>2.3546824542519662E-3</v>
      </c>
    </row>
    <row r="3231" spans="7:12" x14ac:dyDescent="0.2">
      <c r="G3231" s="17" vm="8865">
        <f ca="1"/>
        <v>44425</v>
      </c>
      <c r="H3231" s="17" vm="8866">
        <f ca="1"/>
        <v>186.32</v>
      </c>
      <c r="I3231" s="17" vm="8867">
        <f ca="1"/>
        <v>444.04</v>
      </c>
      <c r="K3231" s="17">
        <f t="shared" ca="1" si="101"/>
        <v>-1.8593626547274145E-2</v>
      </c>
      <c r="L3231" s="17">
        <f t="shared" ca="1" si="100"/>
        <v>-6.555249793050999E-3</v>
      </c>
    </row>
    <row r="3232" spans="7:12" x14ac:dyDescent="0.2">
      <c r="G3232" s="17" vm="8868">
        <f ca="1"/>
        <v>44426</v>
      </c>
      <c r="H3232" s="17" vm="8869">
        <f ca="1"/>
        <v>183.8</v>
      </c>
      <c r="I3232" s="17" vm="8870">
        <f ca="1"/>
        <v>439.18</v>
      </c>
      <c r="K3232" s="17">
        <f t="shared" ca="1" si="101"/>
        <v>-1.3525118076427534E-2</v>
      </c>
      <c r="L3232" s="17">
        <f t="shared" ca="1" si="100"/>
        <v>-1.094495991352129E-2</v>
      </c>
    </row>
    <row r="3233" spans="7:12" x14ac:dyDescent="0.2">
      <c r="G3233" s="17" vm="8871">
        <f ca="1"/>
        <v>44427</v>
      </c>
      <c r="H3233" s="17" vm="8872">
        <f ca="1"/>
        <v>185.04</v>
      </c>
      <c r="I3233" s="17" vm="8873">
        <f ca="1"/>
        <v>439.86</v>
      </c>
      <c r="K3233" s="17">
        <f t="shared" ca="1" si="101"/>
        <v>6.7464635473339918E-3</v>
      </c>
      <c r="L3233" s="17">
        <f t="shared" ca="1" si="100"/>
        <v>1.5483400883464782E-3</v>
      </c>
    </row>
    <row r="3234" spans="7:12" x14ac:dyDescent="0.2">
      <c r="G3234" s="17" vm="8874">
        <f ca="1"/>
        <v>44428</v>
      </c>
      <c r="H3234" s="17" vm="3689">
        <f ca="1"/>
        <v>184.97</v>
      </c>
      <c r="I3234" s="17" vm="8875">
        <f ca="1"/>
        <v>443.36</v>
      </c>
      <c r="K3234" s="17">
        <f t="shared" ca="1" si="101"/>
        <v>-3.7829658452226411E-4</v>
      </c>
      <c r="L3234" s="17">
        <f t="shared" ca="1" si="100"/>
        <v>7.9570772518529065E-3</v>
      </c>
    </row>
    <row r="3235" spans="7:12" x14ac:dyDescent="0.2">
      <c r="G3235" s="17" vm="8876">
        <f ca="1"/>
        <v>44431</v>
      </c>
      <c r="H3235" s="17" vm="8877">
        <f ca="1"/>
        <v>187.85</v>
      </c>
      <c r="I3235" s="17" vm="8878">
        <f ca="1"/>
        <v>447.26</v>
      </c>
      <c r="K3235" s="17">
        <f t="shared" ca="1" si="101"/>
        <v>1.55700924474238E-2</v>
      </c>
      <c r="L3235" s="17">
        <f t="shared" ca="1" si="100"/>
        <v>8.7964633706243411E-3</v>
      </c>
    </row>
    <row r="3236" spans="7:12" x14ac:dyDescent="0.2">
      <c r="G3236" s="17" vm="8879">
        <f ca="1"/>
        <v>44432</v>
      </c>
      <c r="H3236" s="17" vm="8880">
        <f ca="1"/>
        <v>187.82</v>
      </c>
      <c r="I3236" s="17" vm="8881">
        <f ca="1"/>
        <v>447.97</v>
      </c>
      <c r="K3236" s="17">
        <f t="shared" ca="1" si="101"/>
        <v>-1.5970188980574118E-4</v>
      </c>
      <c r="L3236" s="17">
        <f t="shared" ca="1" si="100"/>
        <v>1.5874435451415092E-3</v>
      </c>
    </row>
    <row r="3237" spans="7:12" x14ac:dyDescent="0.2">
      <c r="G3237" s="17" vm="8882">
        <f ca="1"/>
        <v>44433</v>
      </c>
      <c r="H3237" s="17" vm="8883">
        <f ca="1"/>
        <v>188.09</v>
      </c>
      <c r="I3237" s="17" vm="8884">
        <f ca="1"/>
        <v>448.91</v>
      </c>
      <c r="K3237" s="17">
        <f t="shared" ca="1" si="101"/>
        <v>1.4375465871578896E-3</v>
      </c>
      <c r="L3237" s="17">
        <f t="shared" ca="1" si="100"/>
        <v>2.0983548005446551E-3</v>
      </c>
    </row>
    <row r="3238" spans="7:12" x14ac:dyDescent="0.2">
      <c r="G3238" s="17" vm="8885">
        <f ca="1"/>
        <v>44434</v>
      </c>
      <c r="H3238" s="17" vm="8886">
        <f ca="1"/>
        <v>187.97</v>
      </c>
      <c r="I3238" s="17" vm="8887">
        <f ca="1"/>
        <v>446.26</v>
      </c>
      <c r="K3238" s="17">
        <f t="shared" ca="1" si="101"/>
        <v>-6.3799245042273078E-4</v>
      </c>
      <c r="L3238" s="17">
        <f t="shared" ca="1" si="100"/>
        <v>-5.9031877213696626E-3</v>
      </c>
    </row>
    <row r="3239" spans="7:12" x14ac:dyDescent="0.2">
      <c r="G3239" s="17" vm="8888">
        <f ca="1"/>
        <v>44435</v>
      </c>
      <c r="H3239" s="17" vm="4971">
        <f ca="1"/>
        <v>190.52</v>
      </c>
      <c r="I3239" s="17" vm="8889">
        <f ca="1"/>
        <v>450.25</v>
      </c>
      <c r="K3239" s="17">
        <f t="shared" ca="1" si="101"/>
        <v>1.3565994573602191E-2</v>
      </c>
      <c r="L3239" s="17">
        <f t="shared" ca="1" si="100"/>
        <v>8.9409761125800458E-3</v>
      </c>
    </row>
    <row r="3240" spans="7:12" x14ac:dyDescent="0.2">
      <c r="G3240" s="17" vm="8890">
        <f ca="1"/>
        <v>44438</v>
      </c>
      <c r="H3240" s="17" vm="8891">
        <f ca="1"/>
        <v>191.43</v>
      </c>
      <c r="I3240" s="17" vm="8892">
        <f ca="1"/>
        <v>452.23</v>
      </c>
      <c r="K3240" s="17">
        <f t="shared" ca="1" si="101"/>
        <v>4.7764014276716615E-3</v>
      </c>
      <c r="L3240" s="17">
        <f t="shared" ca="1" si="100"/>
        <v>4.3975569128262837E-3</v>
      </c>
    </row>
    <row r="3241" spans="7:12" x14ac:dyDescent="0.2">
      <c r="G3241" s="17" vm="8893">
        <f ca="1"/>
        <v>44439</v>
      </c>
      <c r="H3241" s="17" vm="8894">
        <f ca="1"/>
        <v>190.91</v>
      </c>
      <c r="I3241" s="17" vm="8895">
        <f ca="1"/>
        <v>451.56</v>
      </c>
      <c r="K3241" s="17">
        <f t="shared" ca="1" si="101"/>
        <v>-2.7163976388236977E-3</v>
      </c>
      <c r="L3241" s="17">
        <f t="shared" ca="1" si="100"/>
        <v>-1.4815470004201359E-3</v>
      </c>
    </row>
    <row r="3242" spans="7:12" x14ac:dyDescent="0.2">
      <c r="G3242" s="17" vm="8896">
        <f ca="1"/>
        <v>44440</v>
      </c>
      <c r="H3242" s="17" vm="8897">
        <f ca="1"/>
        <v>188.35</v>
      </c>
      <c r="I3242" s="17" vm="8898">
        <f ca="1"/>
        <v>451.8</v>
      </c>
      <c r="K3242" s="17">
        <f t="shared" ca="1" si="101"/>
        <v>-1.3409459954952574E-2</v>
      </c>
      <c r="L3242" s="17">
        <f t="shared" ca="1" si="100"/>
        <v>5.3149083178327672E-4</v>
      </c>
    </row>
    <row r="3243" spans="7:12" x14ac:dyDescent="0.2">
      <c r="G3243" s="17" vm="8899">
        <f ca="1"/>
        <v>44441</v>
      </c>
      <c r="H3243" s="17" vm="8900">
        <f ca="1"/>
        <v>189.41</v>
      </c>
      <c r="I3243" s="17" vm="8901">
        <f ca="1"/>
        <v>453.19</v>
      </c>
      <c r="K3243" s="17">
        <f t="shared" ca="1" si="101"/>
        <v>5.6278205468542897E-3</v>
      </c>
      <c r="L3243" s="17">
        <f t="shared" ca="1" si="100"/>
        <v>3.0765825586542839E-3</v>
      </c>
    </row>
    <row r="3244" spans="7:12" x14ac:dyDescent="0.2">
      <c r="G3244" s="17" vm="8902">
        <f ca="1"/>
        <v>44442</v>
      </c>
      <c r="H3244" s="17" vm="8903">
        <f ca="1"/>
        <v>189.88</v>
      </c>
      <c r="I3244" s="17" vm="8904">
        <f ca="1"/>
        <v>453.08</v>
      </c>
      <c r="K3244" s="17">
        <f t="shared" ca="1" si="101"/>
        <v>2.4813895781636841E-3</v>
      </c>
      <c r="L3244" s="17">
        <f t="shared" ca="1" si="100"/>
        <v>-2.4272380237877478E-4</v>
      </c>
    </row>
    <row r="3245" spans="7:12" x14ac:dyDescent="0.2">
      <c r="G3245" s="17" vm="8905">
        <f ca="1"/>
        <v>44446</v>
      </c>
      <c r="H3245" s="17" vm="8906">
        <f ca="1"/>
        <v>189.46</v>
      </c>
      <c r="I3245" s="17" vm="8907">
        <f ca="1"/>
        <v>451.46</v>
      </c>
      <c r="K3245" s="17">
        <f t="shared" ca="1" si="101"/>
        <v>-2.2119233199915378E-3</v>
      </c>
      <c r="L3245" s="17">
        <f t="shared" ca="1" si="100"/>
        <v>-3.5755275006621456E-3</v>
      </c>
    </row>
    <row r="3246" spans="7:12" x14ac:dyDescent="0.2">
      <c r="G3246" s="17" vm="8908">
        <f ca="1"/>
        <v>44447</v>
      </c>
      <c r="H3246" s="17" vm="8909">
        <f ca="1"/>
        <v>188.8</v>
      </c>
      <c r="I3246" s="17" vm="8910">
        <f ca="1"/>
        <v>450.91</v>
      </c>
      <c r="K3246" s="17">
        <f t="shared" ca="1" si="101"/>
        <v>-3.4835849255779872E-3</v>
      </c>
      <c r="L3246" s="17">
        <f t="shared" ca="1" si="100"/>
        <v>-1.2182696141407323E-3</v>
      </c>
    </row>
    <row r="3247" spans="7:12" x14ac:dyDescent="0.2">
      <c r="G3247" s="17" vm="8911">
        <f ca="1"/>
        <v>44448</v>
      </c>
      <c r="H3247" s="17" vm="4081">
        <f ca="1"/>
        <v>188.47</v>
      </c>
      <c r="I3247" s="17" vm="8912">
        <f ca="1"/>
        <v>448.98</v>
      </c>
      <c r="K3247" s="17">
        <f t="shared" ca="1" si="101"/>
        <v>-1.7478813559322903E-3</v>
      </c>
      <c r="L3247" s="17">
        <f t="shared" ca="1" si="100"/>
        <v>-4.2802333059812625E-3</v>
      </c>
    </row>
    <row r="3248" spans="7:12" x14ac:dyDescent="0.2">
      <c r="G3248" s="17" vm="8913">
        <f ca="1"/>
        <v>44449</v>
      </c>
      <c r="H3248" s="17" vm="8914">
        <f ca="1"/>
        <v>190.65</v>
      </c>
      <c r="I3248" s="17" vm="8915">
        <f ca="1"/>
        <v>445.44</v>
      </c>
      <c r="K3248" s="17">
        <f t="shared" ca="1" si="101"/>
        <v>1.1566827611821484E-2</v>
      </c>
      <c r="L3248" s="17">
        <f t="shared" ca="1" si="100"/>
        <v>-7.8845382867833713E-3</v>
      </c>
    </row>
    <row r="3249" spans="7:12" x14ac:dyDescent="0.2">
      <c r="G3249" s="17" vm="8916">
        <f ca="1"/>
        <v>44452</v>
      </c>
      <c r="H3249" s="17" vm="8917">
        <f ca="1"/>
        <v>193.98</v>
      </c>
      <c r="I3249" s="17" vm="8918">
        <f ca="1"/>
        <v>446.58</v>
      </c>
      <c r="K3249" s="17">
        <f t="shared" ca="1" si="101"/>
        <v>1.7466561762391697E-2</v>
      </c>
      <c r="L3249" s="17">
        <f t="shared" ca="1" si="100"/>
        <v>2.5592672413792261E-3</v>
      </c>
    </row>
    <row r="3250" spans="7:12" x14ac:dyDescent="0.2">
      <c r="G3250" s="17" vm="8919">
        <f ca="1"/>
        <v>44453</v>
      </c>
      <c r="H3250" s="17" vm="8920">
        <f ca="1"/>
        <v>195.11</v>
      </c>
      <c r="I3250" s="17" vm="8921">
        <f ca="1"/>
        <v>444.17</v>
      </c>
      <c r="K3250" s="17">
        <f t="shared" ca="1" si="101"/>
        <v>5.8253428188475009E-3</v>
      </c>
      <c r="L3250" s="17">
        <f t="shared" ca="1" si="100"/>
        <v>-5.3965694836310973E-3</v>
      </c>
    </row>
    <row r="3251" spans="7:12" x14ac:dyDescent="0.2">
      <c r="G3251" s="17" vm="8922">
        <f ca="1"/>
        <v>44454</v>
      </c>
      <c r="H3251" s="17" vm="8923">
        <f ca="1"/>
        <v>197.5</v>
      </c>
      <c r="I3251" s="17" vm="8924">
        <f ca="1"/>
        <v>447.88</v>
      </c>
      <c r="K3251" s="17">
        <f t="shared" ca="1" si="101"/>
        <v>1.224950028189209E-2</v>
      </c>
      <c r="L3251" s="17">
        <f t="shared" ca="1" si="100"/>
        <v>8.352657766170557E-3</v>
      </c>
    </row>
    <row r="3252" spans="7:12" x14ac:dyDescent="0.2">
      <c r="G3252" s="17" vm="8925">
        <f ca="1"/>
        <v>44455</v>
      </c>
      <c r="H3252" s="17" vm="8926">
        <f ca="1"/>
        <v>196.82</v>
      </c>
      <c r="I3252" s="17" vm="8927">
        <f ca="1"/>
        <v>447.17</v>
      </c>
      <c r="K3252" s="17">
        <f t="shared" ca="1" si="101"/>
        <v>-3.4430379746835937E-3</v>
      </c>
      <c r="L3252" s="17">
        <f t="shared" ca="1" si="100"/>
        <v>-1.5852460480485497E-3</v>
      </c>
    </row>
    <row r="3253" spans="7:12" x14ac:dyDescent="0.2">
      <c r="G3253" s="17" vm="8928">
        <f ca="1"/>
        <v>44456</v>
      </c>
      <c r="H3253" s="17" vm="8929">
        <f ca="1"/>
        <v>196.25</v>
      </c>
      <c r="I3253" s="17" vm="8930">
        <f ca="1"/>
        <v>441.4</v>
      </c>
      <c r="K3253" s="17">
        <f t="shared" ca="1" si="101"/>
        <v>-2.8960471496798368E-3</v>
      </c>
      <c r="L3253" s="17">
        <f t="shared" ca="1" si="100"/>
        <v>-1.290337008296627E-2</v>
      </c>
    </row>
    <row r="3254" spans="7:12" x14ac:dyDescent="0.2">
      <c r="G3254" s="17" vm="8931">
        <f ca="1"/>
        <v>44459</v>
      </c>
      <c r="H3254" s="17" vm="4710">
        <f ca="1"/>
        <v>192.59</v>
      </c>
      <c r="I3254" s="17" vm="8932">
        <f ca="1"/>
        <v>434.04</v>
      </c>
      <c r="K3254" s="17">
        <f t="shared" ca="1" si="101"/>
        <v>-1.8649681528662421E-2</v>
      </c>
      <c r="L3254" s="17">
        <f t="shared" ca="1" si="100"/>
        <v>-1.6674218396012574E-2</v>
      </c>
    </row>
    <row r="3255" spans="7:12" x14ac:dyDescent="0.2">
      <c r="G3255" s="17" vm="8933">
        <f ca="1"/>
        <v>44460</v>
      </c>
      <c r="H3255" s="17" vm="8847">
        <f ca="1"/>
        <v>192.96</v>
      </c>
      <c r="I3255" s="17" vm="8934">
        <f ca="1"/>
        <v>433.63</v>
      </c>
      <c r="K3255" s="17">
        <f t="shared" ca="1" si="101"/>
        <v>1.9211797081883919E-3</v>
      </c>
      <c r="L3255" s="17">
        <f t="shared" ca="1" si="100"/>
        <v>-9.4461339968676672E-4</v>
      </c>
    </row>
    <row r="3256" spans="7:12" x14ac:dyDescent="0.2">
      <c r="G3256" s="17" vm="8935">
        <f ca="1"/>
        <v>44461</v>
      </c>
      <c r="H3256" s="17" vm="8936">
        <f ca="1"/>
        <v>195.92</v>
      </c>
      <c r="I3256" s="17" vm="8937">
        <f ca="1"/>
        <v>437.86</v>
      </c>
      <c r="K3256" s="17">
        <f t="shared" ca="1" si="101"/>
        <v>1.5339966832504048E-2</v>
      </c>
      <c r="L3256" s="17">
        <f t="shared" ca="1" si="100"/>
        <v>9.7548601342158925E-3</v>
      </c>
    </row>
    <row r="3257" spans="7:12" x14ac:dyDescent="0.2">
      <c r="G3257" s="17" vm="8938">
        <f ca="1"/>
        <v>44462</v>
      </c>
      <c r="H3257" s="17" vm="8939">
        <f ca="1"/>
        <v>198.67</v>
      </c>
      <c r="I3257" s="17" vm="8940">
        <f ca="1"/>
        <v>443.18</v>
      </c>
      <c r="K3257" s="17">
        <f t="shared" ca="1" si="101"/>
        <v>1.4036341363822036E-2</v>
      </c>
      <c r="L3257" s="17">
        <f t="shared" ca="1" si="100"/>
        <v>1.2150002283835004E-2</v>
      </c>
    </row>
    <row r="3258" spans="7:12" x14ac:dyDescent="0.2">
      <c r="G3258" s="17" vm="8941">
        <f ca="1"/>
        <v>44463</v>
      </c>
      <c r="H3258" s="17" vm="8942">
        <f ca="1"/>
        <v>200.65</v>
      </c>
      <c r="I3258" s="17" vm="8943">
        <f ca="1"/>
        <v>443.91</v>
      </c>
      <c r="K3258" s="17">
        <f t="shared" ca="1" si="101"/>
        <v>9.9662757336287378E-3</v>
      </c>
      <c r="L3258" s="17">
        <f t="shared" ca="1" si="100"/>
        <v>1.6471862448665942E-3</v>
      </c>
    </row>
    <row r="3259" spans="7:12" x14ac:dyDescent="0.2">
      <c r="G3259" s="17" vm="8944">
        <f ca="1"/>
        <v>44466</v>
      </c>
      <c r="H3259" s="17" vm="3983">
        <f ca="1"/>
        <v>200.33</v>
      </c>
      <c r="I3259" s="17" vm="8945">
        <f ca="1"/>
        <v>442.64</v>
      </c>
      <c r="K3259" s="17">
        <f t="shared" ca="1" si="101"/>
        <v>-1.5948168452528666E-3</v>
      </c>
      <c r="L3259" s="17">
        <f t="shared" ca="1" si="100"/>
        <v>-2.8609402806876183E-3</v>
      </c>
    </row>
    <row r="3260" spans="7:12" x14ac:dyDescent="0.2">
      <c r="G3260" s="17" vm="8946">
        <f ca="1"/>
        <v>44467</v>
      </c>
      <c r="H3260" s="17" vm="8947">
        <f ca="1"/>
        <v>194.89</v>
      </c>
      <c r="I3260" s="17" vm="8781">
        <f ca="1"/>
        <v>433.72</v>
      </c>
      <c r="K3260" s="17">
        <f t="shared" ca="1" si="101"/>
        <v>-2.7155193930015642E-2</v>
      </c>
      <c r="L3260" s="17">
        <f t="shared" ca="1" si="100"/>
        <v>-2.0151816374480269E-2</v>
      </c>
    </row>
    <row r="3261" spans="7:12" x14ac:dyDescent="0.2">
      <c r="G3261" s="17" vm="8948">
        <f ca="1"/>
        <v>44468</v>
      </c>
      <c r="H3261" s="17" vm="8949">
        <f ca="1"/>
        <v>193.07</v>
      </c>
      <c r="I3261" s="17" vm="8950">
        <f ca="1"/>
        <v>434.45</v>
      </c>
      <c r="K3261" s="17">
        <f t="shared" ca="1" si="101"/>
        <v>-9.338601262250501E-3</v>
      </c>
      <c r="L3261" s="17">
        <f t="shared" ca="1" si="100"/>
        <v>1.6831135294659294E-3</v>
      </c>
    </row>
    <row r="3262" spans="7:12" x14ac:dyDescent="0.2">
      <c r="G3262" s="17" vm="8951">
        <f ca="1"/>
        <v>44469</v>
      </c>
      <c r="H3262" s="17" vm="8780">
        <f ca="1"/>
        <v>192.21</v>
      </c>
      <c r="I3262" s="17" vm="8952">
        <f ca="1"/>
        <v>429.14</v>
      </c>
      <c r="K3262" s="17">
        <f t="shared" ca="1" si="101"/>
        <v>-4.4543429844097204E-3</v>
      </c>
      <c r="L3262" s="17">
        <f t="shared" ca="1" si="100"/>
        <v>-1.2222350097824797E-2</v>
      </c>
    </row>
    <row r="3263" spans="7:12" x14ac:dyDescent="0.2">
      <c r="G3263" s="17" vm="8953">
        <f ca="1"/>
        <v>44470</v>
      </c>
      <c r="H3263" s="17" vm="8954">
        <f ca="1"/>
        <v>193.79</v>
      </c>
      <c r="I3263" s="17" vm="8955">
        <f ca="1"/>
        <v>434.24</v>
      </c>
      <c r="K3263" s="17">
        <f t="shared" ca="1" si="101"/>
        <v>8.2201758493314347E-3</v>
      </c>
      <c r="L3263" s="17">
        <f t="shared" ca="1" si="100"/>
        <v>1.1884233583445925E-2</v>
      </c>
    </row>
    <row r="3264" spans="7:12" x14ac:dyDescent="0.2">
      <c r="G3264" s="17" vm="8956">
        <f ca="1"/>
        <v>44473</v>
      </c>
      <c r="H3264" s="17" vm="8957">
        <f ca="1"/>
        <v>190.4</v>
      </c>
      <c r="I3264" s="17" vm="8958">
        <f ca="1"/>
        <v>428.64</v>
      </c>
      <c r="K3264" s="17">
        <f t="shared" ca="1" si="101"/>
        <v>-1.7493162701893716E-2</v>
      </c>
      <c r="L3264" s="17">
        <f t="shared" ca="1" si="100"/>
        <v>-1.2896094325718588E-2</v>
      </c>
    </row>
    <row r="3265" spans="7:12" x14ac:dyDescent="0.2">
      <c r="G3265" s="17" vm="8959">
        <f ca="1"/>
        <v>44474</v>
      </c>
      <c r="H3265" s="17" vm="8960">
        <f ca="1"/>
        <v>193.88</v>
      </c>
      <c r="I3265" s="17" vm="8961">
        <f ca="1"/>
        <v>433.1</v>
      </c>
      <c r="K3265" s="17">
        <f t="shared" ca="1" si="101"/>
        <v>1.8277310924369683E-2</v>
      </c>
      <c r="L3265" s="17">
        <f t="shared" ca="1" si="100"/>
        <v>1.0405001866368169E-2</v>
      </c>
    </row>
    <row r="3266" spans="7:12" x14ac:dyDescent="0.2">
      <c r="G3266" s="17" vm="8962">
        <f ca="1"/>
        <v>44475</v>
      </c>
      <c r="H3266" s="17" vm="8963">
        <f ca="1"/>
        <v>194.39</v>
      </c>
      <c r="I3266" s="17" vm="8964">
        <f ca="1"/>
        <v>434.9</v>
      </c>
      <c r="K3266" s="17">
        <f t="shared" ca="1" si="101"/>
        <v>2.6304930885083788E-3</v>
      </c>
      <c r="L3266" s="17">
        <f t="shared" ca="1" si="100"/>
        <v>4.1560840452550263E-3</v>
      </c>
    </row>
    <row r="3267" spans="7:12" x14ac:dyDescent="0.2">
      <c r="G3267" s="17" vm="8965">
        <f ca="1"/>
        <v>44476</v>
      </c>
      <c r="H3267" s="17" vm="8966">
        <f ca="1"/>
        <v>195.31</v>
      </c>
      <c r="I3267" s="17" vm="8967">
        <f ca="1"/>
        <v>438.66</v>
      </c>
      <c r="K3267" s="17">
        <f t="shared" ca="1" si="101"/>
        <v>4.7327537424766142E-3</v>
      </c>
      <c r="L3267" s="17">
        <f t="shared" ca="1" si="100"/>
        <v>8.6456656702691426E-3</v>
      </c>
    </row>
    <row r="3268" spans="7:12" x14ac:dyDescent="0.2">
      <c r="G3268" s="17" vm="8968">
        <f ca="1"/>
        <v>44477</v>
      </c>
      <c r="H3268" s="17" vm="8969">
        <f ca="1"/>
        <v>195.24</v>
      </c>
      <c r="I3268" s="17" vm="8937">
        <f ca="1"/>
        <v>437.86</v>
      </c>
      <c r="K3268" s="17">
        <f t="shared" ca="1" si="101"/>
        <v>-3.5840458757863125E-4</v>
      </c>
      <c r="L3268" s="17">
        <f t="shared" ca="1" si="100"/>
        <v>-1.8237359230384165E-3</v>
      </c>
    </row>
    <row r="3269" spans="7:12" x14ac:dyDescent="0.2">
      <c r="G3269" s="17" vm="8970">
        <f ca="1"/>
        <v>44480</v>
      </c>
      <c r="H3269" s="17" vm="8971">
        <f ca="1"/>
        <v>193.37</v>
      </c>
      <c r="I3269" s="17" vm="8972">
        <f ca="1"/>
        <v>434.69</v>
      </c>
      <c r="K3269" s="17">
        <f t="shared" ca="1" si="101"/>
        <v>-9.5779553370211046E-3</v>
      </c>
      <c r="L3269" s="17">
        <f t="shared" ca="1" si="100"/>
        <v>-7.2397569999543832E-3</v>
      </c>
    </row>
    <row r="3270" spans="7:12" x14ac:dyDescent="0.2">
      <c r="G3270" s="17" vm="8973">
        <f ca="1"/>
        <v>44481</v>
      </c>
      <c r="H3270" s="17" vm="8974">
        <f ca="1"/>
        <v>188.48</v>
      </c>
      <c r="I3270" s="17" vm="8975">
        <f ca="1"/>
        <v>433.62</v>
      </c>
      <c r="K3270" s="17">
        <f t="shared" ca="1" si="101"/>
        <v>-2.5288307389977893E-2</v>
      </c>
      <c r="L3270" s="17">
        <f t="shared" ca="1" si="100"/>
        <v>-2.461524304676832E-3</v>
      </c>
    </row>
    <row r="3271" spans="7:12" x14ac:dyDescent="0.2">
      <c r="G3271" s="17" vm="8976">
        <f ca="1"/>
        <v>44482</v>
      </c>
      <c r="H3271" s="17" vm="8977">
        <f ca="1"/>
        <v>187.1</v>
      </c>
      <c r="I3271" s="17" vm="8978">
        <f ca="1"/>
        <v>435.18</v>
      </c>
      <c r="K3271" s="17">
        <f t="shared" ca="1" si="101"/>
        <v>-7.3217317487266342E-3</v>
      </c>
      <c r="L3271" s="17">
        <f t="shared" ref="L3271:L3334" ca="1" si="102">+I3271/I3270-1</f>
        <v>3.5976200359761901E-3</v>
      </c>
    </row>
    <row r="3272" spans="7:12" x14ac:dyDescent="0.2">
      <c r="G3272" s="17" vm="8979">
        <f ca="1"/>
        <v>44483</v>
      </c>
      <c r="H3272" s="17" vm="8980">
        <f ca="1"/>
        <v>192.49</v>
      </c>
      <c r="I3272" s="17" vm="8981">
        <f ca="1"/>
        <v>442.5</v>
      </c>
      <c r="K3272" s="17">
        <f t="shared" ref="K3272:K3335" ca="1" si="103">+H3272/H3271-1</f>
        <v>2.8808123997862145E-2</v>
      </c>
      <c r="L3272" s="17">
        <f t="shared" ca="1" si="102"/>
        <v>1.6820625947883583E-2</v>
      </c>
    </row>
    <row r="3273" spans="7:12" x14ac:dyDescent="0.2">
      <c r="G3273" s="17" vm="8982">
        <f ca="1"/>
        <v>44484</v>
      </c>
      <c r="H3273" s="17" vm="3825">
        <f ca="1"/>
        <v>194.45</v>
      </c>
      <c r="I3273" s="17" vm="8983">
        <f ca="1"/>
        <v>445.87</v>
      </c>
      <c r="K3273" s="17">
        <f t="shared" ca="1" si="103"/>
        <v>1.0182347134916059E-2</v>
      </c>
      <c r="L3273" s="17">
        <f t="shared" ca="1" si="102"/>
        <v>7.6158192090396426E-3</v>
      </c>
    </row>
    <row r="3274" spans="7:12" x14ac:dyDescent="0.2">
      <c r="G3274" s="17" vm="8984">
        <f ca="1"/>
        <v>44487</v>
      </c>
      <c r="H3274" s="17" vm="8985">
        <f ca="1"/>
        <v>194.91</v>
      </c>
      <c r="I3274" s="17" vm="8986">
        <f ca="1"/>
        <v>447.19</v>
      </c>
      <c r="K3274" s="17">
        <f t="shared" ca="1" si="103"/>
        <v>2.365646695808632E-3</v>
      </c>
      <c r="L3274" s="17">
        <f t="shared" ca="1" si="102"/>
        <v>2.9605041828335565E-3</v>
      </c>
    </row>
    <row r="3275" spans="7:12" x14ac:dyDescent="0.2">
      <c r="G3275" s="17" vm="8987">
        <f ca="1"/>
        <v>44488</v>
      </c>
      <c r="H3275" s="17" vm="8988">
        <f ca="1"/>
        <v>198.23</v>
      </c>
      <c r="I3275" s="17" vm="8989">
        <f ca="1"/>
        <v>450.64</v>
      </c>
      <c r="K3275" s="17">
        <f t="shared" ca="1" si="103"/>
        <v>1.7033502642245013E-2</v>
      </c>
      <c r="L3275" s="17">
        <f t="shared" ca="1" si="102"/>
        <v>7.7148415662247061E-3</v>
      </c>
    </row>
    <row r="3276" spans="7:12" x14ac:dyDescent="0.2">
      <c r="G3276" s="17" vm="8990">
        <f ca="1"/>
        <v>44489</v>
      </c>
      <c r="H3276" s="17" vm="4105">
        <f ca="1"/>
        <v>199.38</v>
      </c>
      <c r="I3276" s="17" vm="8991">
        <f ca="1"/>
        <v>452.41</v>
      </c>
      <c r="K3276" s="17">
        <f t="shared" ca="1" si="103"/>
        <v>5.8013418755991086E-3</v>
      </c>
      <c r="L3276" s="17">
        <f t="shared" ca="1" si="102"/>
        <v>3.9277472039767058E-3</v>
      </c>
    </row>
    <row r="3277" spans="7:12" x14ac:dyDescent="0.2">
      <c r="G3277" s="17" vm="8992">
        <f ca="1"/>
        <v>44490</v>
      </c>
      <c r="H3277" s="17" vm="8993">
        <f ca="1"/>
        <v>201.29</v>
      </c>
      <c r="I3277" s="17" vm="8994">
        <f ca="1"/>
        <v>453.59</v>
      </c>
      <c r="K3277" s="17">
        <f t="shared" ca="1" si="103"/>
        <v>9.5796970608887921E-3</v>
      </c>
      <c r="L3277" s="17">
        <f t="shared" ca="1" si="102"/>
        <v>2.608253575296704E-3</v>
      </c>
    </row>
    <row r="3278" spans="7:12" x14ac:dyDescent="0.2">
      <c r="G3278" s="17" vm="8995">
        <f ca="1"/>
        <v>44491</v>
      </c>
      <c r="H3278" s="17" vm="8996">
        <f ca="1"/>
        <v>199.07</v>
      </c>
      <c r="I3278" s="17" vm="8997">
        <f ca="1"/>
        <v>453.12</v>
      </c>
      <c r="K3278" s="17">
        <f t="shared" ca="1" si="103"/>
        <v>-1.1028863828307367E-2</v>
      </c>
      <c r="L3278" s="17">
        <f t="shared" ca="1" si="102"/>
        <v>-1.0361780462531112E-3</v>
      </c>
    </row>
    <row r="3279" spans="7:12" x14ac:dyDescent="0.2">
      <c r="G3279" s="17" vm="8998">
        <f ca="1"/>
        <v>44494</v>
      </c>
      <c r="H3279" s="17" vm="3980">
        <f ca="1"/>
        <v>200.2</v>
      </c>
      <c r="I3279" s="17" vm="8999">
        <f ca="1"/>
        <v>455.55</v>
      </c>
      <c r="K3279" s="17">
        <f t="shared" ca="1" si="103"/>
        <v>5.6763952378560134E-3</v>
      </c>
      <c r="L3279" s="17">
        <f t="shared" ca="1" si="102"/>
        <v>5.3628177966100754E-3</v>
      </c>
    </row>
    <row r="3280" spans="7:12" x14ac:dyDescent="0.2">
      <c r="G3280" s="17" vm="9000">
        <f ca="1"/>
        <v>44495</v>
      </c>
      <c r="H3280" s="17" vm="3933">
        <f ca="1"/>
        <v>196.98</v>
      </c>
      <c r="I3280" s="17" vm="9001">
        <f ca="1"/>
        <v>455.96</v>
      </c>
      <c r="K3280" s="17">
        <f t="shared" ca="1" si="103"/>
        <v>-1.6083916083916128E-2</v>
      </c>
      <c r="L3280" s="17">
        <f t="shared" ca="1" si="102"/>
        <v>9.0001097574354816E-4</v>
      </c>
    </row>
    <row r="3281" spans="7:12" x14ac:dyDescent="0.2">
      <c r="G3281" s="17" vm="9002">
        <f ca="1"/>
        <v>44496</v>
      </c>
      <c r="H3281" s="17" vm="8977">
        <f ca="1"/>
        <v>187.1</v>
      </c>
      <c r="I3281" s="17" vm="9003">
        <f ca="1"/>
        <v>453.94</v>
      </c>
      <c r="K3281" s="17">
        <f t="shared" ca="1" si="103"/>
        <v>-5.015737638338913E-2</v>
      </c>
      <c r="L3281" s="17">
        <f t="shared" ca="1" si="102"/>
        <v>-4.4302131765944219E-3</v>
      </c>
    </row>
    <row r="3282" spans="7:12" x14ac:dyDescent="0.2">
      <c r="G3282" s="17" vm="9004">
        <f ca="1"/>
        <v>44497</v>
      </c>
      <c r="H3282" s="17" vm="8858">
        <f ca="1"/>
        <v>187.87</v>
      </c>
      <c r="I3282" s="17" vm="9005">
        <f ca="1"/>
        <v>458.32</v>
      </c>
      <c r="K3282" s="17">
        <f t="shared" ca="1" si="103"/>
        <v>4.1154462854089413E-3</v>
      </c>
      <c r="L3282" s="17">
        <f t="shared" ca="1" si="102"/>
        <v>9.64885227122525E-3</v>
      </c>
    </row>
    <row r="3283" spans="7:12" x14ac:dyDescent="0.2">
      <c r="G3283" s="17" vm="9006">
        <f ca="1"/>
        <v>44498</v>
      </c>
      <c r="H3283" s="17" vm="9007">
        <f ca="1"/>
        <v>187.48</v>
      </c>
      <c r="I3283" s="17" vm="9008">
        <f ca="1"/>
        <v>459.25</v>
      </c>
      <c r="K3283" s="17">
        <f t="shared" ca="1" si="103"/>
        <v>-2.0759035503273848E-3</v>
      </c>
      <c r="L3283" s="17">
        <f t="shared" ca="1" si="102"/>
        <v>2.0291499389073486E-3</v>
      </c>
    </row>
    <row r="3284" spans="7:12" x14ac:dyDescent="0.2">
      <c r="G3284" s="17" vm="9009">
        <f ca="1"/>
        <v>44501</v>
      </c>
      <c r="H3284" s="17" vm="9010">
        <f ca="1"/>
        <v>187.47</v>
      </c>
      <c r="I3284" s="17" vm="9011">
        <f ca="1"/>
        <v>460.04</v>
      </c>
      <c r="K3284" s="17">
        <f t="shared" ca="1" si="103"/>
        <v>-5.3339022829002047E-5</v>
      </c>
      <c r="L3284" s="17">
        <f t="shared" ca="1" si="102"/>
        <v>1.7201959716930393E-3</v>
      </c>
    </row>
    <row r="3285" spans="7:12" x14ac:dyDescent="0.2">
      <c r="G3285" s="17" vm="9012">
        <f ca="1"/>
        <v>44502</v>
      </c>
      <c r="H3285" s="17" vm="8838">
        <f ca="1"/>
        <v>189.34</v>
      </c>
      <c r="I3285" s="17" vm="9013">
        <f ca="1"/>
        <v>461.9</v>
      </c>
      <c r="K3285" s="17">
        <f t="shared" ca="1" si="103"/>
        <v>9.974929322024817E-3</v>
      </c>
      <c r="L3285" s="17">
        <f t="shared" ca="1" si="102"/>
        <v>4.0431266846361336E-3</v>
      </c>
    </row>
    <row r="3286" spans="7:12" x14ac:dyDescent="0.2">
      <c r="G3286" s="17" vm="9014">
        <f ca="1"/>
        <v>44503</v>
      </c>
      <c r="H3286" s="17" vm="9015">
        <f ca="1"/>
        <v>189.19</v>
      </c>
      <c r="I3286" s="17" vm="9016">
        <f ca="1"/>
        <v>464.72</v>
      </c>
      <c r="K3286" s="17">
        <f t="shared" ca="1" si="103"/>
        <v>-7.9222562585823386E-4</v>
      </c>
      <c r="L3286" s="17">
        <f t="shared" ca="1" si="102"/>
        <v>6.1052175795628383E-3</v>
      </c>
    </row>
    <row r="3287" spans="7:12" x14ac:dyDescent="0.2">
      <c r="G3287" s="17" vm="9017">
        <f ca="1"/>
        <v>44504</v>
      </c>
      <c r="H3287" s="17" vm="9018">
        <f ca="1"/>
        <v>191.11</v>
      </c>
      <c r="I3287" s="17" vm="9019">
        <f ca="1"/>
        <v>466.91</v>
      </c>
      <c r="K3287" s="17">
        <f t="shared" ca="1" si="103"/>
        <v>1.0148527934880303E-2</v>
      </c>
      <c r="L3287" s="17">
        <f t="shared" ca="1" si="102"/>
        <v>4.7125150628335444E-3</v>
      </c>
    </row>
    <row r="3288" spans="7:12" x14ac:dyDescent="0.2">
      <c r="G3288" s="17" vm="9020">
        <f ca="1"/>
        <v>44505</v>
      </c>
      <c r="H3288" s="17" vm="9021">
        <f ca="1"/>
        <v>193.4</v>
      </c>
      <c r="I3288" s="17" vm="9022">
        <f ca="1"/>
        <v>468.53</v>
      </c>
      <c r="K3288" s="17">
        <f t="shared" ca="1" si="103"/>
        <v>1.1982627805975588E-2</v>
      </c>
      <c r="L3288" s="17">
        <f t="shared" ca="1" si="102"/>
        <v>3.4696194127346036E-3</v>
      </c>
    </row>
    <row r="3289" spans="7:12" x14ac:dyDescent="0.2">
      <c r="G3289" s="17" vm="9023">
        <f ca="1"/>
        <v>44508</v>
      </c>
      <c r="H3289" s="17" vm="9024">
        <f ca="1"/>
        <v>192.36</v>
      </c>
      <c r="I3289" s="17" vm="9025">
        <f ca="1"/>
        <v>468.93</v>
      </c>
      <c r="K3289" s="17">
        <f t="shared" ca="1" si="103"/>
        <v>-5.3774560496380186E-3</v>
      </c>
      <c r="L3289" s="17">
        <f t="shared" ca="1" si="102"/>
        <v>8.5373401916633007E-4</v>
      </c>
    </row>
    <row r="3290" spans="7:12" x14ac:dyDescent="0.2">
      <c r="G3290" s="17" vm="9026">
        <f ca="1"/>
        <v>44509</v>
      </c>
      <c r="H3290" s="17" vm="9027">
        <f ca="1"/>
        <v>190.79</v>
      </c>
      <c r="I3290" s="17" vm="9028">
        <f ca="1"/>
        <v>467.38</v>
      </c>
      <c r="K3290" s="17">
        <f t="shared" ca="1" si="103"/>
        <v>-8.1617799958412229E-3</v>
      </c>
      <c r="L3290" s="17">
        <f t="shared" ca="1" si="102"/>
        <v>-3.305397394067322E-3</v>
      </c>
    </row>
    <row r="3291" spans="7:12" x14ac:dyDescent="0.2">
      <c r="G3291" s="17" vm="9029">
        <f ca="1"/>
        <v>44510</v>
      </c>
      <c r="H3291" s="17" vm="9030">
        <f ca="1"/>
        <v>187.02</v>
      </c>
      <c r="I3291" s="17" vm="9031">
        <f ca="1"/>
        <v>463.62</v>
      </c>
      <c r="K3291" s="17">
        <f t="shared" ca="1" si="103"/>
        <v>-1.9759945489805419E-2</v>
      </c>
      <c r="L3291" s="17">
        <f t="shared" ca="1" si="102"/>
        <v>-8.0448457358037739E-3</v>
      </c>
    </row>
    <row r="3292" spans="7:12" x14ac:dyDescent="0.2">
      <c r="G3292" s="17" vm="9032">
        <f ca="1"/>
        <v>44511</v>
      </c>
      <c r="H3292" s="17" vm="9033">
        <f ca="1"/>
        <v>188.6</v>
      </c>
      <c r="I3292" s="17" vm="9034">
        <f ca="1"/>
        <v>463.77</v>
      </c>
      <c r="K3292" s="17">
        <f t="shared" ca="1" si="103"/>
        <v>8.4482943000747657E-3</v>
      </c>
      <c r="L3292" s="17">
        <f t="shared" ca="1" si="102"/>
        <v>3.2354083085284202E-4</v>
      </c>
    </row>
    <row r="3293" spans="7:12" x14ac:dyDescent="0.2">
      <c r="G3293" s="17" vm="9035">
        <f ca="1"/>
        <v>44512</v>
      </c>
      <c r="H3293" s="17" vm="9036">
        <f ca="1"/>
        <v>190.08</v>
      </c>
      <c r="I3293" s="17" vm="9037">
        <f ca="1"/>
        <v>467.27</v>
      </c>
      <c r="K3293" s="17">
        <f t="shared" ca="1" si="103"/>
        <v>7.8472958642630264E-3</v>
      </c>
      <c r="L3293" s="17">
        <f t="shared" ca="1" si="102"/>
        <v>7.5468443409447694E-3</v>
      </c>
    </row>
    <row r="3294" spans="7:12" x14ac:dyDescent="0.2">
      <c r="G3294" s="17" vm="9038">
        <f ca="1"/>
        <v>44515</v>
      </c>
      <c r="H3294" s="17" vm="9039">
        <f ca="1"/>
        <v>189.23</v>
      </c>
      <c r="I3294" s="17" vm="9040">
        <f ca="1"/>
        <v>467.43</v>
      </c>
      <c r="K3294" s="17">
        <f t="shared" ca="1" si="103"/>
        <v>-4.4718013468014739E-3</v>
      </c>
      <c r="L3294" s="17">
        <f t="shared" ca="1" si="102"/>
        <v>3.4241444988980518E-4</v>
      </c>
    </row>
    <row r="3295" spans="7:12" x14ac:dyDescent="0.2">
      <c r="G3295" s="17" vm="9041">
        <f ca="1"/>
        <v>44516</v>
      </c>
      <c r="H3295" s="17" vm="9042">
        <f ca="1"/>
        <v>188.52</v>
      </c>
      <c r="I3295" s="17" vm="9043">
        <f ca="1"/>
        <v>469.28</v>
      </c>
      <c r="K3295" s="17">
        <f t="shared" ca="1" si="103"/>
        <v>-3.7520477725517809E-3</v>
      </c>
      <c r="L3295" s="17">
        <f t="shared" ca="1" si="102"/>
        <v>3.9578118648779803E-3</v>
      </c>
    </row>
    <row r="3296" spans="7:12" x14ac:dyDescent="0.2">
      <c r="G3296" s="17" vm="9044">
        <f ca="1"/>
        <v>44517</v>
      </c>
      <c r="H3296" s="17" vm="9045">
        <f ca="1"/>
        <v>189.57</v>
      </c>
      <c r="I3296" s="17" vm="9046">
        <f ca="1"/>
        <v>468.14</v>
      </c>
      <c r="K3296" s="17">
        <f t="shared" ca="1" si="103"/>
        <v>5.5697008274984139E-3</v>
      </c>
      <c r="L3296" s="17">
        <f t="shared" ca="1" si="102"/>
        <v>-2.4292533242413761E-3</v>
      </c>
    </row>
    <row r="3297" spans="7:12" x14ac:dyDescent="0.2">
      <c r="G3297" s="17" vm="9047">
        <f ca="1"/>
        <v>44518</v>
      </c>
      <c r="H3297" s="17" vm="9048">
        <f ca="1"/>
        <v>193.47</v>
      </c>
      <c r="I3297" s="17" vm="9049">
        <f ca="1"/>
        <v>469.73</v>
      </c>
      <c r="K3297" s="17">
        <f t="shared" ca="1" si="103"/>
        <v>2.0572875454976991E-2</v>
      </c>
      <c r="L3297" s="17">
        <f t="shared" ca="1" si="102"/>
        <v>3.396419874396539E-3</v>
      </c>
    </row>
    <row r="3298" spans="7:12" x14ac:dyDescent="0.2">
      <c r="G3298" s="17" vm="9050">
        <f ca="1"/>
        <v>44519</v>
      </c>
      <c r="H3298" s="17" vm="9051">
        <f ca="1"/>
        <v>195.16</v>
      </c>
      <c r="I3298" s="17" vm="9052">
        <f ca="1"/>
        <v>468.89</v>
      </c>
      <c r="K3298" s="17">
        <f t="shared" ca="1" si="103"/>
        <v>8.7352044244586313E-3</v>
      </c>
      <c r="L3298" s="17">
        <f t="shared" ca="1" si="102"/>
        <v>-1.7882613416217996E-3</v>
      </c>
    </row>
    <row r="3299" spans="7:12" x14ac:dyDescent="0.2">
      <c r="G3299" s="17" vm="9053">
        <f ca="1"/>
        <v>44522</v>
      </c>
      <c r="H3299" s="17" vm="3938">
        <f ca="1"/>
        <v>192.5</v>
      </c>
      <c r="I3299" s="17" vm="9054">
        <f ca="1"/>
        <v>467.57</v>
      </c>
      <c r="K3299" s="17">
        <f t="shared" ca="1" si="103"/>
        <v>-1.3629842180774787E-2</v>
      </c>
      <c r="L3299" s="17">
        <f t="shared" ca="1" si="102"/>
        <v>-2.8151592057839014E-3</v>
      </c>
    </row>
    <row r="3300" spans="7:12" x14ac:dyDescent="0.2">
      <c r="G3300" s="17" vm="9055">
        <f ca="1"/>
        <v>44523</v>
      </c>
      <c r="H3300" s="17" vm="9056">
        <f ca="1"/>
        <v>192.64</v>
      </c>
      <c r="I3300" s="17" vm="9057">
        <f ca="1"/>
        <v>468.19</v>
      </c>
      <c r="K3300" s="17">
        <f t="shared" ca="1" si="103"/>
        <v>7.2727272727268755E-4</v>
      </c>
      <c r="L3300" s="17">
        <f t="shared" ca="1" si="102"/>
        <v>1.3260046624035127E-3</v>
      </c>
    </row>
    <row r="3301" spans="7:12" x14ac:dyDescent="0.2">
      <c r="G3301" s="17" vm="9058">
        <f ca="1"/>
        <v>44524</v>
      </c>
      <c r="H3301" s="17" vm="4743">
        <f ca="1"/>
        <v>193.6</v>
      </c>
      <c r="I3301" s="17" vm="9059">
        <f ca="1"/>
        <v>469.44</v>
      </c>
      <c r="K3301" s="17">
        <f t="shared" ca="1" si="103"/>
        <v>4.983388704318914E-3</v>
      </c>
      <c r="L3301" s="17">
        <f t="shared" ca="1" si="102"/>
        <v>2.6698562549392069E-3</v>
      </c>
    </row>
    <row r="3302" spans="7:12" x14ac:dyDescent="0.2">
      <c r="G3302" s="17" vm="9060">
        <f ca="1"/>
        <v>44526</v>
      </c>
      <c r="H3302" s="17" vm="3651">
        <f ca="1"/>
        <v>188.26</v>
      </c>
      <c r="I3302" s="17" vm="9061">
        <f ca="1"/>
        <v>458.97</v>
      </c>
      <c r="K3302" s="17">
        <f t="shared" ca="1" si="103"/>
        <v>-2.7582644628099229E-2</v>
      </c>
      <c r="L3302" s="17">
        <f t="shared" ca="1" si="102"/>
        <v>-2.2303169734151251E-2</v>
      </c>
    </row>
    <row r="3303" spans="7:12" x14ac:dyDescent="0.2">
      <c r="G3303" s="17" vm="9062">
        <f ca="1"/>
        <v>44529</v>
      </c>
      <c r="H3303" s="17" vm="4052">
        <f ca="1"/>
        <v>194.38</v>
      </c>
      <c r="I3303" s="17" vm="9063">
        <f ca="1"/>
        <v>464.6</v>
      </c>
      <c r="K3303" s="17">
        <f t="shared" ca="1" si="103"/>
        <v>3.250823329438024E-2</v>
      </c>
      <c r="L3303" s="17">
        <f t="shared" ca="1" si="102"/>
        <v>1.2266596945334163E-2</v>
      </c>
    </row>
    <row r="3304" spans="7:12" x14ac:dyDescent="0.2">
      <c r="G3304" s="17" vm="9064">
        <f ca="1"/>
        <v>44530</v>
      </c>
      <c r="H3304" s="17" vm="3811">
        <f ca="1"/>
        <v>192.37</v>
      </c>
      <c r="I3304" s="17" vm="9065">
        <f ca="1"/>
        <v>455.56</v>
      </c>
      <c r="K3304" s="17">
        <f t="shared" ca="1" si="103"/>
        <v>-1.0340570017491446E-2</v>
      </c>
      <c r="L3304" s="17">
        <f t="shared" ca="1" si="102"/>
        <v>-1.9457597933706494E-2</v>
      </c>
    </row>
    <row r="3305" spans="7:12" x14ac:dyDescent="0.2">
      <c r="G3305" s="17" vm="9066">
        <f ca="1"/>
        <v>44531</v>
      </c>
      <c r="H3305" s="17" vm="9067">
        <f ca="1"/>
        <v>191.76</v>
      </c>
      <c r="I3305" s="17" vm="9068">
        <f ca="1"/>
        <v>450.5</v>
      </c>
      <c r="K3305" s="17">
        <f t="shared" ca="1" si="103"/>
        <v>-3.1709726048760878E-3</v>
      </c>
      <c r="L3305" s="17">
        <f t="shared" ca="1" si="102"/>
        <v>-1.1107208710158911E-2</v>
      </c>
    </row>
    <row r="3306" spans="7:12" x14ac:dyDescent="0.2">
      <c r="G3306" s="17" vm="9069">
        <f ca="1"/>
        <v>44532</v>
      </c>
      <c r="H3306" s="17" vm="9070">
        <f ca="1"/>
        <v>193.58</v>
      </c>
      <c r="I3306" s="17" vm="9071">
        <f ca="1"/>
        <v>457.4</v>
      </c>
      <c r="K3306" s="17">
        <f t="shared" ca="1" si="103"/>
        <v>9.4910304547350943E-3</v>
      </c>
      <c r="L3306" s="17">
        <f t="shared" ca="1" si="102"/>
        <v>1.531631520532728E-2</v>
      </c>
    </row>
    <row r="3307" spans="7:12" x14ac:dyDescent="0.2">
      <c r="G3307" s="17" vm="9072">
        <f ca="1"/>
        <v>44533</v>
      </c>
      <c r="H3307" s="17" vm="9073">
        <f ca="1"/>
        <v>193.38</v>
      </c>
      <c r="I3307" s="17" vm="9074">
        <f ca="1"/>
        <v>453.42</v>
      </c>
      <c r="K3307" s="17">
        <f t="shared" ca="1" si="103"/>
        <v>-1.0331645831181957E-3</v>
      </c>
      <c r="L3307" s="17">
        <f t="shared" ca="1" si="102"/>
        <v>-8.7013554875381427E-3</v>
      </c>
    </row>
    <row r="3308" spans="7:12" x14ac:dyDescent="0.2">
      <c r="G3308" s="17" vm="9075">
        <f ca="1"/>
        <v>44536</v>
      </c>
      <c r="H3308" s="17" vm="9076">
        <f ca="1"/>
        <v>194.61</v>
      </c>
      <c r="I3308" s="17" vm="9077">
        <f ca="1"/>
        <v>458.79</v>
      </c>
      <c r="K3308" s="17">
        <f t="shared" ca="1" si="103"/>
        <v>6.360533664288015E-3</v>
      </c>
      <c r="L3308" s="17">
        <f t="shared" ca="1" si="102"/>
        <v>1.1843324070398342E-2</v>
      </c>
    </row>
    <row r="3309" spans="7:12" x14ac:dyDescent="0.2">
      <c r="G3309" s="17" vm="9078">
        <f ca="1"/>
        <v>44537</v>
      </c>
      <c r="H3309" s="17" vm="9079">
        <f ca="1"/>
        <v>199.03</v>
      </c>
      <c r="I3309" s="17" vm="9080">
        <f ca="1"/>
        <v>468.28</v>
      </c>
      <c r="K3309" s="17">
        <f t="shared" ca="1" si="103"/>
        <v>2.2712090848363342E-2</v>
      </c>
      <c r="L3309" s="17">
        <f t="shared" ca="1" si="102"/>
        <v>2.0684844918154255E-2</v>
      </c>
    </row>
    <row r="3310" spans="7:12" x14ac:dyDescent="0.2">
      <c r="G3310" s="17" vm="9081">
        <f ca="1"/>
        <v>44538</v>
      </c>
      <c r="H3310" s="17" vm="9082">
        <f ca="1"/>
        <v>196.39</v>
      </c>
      <c r="I3310" s="17" vm="9083">
        <f ca="1"/>
        <v>469.52</v>
      </c>
      <c r="K3310" s="17">
        <f t="shared" ca="1" si="103"/>
        <v>-1.3264332010249791E-2</v>
      </c>
      <c r="L3310" s="17">
        <f t="shared" ca="1" si="102"/>
        <v>2.6479883830188289E-3</v>
      </c>
    </row>
    <row r="3311" spans="7:12" x14ac:dyDescent="0.2">
      <c r="G3311" s="17" vm="9084">
        <f ca="1"/>
        <v>44539</v>
      </c>
      <c r="H3311" s="17" vm="9021">
        <f ca="1"/>
        <v>193.4</v>
      </c>
      <c r="I3311" s="17" vm="9085">
        <f ca="1"/>
        <v>466.35</v>
      </c>
      <c r="K3311" s="17">
        <f t="shared" ca="1" si="103"/>
        <v>-1.5224807780436778E-2</v>
      </c>
      <c r="L3311" s="17">
        <f t="shared" ca="1" si="102"/>
        <v>-6.7515760776962752E-3</v>
      </c>
    </row>
    <row r="3312" spans="7:12" x14ac:dyDescent="0.2">
      <c r="G3312" s="17" vm="9086">
        <f ca="1"/>
        <v>44540</v>
      </c>
      <c r="H3312" s="17" vm="9087">
        <f ca="1"/>
        <v>196</v>
      </c>
      <c r="I3312" s="17" vm="9088">
        <f ca="1"/>
        <v>470.74</v>
      </c>
      <c r="K3312" s="17">
        <f t="shared" ca="1" si="103"/>
        <v>1.3443640124095158E-2</v>
      </c>
      <c r="L3312" s="17">
        <f t="shared" ca="1" si="102"/>
        <v>9.4135306100568972E-3</v>
      </c>
    </row>
    <row r="3313" spans="7:12" x14ac:dyDescent="0.2">
      <c r="G3313" s="17" vm="9089">
        <f ca="1"/>
        <v>44543</v>
      </c>
      <c r="H3313" s="17" vm="3951">
        <f ca="1"/>
        <v>193.24</v>
      </c>
      <c r="I3313" s="17" vm="9090">
        <f ca="1"/>
        <v>466.57</v>
      </c>
      <c r="K3313" s="17">
        <f t="shared" ca="1" si="103"/>
        <v>-1.4081632653061171E-2</v>
      </c>
      <c r="L3313" s="17">
        <f t="shared" ca="1" si="102"/>
        <v>-8.8583931682032491E-3</v>
      </c>
    </row>
    <row r="3314" spans="7:12" x14ac:dyDescent="0.2">
      <c r="G3314" s="17" vm="9091">
        <f ca="1"/>
        <v>44544</v>
      </c>
      <c r="H3314" s="17" vm="8791">
        <f ca="1"/>
        <v>190.27</v>
      </c>
      <c r="I3314" s="17" vm="9092">
        <f ca="1"/>
        <v>463.36</v>
      </c>
      <c r="K3314" s="17">
        <f t="shared" ca="1" si="103"/>
        <v>-1.5369488718691815E-2</v>
      </c>
      <c r="L3314" s="17">
        <f t="shared" ca="1" si="102"/>
        <v>-6.8799965707181387E-3</v>
      </c>
    </row>
    <row r="3315" spans="7:12" x14ac:dyDescent="0.2">
      <c r="G3315" s="17" vm="9093">
        <f ca="1"/>
        <v>44545</v>
      </c>
      <c r="H3315" s="17" vm="9094">
        <f ca="1"/>
        <v>193.44</v>
      </c>
      <c r="I3315" s="17" vm="9095">
        <f ca="1"/>
        <v>470.6</v>
      </c>
      <c r="K3315" s="17">
        <f t="shared" ca="1" si="103"/>
        <v>1.6660535029169088E-2</v>
      </c>
      <c r="L3315" s="17">
        <f t="shared" ca="1" si="102"/>
        <v>1.5625E-2</v>
      </c>
    </row>
    <row r="3316" spans="7:12" x14ac:dyDescent="0.2">
      <c r="G3316" s="17" vm="9096">
        <f ca="1"/>
        <v>44546</v>
      </c>
      <c r="H3316" s="17" vm="8788">
        <f ca="1"/>
        <v>188.24</v>
      </c>
      <c r="I3316" s="17" vm="9097">
        <f ca="1"/>
        <v>466.45</v>
      </c>
      <c r="K3316" s="17">
        <f t="shared" ca="1" si="103"/>
        <v>-2.6881720430107503E-2</v>
      </c>
      <c r="L3316" s="17">
        <f t="shared" ca="1" si="102"/>
        <v>-8.8185295367616545E-3</v>
      </c>
    </row>
    <row r="3317" spans="7:12" x14ac:dyDescent="0.2">
      <c r="G3317" s="17" vm="9098">
        <f ca="1"/>
        <v>44547</v>
      </c>
      <c r="H3317" s="17" vm="9099">
        <f ca="1"/>
        <v>186.3</v>
      </c>
      <c r="I3317" s="17" vm="9100">
        <f ca="1"/>
        <v>459.87</v>
      </c>
      <c r="K3317" s="17">
        <f t="shared" ca="1" si="103"/>
        <v>-1.0305992350191251E-2</v>
      </c>
      <c r="L3317" s="17">
        <f t="shared" ca="1" si="102"/>
        <v>-1.410654946939649E-2</v>
      </c>
    </row>
    <row r="3318" spans="7:12" x14ac:dyDescent="0.2">
      <c r="G3318" s="17" vm="9101">
        <f ca="1"/>
        <v>44550</v>
      </c>
      <c r="H3318" s="17" vm="3612">
        <f ca="1"/>
        <v>184.24</v>
      </c>
      <c r="I3318" s="17" vm="9102">
        <f ca="1"/>
        <v>454.98</v>
      </c>
      <c r="K3318" s="17">
        <f t="shared" ca="1" si="103"/>
        <v>-1.1057434245840048E-2</v>
      </c>
      <c r="L3318" s="17">
        <f t="shared" ca="1" si="102"/>
        <v>-1.0633439885184948E-2</v>
      </c>
    </row>
    <row r="3319" spans="7:12" x14ac:dyDescent="0.2">
      <c r="G3319" s="17" vm="9103">
        <f ca="1"/>
        <v>44551</v>
      </c>
      <c r="H3319" s="17" vm="9104">
        <f ca="1"/>
        <v>186.37</v>
      </c>
      <c r="I3319" s="17" vm="9105">
        <f ca="1"/>
        <v>463.06</v>
      </c>
      <c r="K3319" s="17">
        <f t="shared" ca="1" si="103"/>
        <v>1.1561007381676092E-2</v>
      </c>
      <c r="L3319" s="17">
        <f t="shared" ca="1" si="102"/>
        <v>1.7759022374609801E-2</v>
      </c>
    </row>
    <row r="3320" spans="7:12" x14ac:dyDescent="0.2">
      <c r="G3320" s="17" vm="9106">
        <f ca="1"/>
        <v>44552</v>
      </c>
      <c r="H3320" s="17" vm="8730">
        <f ca="1"/>
        <v>186.93</v>
      </c>
      <c r="I3320" s="17" vm="9107">
        <f ca="1"/>
        <v>467.69</v>
      </c>
      <c r="K3320" s="17">
        <f t="shared" ca="1" si="103"/>
        <v>3.0047754466919763E-3</v>
      </c>
      <c r="L3320" s="17">
        <f t="shared" ca="1" si="102"/>
        <v>9.9987042715845575E-3</v>
      </c>
    </row>
    <row r="3321" spans="7:12" x14ac:dyDescent="0.2">
      <c r="G3321" s="17" vm="9108">
        <f ca="1"/>
        <v>44553</v>
      </c>
      <c r="H3321" s="17" vm="3788">
        <f ca="1"/>
        <v>187.4</v>
      </c>
      <c r="I3321" s="17" vm="9095">
        <f ca="1"/>
        <v>470.6</v>
      </c>
      <c r="K3321" s="17">
        <f t="shared" ca="1" si="103"/>
        <v>2.5143101695821457E-3</v>
      </c>
      <c r="L3321" s="17">
        <f t="shared" ca="1" si="102"/>
        <v>6.2220701746884544E-3</v>
      </c>
    </row>
    <row r="3322" spans="7:12" x14ac:dyDescent="0.2">
      <c r="G3322" s="17" vm="9109">
        <f ca="1"/>
        <v>44557</v>
      </c>
      <c r="H3322" s="17" vm="9110">
        <f ca="1"/>
        <v>191.84</v>
      </c>
      <c r="I3322" s="17" vm="9111">
        <f ca="1"/>
        <v>477.26</v>
      </c>
      <c r="K3322" s="17">
        <f t="shared" ca="1" si="103"/>
        <v>2.3692636072571993E-2</v>
      </c>
      <c r="L3322" s="17">
        <f t="shared" ca="1" si="102"/>
        <v>1.4152146196344972E-2</v>
      </c>
    </row>
    <row r="3323" spans="7:12" x14ac:dyDescent="0.2">
      <c r="G3323" s="17" vm="9112">
        <f ca="1"/>
        <v>44558</v>
      </c>
      <c r="H3323" s="17" vm="9113">
        <f ca="1"/>
        <v>191.1</v>
      </c>
      <c r="I3323" s="17" vm="9114">
        <f ca="1"/>
        <v>476.87</v>
      </c>
      <c r="K3323" s="17">
        <f t="shared" ca="1" si="103"/>
        <v>-3.8573811509591271E-3</v>
      </c>
      <c r="L3323" s="17">
        <f t="shared" ca="1" si="102"/>
        <v>-8.1716464820014156E-4</v>
      </c>
    </row>
    <row r="3324" spans="7:12" x14ac:dyDescent="0.2">
      <c r="G3324" s="17" vm="9115">
        <f ca="1"/>
        <v>44559</v>
      </c>
      <c r="H3324" s="17" vm="9116">
        <f ca="1"/>
        <v>190.81</v>
      </c>
      <c r="I3324" s="17" vm="9117">
        <f ca="1"/>
        <v>477.48</v>
      </c>
      <c r="K3324" s="17">
        <f t="shared" ca="1" si="103"/>
        <v>-1.5175300889586074E-3</v>
      </c>
      <c r="L3324" s="17">
        <f t="shared" ca="1" si="102"/>
        <v>1.2791746178204555E-3</v>
      </c>
    </row>
    <row r="3325" spans="7:12" x14ac:dyDescent="0.2">
      <c r="G3325" s="17" vm="9118">
        <f ca="1"/>
        <v>44560</v>
      </c>
      <c r="H3325" s="17" vm="8900">
        <f ca="1"/>
        <v>189.41</v>
      </c>
      <c r="I3325" s="17" vm="9119">
        <f ca="1"/>
        <v>476.16</v>
      </c>
      <c r="K3325" s="17">
        <f t="shared" ca="1" si="103"/>
        <v>-7.3371416592421523E-3</v>
      </c>
      <c r="L3325" s="17">
        <f t="shared" ca="1" si="102"/>
        <v>-2.7645136969087769E-3</v>
      </c>
    </row>
    <row r="3326" spans="7:12" x14ac:dyDescent="0.2">
      <c r="G3326" s="17" vm="9120">
        <f ca="1"/>
        <v>44561</v>
      </c>
      <c r="H3326" s="17" vm="4081">
        <f ca="1"/>
        <v>188.47</v>
      </c>
      <c r="I3326" s="17" vm="9121">
        <f ca="1"/>
        <v>474.96</v>
      </c>
      <c r="K3326" s="17">
        <f t="shared" ca="1" si="103"/>
        <v>-4.9627791563274792E-3</v>
      </c>
      <c r="L3326" s="17">
        <f t="shared" ca="1" si="102"/>
        <v>-2.5201612903227311E-3</v>
      </c>
    </row>
    <row r="3327" spans="7:12" x14ac:dyDescent="0.2">
      <c r="G3327" s="17" vm="9122">
        <f ca="1"/>
        <v>44564</v>
      </c>
      <c r="H3327" s="17" vm="9123">
        <f ca="1"/>
        <v>190.6</v>
      </c>
      <c r="I3327" s="17" vm="9124">
        <f ca="1"/>
        <v>477.71</v>
      </c>
      <c r="K3327" s="17">
        <f t="shared" ca="1" si="103"/>
        <v>1.1301533400541075E-2</v>
      </c>
      <c r="L3327" s="17">
        <f t="shared" ca="1" si="102"/>
        <v>5.7899612598955041E-3</v>
      </c>
    </row>
    <row r="3328" spans="7:12" x14ac:dyDescent="0.2">
      <c r="G3328" s="17" vm="9125">
        <f ca="1"/>
        <v>44565</v>
      </c>
      <c r="H3328" s="17" vm="9126">
        <f ca="1"/>
        <v>190.8</v>
      </c>
      <c r="I3328" s="17" vm="9127">
        <f ca="1"/>
        <v>477.55</v>
      </c>
      <c r="K3328" s="17">
        <f t="shared" ca="1" si="103"/>
        <v>1.0493179433368471E-3</v>
      </c>
      <c r="L3328" s="17">
        <f t="shared" ca="1" si="102"/>
        <v>-3.3493123443084638E-4</v>
      </c>
    </row>
    <row r="3329" spans="7:12" x14ac:dyDescent="0.2">
      <c r="G3329" s="17" vm="9128">
        <f ca="1"/>
        <v>44566</v>
      </c>
      <c r="H3329" s="17" vm="9129">
        <f ca="1"/>
        <v>186.82</v>
      </c>
      <c r="I3329" s="17" vm="9130">
        <f ca="1"/>
        <v>468.38</v>
      </c>
      <c r="K3329" s="17">
        <f t="shared" ca="1" si="103"/>
        <v>-2.0859538784067211E-2</v>
      </c>
      <c r="L3329" s="17">
        <f t="shared" ca="1" si="102"/>
        <v>-1.9202177782431162E-2</v>
      </c>
    </row>
    <row r="3330" spans="7:12" x14ac:dyDescent="0.2">
      <c r="G3330" s="17" vm="9131">
        <f ca="1"/>
        <v>44567</v>
      </c>
      <c r="H3330" s="17" vm="9132">
        <f ca="1"/>
        <v>186.76</v>
      </c>
      <c r="I3330" s="17" vm="9133">
        <f ca="1"/>
        <v>467.94</v>
      </c>
      <c r="K3330" s="17">
        <f t="shared" ca="1" si="103"/>
        <v>-3.2116475752064222E-4</v>
      </c>
      <c r="L3330" s="17">
        <f t="shared" ca="1" si="102"/>
        <v>-9.3940817285109723E-4</v>
      </c>
    </row>
    <row r="3331" spans="7:12" x14ac:dyDescent="0.2">
      <c r="G3331" s="17" vm="9134">
        <f ca="1"/>
        <v>44568</v>
      </c>
      <c r="H3331" s="17" vm="9135">
        <f ca="1"/>
        <v>179.44</v>
      </c>
      <c r="I3331" s="17" vm="9136">
        <f ca="1"/>
        <v>466.09</v>
      </c>
      <c r="K3331" s="17">
        <f t="shared" ca="1" si="103"/>
        <v>-3.919468837010065E-2</v>
      </c>
      <c r="L3331" s="17">
        <f t="shared" ca="1" si="102"/>
        <v>-3.9534983117494038E-3</v>
      </c>
    </row>
    <row r="3332" spans="7:12" x14ac:dyDescent="0.2">
      <c r="G3332" s="17" vm="9137">
        <f ca="1"/>
        <v>44571</v>
      </c>
      <c r="H3332" s="17" vm="9138">
        <f ca="1"/>
        <v>182.96</v>
      </c>
      <c r="I3332" s="17" vm="9139">
        <f ca="1"/>
        <v>465.51</v>
      </c>
      <c r="K3332" s="17">
        <f t="shared" ca="1" si="103"/>
        <v>1.9616584930896241E-2</v>
      </c>
      <c r="L3332" s="17">
        <f t="shared" ca="1" si="102"/>
        <v>-1.244394859361897E-3</v>
      </c>
    </row>
    <row r="3333" spans="7:12" x14ac:dyDescent="0.2">
      <c r="G3333" s="17" vm="9140">
        <f ca="1"/>
        <v>44572</v>
      </c>
      <c r="H3333" s="17" vm="9141">
        <f ca="1"/>
        <v>184.64</v>
      </c>
      <c r="I3333" s="17" vm="9142">
        <f ca="1"/>
        <v>469.75</v>
      </c>
      <c r="K3333" s="17">
        <f t="shared" ca="1" si="103"/>
        <v>9.1823349365980356E-3</v>
      </c>
      <c r="L3333" s="17">
        <f t="shared" ca="1" si="102"/>
        <v>9.1082898326566575E-3</v>
      </c>
    </row>
    <row r="3334" spans="7:12" x14ac:dyDescent="0.2">
      <c r="G3334" s="17" vm="9143">
        <f ca="1"/>
        <v>44573</v>
      </c>
      <c r="H3334" s="17" vm="9144">
        <f ca="1"/>
        <v>186.03</v>
      </c>
      <c r="I3334" s="17" vm="9145">
        <f ca="1"/>
        <v>471.02</v>
      </c>
      <c r="K3334" s="17">
        <f t="shared" ca="1" si="103"/>
        <v>7.5281629116119575E-3</v>
      </c>
      <c r="L3334" s="17">
        <f t="shared" ca="1" si="102"/>
        <v>2.7035657264502522E-3</v>
      </c>
    </row>
    <row r="3335" spans="7:12" x14ac:dyDescent="0.2">
      <c r="G3335" s="17" vm="9146">
        <f ca="1"/>
        <v>44574</v>
      </c>
      <c r="H3335" s="17" vm="9147">
        <f ca="1"/>
        <v>184.15</v>
      </c>
      <c r="I3335" s="17" vm="9148">
        <f ca="1"/>
        <v>464.53</v>
      </c>
      <c r="K3335" s="17">
        <f t="shared" ca="1" si="103"/>
        <v>-1.0105896898349731E-2</v>
      </c>
      <c r="L3335" s="17">
        <f t="shared" ref="L3335:L3398" ca="1" si="104">+I3335/I3334-1</f>
        <v>-1.3778608127043457E-2</v>
      </c>
    </row>
    <row r="3336" spans="7:12" x14ac:dyDescent="0.2">
      <c r="G3336" s="17" vm="9149">
        <f ca="1"/>
        <v>44575</v>
      </c>
      <c r="H3336" s="17" vm="3698">
        <f ca="1"/>
        <v>187.01</v>
      </c>
      <c r="I3336" s="17" vm="9016">
        <f ca="1"/>
        <v>464.72</v>
      </c>
      <c r="K3336" s="17">
        <f t="shared" ref="K3336:K3399" ca="1" si="105">+H3336/H3335-1</f>
        <v>1.5530817268531116E-2</v>
      </c>
      <c r="L3336" s="17">
        <f t="shared" ca="1" si="104"/>
        <v>4.0901556411876427E-4</v>
      </c>
    </row>
    <row r="3337" spans="7:12" x14ac:dyDescent="0.2">
      <c r="G3337" s="17" vm="9150">
        <f ca="1"/>
        <v>44579</v>
      </c>
      <c r="H3337" s="17" vm="9151">
        <f ca="1"/>
        <v>182.28</v>
      </c>
      <c r="I3337" s="17" vm="9152">
        <f ca="1"/>
        <v>456.49</v>
      </c>
      <c r="K3337" s="17">
        <f t="shared" ca="1" si="105"/>
        <v>-2.5292765092775782E-2</v>
      </c>
      <c r="L3337" s="17">
        <f t="shared" ca="1" si="104"/>
        <v>-1.7709588569461254E-2</v>
      </c>
    </row>
    <row r="3338" spans="7:12" x14ac:dyDescent="0.2">
      <c r="G3338" s="17" vm="9153">
        <f ca="1"/>
        <v>44580</v>
      </c>
      <c r="H3338" s="17" vm="9154">
        <f ca="1"/>
        <v>178.3</v>
      </c>
      <c r="I3338" s="17" vm="9155">
        <f ca="1"/>
        <v>451.75</v>
      </c>
      <c r="K3338" s="17">
        <f t="shared" ca="1" si="105"/>
        <v>-2.1834540267719915E-2</v>
      </c>
      <c r="L3338" s="17">
        <f t="shared" ca="1" si="104"/>
        <v>-1.0383579048829139E-2</v>
      </c>
    </row>
    <row r="3339" spans="7:12" x14ac:dyDescent="0.2">
      <c r="G3339" s="17" vm="9156">
        <f ca="1"/>
        <v>44581</v>
      </c>
      <c r="H3339" s="17" vm="9157">
        <f ca="1"/>
        <v>173.45</v>
      </c>
      <c r="I3339" s="17" vm="9158">
        <f ca="1"/>
        <v>446.75</v>
      </c>
      <c r="K3339" s="17">
        <f t="shared" ca="1" si="105"/>
        <v>-2.7201346045990005E-2</v>
      </c>
      <c r="L3339" s="17">
        <f t="shared" ca="1" si="104"/>
        <v>-1.1068068622025473E-2</v>
      </c>
    </row>
    <row r="3340" spans="7:12" x14ac:dyDescent="0.2">
      <c r="G3340" s="17" vm="9159">
        <f ca="1"/>
        <v>44582</v>
      </c>
      <c r="H3340" s="17" vm="9160">
        <f ca="1"/>
        <v>175.64</v>
      </c>
      <c r="I3340" s="17" vm="9161">
        <f ca="1"/>
        <v>437.98</v>
      </c>
      <c r="K3340" s="17">
        <f t="shared" ca="1" si="105"/>
        <v>1.2626117036609985E-2</v>
      </c>
      <c r="L3340" s="17">
        <f t="shared" ca="1" si="104"/>
        <v>-1.9630665920537194E-2</v>
      </c>
    </row>
    <row r="3341" spans="7:12" x14ac:dyDescent="0.2">
      <c r="G3341" s="17" vm="9162">
        <f ca="1"/>
        <v>44585</v>
      </c>
      <c r="H3341" s="17" vm="9163">
        <f ca="1"/>
        <v>178.34</v>
      </c>
      <c r="I3341" s="17" vm="9164">
        <f ca="1"/>
        <v>439.84</v>
      </c>
      <c r="K3341" s="17">
        <f t="shared" ca="1" si="105"/>
        <v>1.5372352539285039E-2</v>
      </c>
      <c r="L3341" s="17">
        <f t="shared" ca="1" si="104"/>
        <v>4.2467692588701311E-3</v>
      </c>
    </row>
    <row r="3342" spans="7:12" x14ac:dyDescent="0.2">
      <c r="G3342" s="17" vm="9165">
        <f ca="1"/>
        <v>44586</v>
      </c>
      <c r="H3342" s="17" vm="9166">
        <f ca="1"/>
        <v>173.96</v>
      </c>
      <c r="I3342" s="17" vm="9167">
        <f ca="1"/>
        <v>434.47</v>
      </c>
      <c r="K3342" s="17">
        <f t="shared" ca="1" si="105"/>
        <v>-2.4559829539082645E-2</v>
      </c>
      <c r="L3342" s="17">
        <f t="shared" ca="1" si="104"/>
        <v>-1.2208985085485513E-2</v>
      </c>
    </row>
    <row r="3343" spans="7:12" x14ac:dyDescent="0.2">
      <c r="G3343" s="17" vm="9168">
        <f ca="1"/>
        <v>44587</v>
      </c>
      <c r="H3343" s="17" vm="9169">
        <f ca="1"/>
        <v>178.33</v>
      </c>
      <c r="I3343" s="17" vm="9170">
        <f ca="1"/>
        <v>433.38</v>
      </c>
      <c r="K3343" s="17">
        <f t="shared" ca="1" si="105"/>
        <v>2.5120717406300397E-2</v>
      </c>
      <c r="L3343" s="17">
        <f t="shared" ca="1" si="104"/>
        <v>-2.5088038299537763E-3</v>
      </c>
    </row>
    <row r="3344" spans="7:12" x14ac:dyDescent="0.2">
      <c r="G3344" s="17" vm="9171">
        <f ca="1"/>
        <v>44588</v>
      </c>
      <c r="H3344" s="17" vm="9172">
        <f ca="1"/>
        <v>174.81</v>
      </c>
      <c r="I3344" s="17" vm="9173">
        <f ca="1"/>
        <v>431.24</v>
      </c>
      <c r="K3344" s="17">
        <f t="shared" ca="1" si="105"/>
        <v>-1.9738686704424468E-2</v>
      </c>
      <c r="L3344" s="17">
        <f t="shared" ca="1" si="104"/>
        <v>-4.9379297614102757E-3</v>
      </c>
    </row>
    <row r="3345" spans="7:12" x14ac:dyDescent="0.2">
      <c r="G3345" s="17" vm="9174">
        <f ca="1"/>
        <v>44589</v>
      </c>
      <c r="H3345" s="17" vm="3422">
        <f ca="1"/>
        <v>177.29</v>
      </c>
      <c r="I3345" s="17" vm="9175">
        <f ca="1"/>
        <v>441.95</v>
      </c>
      <c r="K3345" s="17">
        <f t="shared" ca="1" si="105"/>
        <v>1.4186831416966861E-2</v>
      </c>
      <c r="L3345" s="17">
        <f t="shared" ca="1" si="104"/>
        <v>2.4835358501066551E-2</v>
      </c>
    </row>
    <row r="3346" spans="7:12" x14ac:dyDescent="0.2">
      <c r="G3346" s="17" vm="9176">
        <f ca="1"/>
        <v>44592</v>
      </c>
      <c r="H3346" s="17" vm="9177">
        <f ca="1"/>
        <v>179.49</v>
      </c>
      <c r="I3346" s="17" vm="9178">
        <f ca="1"/>
        <v>449.91</v>
      </c>
      <c r="K3346" s="17">
        <f t="shared" ca="1" si="105"/>
        <v>1.2409047323594269E-2</v>
      </c>
      <c r="L3346" s="17">
        <f t="shared" ca="1" si="104"/>
        <v>1.8011087227062017E-2</v>
      </c>
    </row>
    <row r="3347" spans="7:12" x14ac:dyDescent="0.2">
      <c r="G3347" s="17" vm="9179">
        <f ca="1"/>
        <v>44593</v>
      </c>
      <c r="H3347" s="17" vm="9180">
        <f ca="1"/>
        <v>181.29</v>
      </c>
      <c r="I3347" s="17" vm="9181">
        <f ca="1"/>
        <v>452.95</v>
      </c>
      <c r="K3347" s="17">
        <f t="shared" ca="1" si="105"/>
        <v>1.0028413839211048E-2</v>
      </c>
      <c r="L3347" s="17">
        <f t="shared" ca="1" si="104"/>
        <v>6.7569069369428636E-3</v>
      </c>
    </row>
    <row r="3348" spans="7:12" x14ac:dyDescent="0.2">
      <c r="G3348" s="17" vm="9182">
        <f ca="1"/>
        <v>44594</v>
      </c>
      <c r="H3348" s="17" vm="9183">
        <f ca="1"/>
        <v>187.84</v>
      </c>
      <c r="I3348" s="17" vm="9184">
        <f ca="1"/>
        <v>457.35</v>
      </c>
      <c r="K3348" s="17">
        <f t="shared" ca="1" si="105"/>
        <v>3.6129957526614964E-2</v>
      </c>
      <c r="L3348" s="17">
        <f t="shared" ca="1" si="104"/>
        <v>9.7140964786401884E-3</v>
      </c>
    </row>
    <row r="3349" spans="7:12" x14ac:dyDescent="0.2">
      <c r="G3349" s="17" vm="9185">
        <f ca="1"/>
        <v>44595</v>
      </c>
      <c r="H3349" s="17" vm="9186">
        <f ca="1"/>
        <v>175.59</v>
      </c>
      <c r="I3349" s="17" vm="9187">
        <f ca="1"/>
        <v>446.6</v>
      </c>
      <c r="K3349" s="17">
        <f t="shared" ca="1" si="105"/>
        <v>-6.5215076660988025E-2</v>
      </c>
      <c r="L3349" s="17">
        <f t="shared" ca="1" si="104"/>
        <v>-2.3504974308516502E-2</v>
      </c>
    </row>
    <row r="3350" spans="7:12" x14ac:dyDescent="0.2">
      <c r="G3350" s="17" vm="9188">
        <f ca="1"/>
        <v>44596</v>
      </c>
      <c r="H3350" s="17" vm="9189">
        <f ca="1"/>
        <v>171.42</v>
      </c>
      <c r="I3350" s="17" vm="9190">
        <f ca="1"/>
        <v>448.7</v>
      </c>
      <c r="K3350" s="17">
        <f t="shared" ca="1" si="105"/>
        <v>-2.3748505040150469E-2</v>
      </c>
      <c r="L3350" s="17">
        <f t="shared" ca="1" si="104"/>
        <v>4.7021943573666292E-3</v>
      </c>
    </row>
    <row r="3351" spans="7:12" x14ac:dyDescent="0.2">
      <c r="G3351" s="17" vm="9191">
        <f ca="1"/>
        <v>44599</v>
      </c>
      <c r="H3351" s="17" vm="9192">
        <f ca="1"/>
        <v>169.95</v>
      </c>
      <c r="I3351" s="17" vm="8878">
        <f ca="1"/>
        <v>447.26</v>
      </c>
      <c r="K3351" s="17">
        <f t="shared" ca="1" si="105"/>
        <v>-8.5754287714385757E-3</v>
      </c>
      <c r="L3351" s="17">
        <f t="shared" ca="1" si="104"/>
        <v>-3.2092712279919722E-3</v>
      </c>
    </row>
    <row r="3352" spans="7:12" x14ac:dyDescent="0.2">
      <c r="G3352" s="17" vm="9193">
        <f ca="1"/>
        <v>44600</v>
      </c>
      <c r="H3352" s="17" vm="9194">
        <f ca="1"/>
        <v>172.63</v>
      </c>
      <c r="I3352" s="17" vm="9195">
        <f ca="1"/>
        <v>450.94</v>
      </c>
      <c r="K3352" s="17">
        <f t="shared" ca="1" si="105"/>
        <v>1.5769343924683765E-2</v>
      </c>
      <c r="L3352" s="17">
        <f t="shared" ca="1" si="104"/>
        <v>8.2278764029870555E-3</v>
      </c>
    </row>
    <row r="3353" spans="7:12" x14ac:dyDescent="0.2">
      <c r="G3353" s="17" vm="9196">
        <f ca="1"/>
        <v>44601</v>
      </c>
      <c r="H3353" s="17" vm="9197">
        <f ca="1"/>
        <v>176.71</v>
      </c>
      <c r="I3353" s="17" vm="9198">
        <f ca="1"/>
        <v>457.54</v>
      </c>
      <c r="K3353" s="17">
        <f t="shared" ca="1" si="105"/>
        <v>2.3634362509413309E-2</v>
      </c>
      <c r="L3353" s="17">
        <f t="shared" ca="1" si="104"/>
        <v>1.4636093493591185E-2</v>
      </c>
    </row>
    <row r="3354" spans="7:12" x14ac:dyDescent="0.2">
      <c r="G3354" s="17" vm="9199">
        <f ca="1"/>
        <v>44602</v>
      </c>
      <c r="H3354" s="17" vm="3223">
        <f ca="1"/>
        <v>170.66</v>
      </c>
      <c r="I3354" s="17" vm="9200">
        <f ca="1"/>
        <v>449.32</v>
      </c>
      <c r="K3354" s="17">
        <f t="shared" ca="1" si="105"/>
        <v>-3.4236885292286856E-2</v>
      </c>
      <c r="L3354" s="17">
        <f t="shared" ca="1" si="104"/>
        <v>-1.7965642348210076E-2</v>
      </c>
    </row>
    <row r="3355" spans="7:12" x14ac:dyDescent="0.2">
      <c r="G3355" s="17" vm="9201">
        <f ca="1"/>
        <v>44603</v>
      </c>
      <c r="H3355" s="17" vm="9202">
        <f ca="1"/>
        <v>164.4</v>
      </c>
      <c r="I3355" s="17" vm="9203">
        <f ca="1"/>
        <v>440.46</v>
      </c>
      <c r="K3355" s="17">
        <f t="shared" ca="1" si="105"/>
        <v>-3.6681120356263919E-2</v>
      </c>
      <c r="L3355" s="17">
        <f t="shared" ca="1" si="104"/>
        <v>-1.9718686014421838E-2</v>
      </c>
    </row>
    <row r="3356" spans="7:12" x14ac:dyDescent="0.2">
      <c r="G3356" s="17" vm="9204">
        <f ca="1"/>
        <v>44606</v>
      </c>
      <c r="H3356" s="17" vm="9205">
        <f ca="1"/>
        <v>162.47</v>
      </c>
      <c r="I3356" s="17" vm="9206">
        <f ca="1"/>
        <v>439.02</v>
      </c>
      <c r="K3356" s="17">
        <f t="shared" ca="1" si="105"/>
        <v>-1.1739659367396627E-2</v>
      </c>
      <c r="L3356" s="17">
        <f t="shared" ca="1" si="104"/>
        <v>-3.269309358398087E-3</v>
      </c>
    </row>
    <row r="3357" spans="7:12" x14ac:dyDescent="0.2">
      <c r="G3357" s="17" vm="9207">
        <f ca="1"/>
        <v>44607</v>
      </c>
      <c r="H3357" s="17" vm="9208">
        <f ca="1"/>
        <v>166.17</v>
      </c>
      <c r="I3357" s="17" vm="9209">
        <f ca="1"/>
        <v>446.1</v>
      </c>
      <c r="K3357" s="17">
        <f t="shared" ca="1" si="105"/>
        <v>2.2773435095709837E-2</v>
      </c>
      <c r="L3357" s="17">
        <f t="shared" ca="1" si="104"/>
        <v>1.612682793494602E-2</v>
      </c>
    </row>
    <row r="3358" spans="7:12" x14ac:dyDescent="0.2">
      <c r="G3358" s="17" vm="9210">
        <f ca="1"/>
        <v>44608</v>
      </c>
      <c r="H3358" s="17" vm="9211">
        <f ca="1"/>
        <v>168.24</v>
      </c>
      <c r="I3358" s="17" vm="9187">
        <f ca="1"/>
        <v>446.6</v>
      </c>
      <c r="K3358" s="17">
        <f t="shared" ca="1" si="105"/>
        <v>1.2457122224228234E-2</v>
      </c>
      <c r="L3358" s="17">
        <f t="shared" ca="1" si="104"/>
        <v>1.1208249271463799E-3</v>
      </c>
    </row>
    <row r="3359" spans="7:12" x14ac:dyDescent="0.2">
      <c r="G3359" s="17" vm="9212">
        <f ca="1"/>
        <v>44609</v>
      </c>
      <c r="H3359" s="17" vm="9213">
        <f ca="1"/>
        <v>164.65</v>
      </c>
      <c r="I3359" s="17" vm="9214">
        <f ca="1"/>
        <v>437.06</v>
      </c>
      <c r="K3359" s="17">
        <f t="shared" ca="1" si="105"/>
        <v>-2.1338563956252998E-2</v>
      </c>
      <c r="L3359" s="17">
        <f t="shared" ca="1" si="104"/>
        <v>-2.1361397223466194E-2</v>
      </c>
    </row>
    <row r="3360" spans="7:12" x14ac:dyDescent="0.2">
      <c r="G3360" s="17" vm="9215">
        <f ca="1"/>
        <v>44610</v>
      </c>
      <c r="H3360" s="17" vm="9216">
        <f ca="1"/>
        <v>166.74</v>
      </c>
      <c r="I3360" s="17" vm="9217">
        <f ca="1"/>
        <v>434.23</v>
      </c>
      <c r="K3360" s="17">
        <f t="shared" ca="1" si="105"/>
        <v>1.269359246887336E-2</v>
      </c>
      <c r="L3360" s="17">
        <f t="shared" ca="1" si="104"/>
        <v>-6.4750835125612083E-3</v>
      </c>
    </row>
    <row r="3361" spans="7:12" x14ac:dyDescent="0.2">
      <c r="G3361" s="17" vm="9218">
        <f ca="1"/>
        <v>44614</v>
      </c>
      <c r="H3361" s="17" vm="9219">
        <f ca="1"/>
        <v>166.69</v>
      </c>
      <c r="I3361" s="17" vm="9220">
        <f ca="1"/>
        <v>429.57</v>
      </c>
      <c r="K3361" s="17">
        <f t="shared" ca="1" si="105"/>
        <v>-2.9986805805448657E-4</v>
      </c>
      <c r="L3361" s="17">
        <f t="shared" ca="1" si="104"/>
        <v>-1.0731639914331126E-2</v>
      </c>
    </row>
    <row r="3362" spans="7:12" x14ac:dyDescent="0.2">
      <c r="G3362" s="17" vm="9221">
        <f ca="1"/>
        <v>44615</v>
      </c>
      <c r="H3362" s="17" vm="9222">
        <f ca="1"/>
        <v>165.64</v>
      </c>
      <c r="I3362" s="17" vm="9223">
        <f ca="1"/>
        <v>421.95</v>
      </c>
      <c r="K3362" s="17">
        <f t="shared" ca="1" si="105"/>
        <v>-6.2991181234627325E-3</v>
      </c>
      <c r="L3362" s="17">
        <f t="shared" ca="1" si="104"/>
        <v>-1.7738668901459587E-2</v>
      </c>
    </row>
    <row r="3363" spans="7:12" x14ac:dyDescent="0.2">
      <c r="G3363" s="17" vm="9224">
        <f ca="1"/>
        <v>44616</v>
      </c>
      <c r="H3363" s="17" vm="9225">
        <f ca="1"/>
        <v>169.59</v>
      </c>
      <c r="I3363" s="17" vm="9226">
        <f ca="1"/>
        <v>428.3</v>
      </c>
      <c r="K3363" s="17">
        <f t="shared" ca="1" si="105"/>
        <v>2.3846896884810453E-2</v>
      </c>
      <c r="L3363" s="17">
        <f t="shared" ca="1" si="104"/>
        <v>1.5049176442706536E-2</v>
      </c>
    </row>
    <row r="3364" spans="7:12" x14ac:dyDescent="0.2">
      <c r="G3364" s="17" vm="9227">
        <f ca="1"/>
        <v>44617</v>
      </c>
      <c r="H3364" s="17" vm="9228">
        <f ca="1"/>
        <v>170.82</v>
      </c>
      <c r="I3364" s="17" vm="9229">
        <f ca="1"/>
        <v>437.75</v>
      </c>
      <c r="K3364" s="17">
        <f t="shared" ca="1" si="105"/>
        <v>7.2527861312576825E-3</v>
      </c>
      <c r="L3364" s="17">
        <f t="shared" ca="1" si="104"/>
        <v>2.2063973850104945E-2</v>
      </c>
    </row>
    <row r="3365" spans="7:12" x14ac:dyDescent="0.2">
      <c r="G3365" s="17" vm="9230">
        <f ca="1"/>
        <v>44620</v>
      </c>
      <c r="H3365" s="17" vm="9231">
        <f ca="1"/>
        <v>169.99</v>
      </c>
      <c r="I3365" s="17" vm="9232">
        <f ca="1"/>
        <v>436.63</v>
      </c>
      <c r="K3365" s="17">
        <f t="shared" ca="1" si="105"/>
        <v>-4.8589158178198311E-3</v>
      </c>
      <c r="L3365" s="17">
        <f t="shared" ca="1" si="104"/>
        <v>-2.5585379782980811E-3</v>
      </c>
    </row>
    <row r="3366" spans="7:12" x14ac:dyDescent="0.2">
      <c r="G3366" s="17" vm="9233">
        <f ca="1"/>
        <v>44621</v>
      </c>
      <c r="H3366" s="17" vm="9234">
        <f ca="1"/>
        <v>167.29</v>
      </c>
      <c r="I3366" s="17" vm="9235">
        <f ca="1"/>
        <v>429.98</v>
      </c>
      <c r="K3366" s="17">
        <f t="shared" ca="1" si="105"/>
        <v>-1.5883287252191458E-2</v>
      </c>
      <c r="L3366" s="17">
        <f t="shared" ca="1" si="104"/>
        <v>-1.5230286512607827E-2</v>
      </c>
    </row>
    <row r="3367" spans="7:12" x14ac:dyDescent="0.2">
      <c r="G3367" s="17" vm="9236">
        <f ca="1"/>
        <v>44622</v>
      </c>
      <c r="H3367" s="17" vm="9237">
        <f ca="1"/>
        <v>170.1</v>
      </c>
      <c r="I3367" s="17" vm="9238">
        <f ca="1"/>
        <v>437.89</v>
      </c>
      <c r="K3367" s="17">
        <f t="shared" ca="1" si="105"/>
        <v>1.6797178552214742E-2</v>
      </c>
      <c r="L3367" s="17">
        <f t="shared" ca="1" si="104"/>
        <v>1.8396204474626643E-2</v>
      </c>
    </row>
    <row r="3368" spans="7:12" x14ac:dyDescent="0.2">
      <c r="G3368" s="17" vm="9239">
        <f ca="1"/>
        <v>44623</v>
      </c>
      <c r="H3368" s="17" vm="9240">
        <f ca="1"/>
        <v>171</v>
      </c>
      <c r="I3368" s="17" vm="9241">
        <f ca="1"/>
        <v>435.71</v>
      </c>
      <c r="K3368" s="17">
        <f t="shared" ca="1" si="105"/>
        <v>5.2910052910053462E-3</v>
      </c>
      <c r="L3368" s="17">
        <f t="shared" ca="1" si="104"/>
        <v>-4.9784192377081427E-3</v>
      </c>
    </row>
    <row r="3369" spans="7:12" x14ac:dyDescent="0.2">
      <c r="G3369" s="17" vm="9242">
        <f ca="1"/>
        <v>44624</v>
      </c>
      <c r="H3369" s="17" vm="9243">
        <f ca="1"/>
        <v>169.98</v>
      </c>
      <c r="I3369" s="17" vm="9244">
        <f ca="1"/>
        <v>432.17</v>
      </c>
      <c r="K3369" s="17">
        <f t="shared" ca="1" si="105"/>
        <v>-5.9649122807018395E-3</v>
      </c>
      <c r="L3369" s="17">
        <f t="shared" ca="1" si="104"/>
        <v>-8.1246700787219739E-3</v>
      </c>
    </row>
    <row r="3370" spans="7:12" x14ac:dyDescent="0.2">
      <c r="G3370" s="17" vm="9245">
        <f ca="1"/>
        <v>44627</v>
      </c>
      <c r="H3370" s="17" vm="9246">
        <f ca="1"/>
        <v>164.89</v>
      </c>
      <c r="I3370" s="17" vm="9247">
        <f ca="1"/>
        <v>419.43</v>
      </c>
      <c r="K3370" s="17">
        <f t="shared" ca="1" si="105"/>
        <v>-2.994469937639721E-2</v>
      </c>
      <c r="L3370" s="17">
        <f t="shared" ca="1" si="104"/>
        <v>-2.9479140153180428E-2</v>
      </c>
    </row>
    <row r="3371" spans="7:12" x14ac:dyDescent="0.2">
      <c r="G3371" s="17" vm="9248">
        <f ca="1"/>
        <v>44628</v>
      </c>
      <c r="H3371" s="17" vm="9249">
        <f ca="1"/>
        <v>167.34</v>
      </c>
      <c r="I3371" s="17" vm="9250">
        <f ca="1"/>
        <v>416.25</v>
      </c>
      <c r="K3371" s="17">
        <f t="shared" ca="1" si="105"/>
        <v>1.4858390442113123E-2</v>
      </c>
      <c r="L3371" s="17">
        <f t="shared" ca="1" si="104"/>
        <v>-7.58171804591945E-3</v>
      </c>
    </row>
    <row r="3372" spans="7:12" x14ac:dyDescent="0.2">
      <c r="G3372" s="17" vm="9251">
        <f ca="1"/>
        <v>44629</v>
      </c>
      <c r="H3372" s="17" vm="8477">
        <f ca="1"/>
        <v>172.46</v>
      </c>
      <c r="I3372" s="17" vm="9252">
        <f ca="1"/>
        <v>427.41</v>
      </c>
      <c r="K3372" s="17">
        <f t="shared" ca="1" si="105"/>
        <v>3.0596390582048549E-2</v>
      </c>
      <c r="L3372" s="17">
        <f t="shared" ca="1" si="104"/>
        <v>2.6810810810810937E-2</v>
      </c>
    </row>
    <row r="3373" spans="7:12" x14ac:dyDescent="0.2">
      <c r="G3373" s="17" vm="9253">
        <f ca="1"/>
        <v>44630</v>
      </c>
      <c r="H3373" s="17" vm="9254">
        <f ca="1"/>
        <v>172.75</v>
      </c>
      <c r="I3373" s="17" vm="9255">
        <f ca="1"/>
        <v>425.48</v>
      </c>
      <c r="K3373" s="17">
        <f t="shared" ca="1" si="105"/>
        <v>1.6815493447754903E-3</v>
      </c>
      <c r="L3373" s="17">
        <f t="shared" ca="1" si="104"/>
        <v>-4.5155705294681603E-3</v>
      </c>
    </row>
    <row r="3374" spans="7:12" x14ac:dyDescent="0.2">
      <c r="G3374" s="17" vm="9256">
        <f ca="1"/>
        <v>44631</v>
      </c>
      <c r="H3374" s="17" vm="8550">
        <f ca="1"/>
        <v>170.36</v>
      </c>
      <c r="I3374" s="17" vm="9257">
        <f ca="1"/>
        <v>420.07</v>
      </c>
      <c r="K3374" s="17">
        <f t="shared" ca="1" si="105"/>
        <v>-1.3835021707669926E-2</v>
      </c>
      <c r="L3374" s="17">
        <f t="shared" ca="1" si="104"/>
        <v>-1.2715051236250829E-2</v>
      </c>
    </row>
    <row r="3375" spans="7:12" x14ac:dyDescent="0.2">
      <c r="G3375" s="17" vm="9258">
        <f ca="1"/>
        <v>44634</v>
      </c>
      <c r="H3375" s="17" vm="9259">
        <f ca="1"/>
        <v>166.72</v>
      </c>
      <c r="I3375" s="17" vm="9260">
        <f ca="1"/>
        <v>417</v>
      </c>
      <c r="K3375" s="17">
        <f t="shared" ca="1" si="105"/>
        <v>-2.1366517961962983E-2</v>
      </c>
      <c r="L3375" s="17">
        <f t="shared" ca="1" si="104"/>
        <v>-7.3083057585640043E-3</v>
      </c>
    </row>
    <row r="3376" spans="7:12" x14ac:dyDescent="0.2">
      <c r="G3376" s="17" vm="9261">
        <f ca="1"/>
        <v>44635</v>
      </c>
      <c r="H3376" s="17" vm="9262">
        <f ca="1"/>
        <v>172.32</v>
      </c>
      <c r="I3376" s="17" vm="9263">
        <f ca="1"/>
        <v>426.17</v>
      </c>
      <c r="K3376" s="17">
        <f t="shared" ca="1" si="105"/>
        <v>3.358925143953928E-2</v>
      </c>
      <c r="L3376" s="17">
        <f t="shared" ca="1" si="104"/>
        <v>2.1990407673860846E-2</v>
      </c>
    </row>
    <row r="3377" spans="7:12" x14ac:dyDescent="0.2">
      <c r="G3377" s="17" vm="9264">
        <f ca="1"/>
        <v>44636</v>
      </c>
      <c r="H3377" s="17" vm="9265">
        <f ca="1"/>
        <v>176.33</v>
      </c>
      <c r="I3377" s="17" vm="9266">
        <f ca="1"/>
        <v>435.62</v>
      </c>
      <c r="K3377" s="17">
        <f t="shared" ca="1" si="105"/>
        <v>2.3270659238626035E-2</v>
      </c>
      <c r="L3377" s="17">
        <f t="shared" ca="1" si="104"/>
        <v>2.2174249712556104E-2</v>
      </c>
    </row>
    <row r="3378" spans="7:12" x14ac:dyDescent="0.2">
      <c r="G3378" s="17" vm="9267">
        <f ca="1"/>
        <v>44637</v>
      </c>
      <c r="H3378" s="17" vm="3446">
        <f ca="1"/>
        <v>178.47</v>
      </c>
      <c r="I3378" s="17" vm="9268">
        <f ca="1"/>
        <v>441.07</v>
      </c>
      <c r="K3378" s="17">
        <f t="shared" ca="1" si="105"/>
        <v>1.2136335280440003E-2</v>
      </c>
      <c r="L3378" s="17">
        <f t="shared" ca="1" si="104"/>
        <v>1.2510903998898204E-2</v>
      </c>
    </row>
    <row r="3379" spans="7:12" x14ac:dyDescent="0.2">
      <c r="G3379" s="17" vm="9269">
        <f ca="1"/>
        <v>44638</v>
      </c>
      <c r="H3379" s="17" vm="8575">
        <f ca="1"/>
        <v>180.1</v>
      </c>
      <c r="I3379" s="17" vm="9270">
        <f ca="1"/>
        <v>444.52</v>
      </c>
      <c r="K3379" s="17">
        <f t="shared" ca="1" si="105"/>
        <v>9.1331876505855725E-3</v>
      </c>
      <c r="L3379" s="17">
        <f t="shared" ca="1" si="104"/>
        <v>7.8218876822273575E-3</v>
      </c>
    </row>
    <row r="3380" spans="7:12" x14ac:dyDescent="0.2">
      <c r="G3380" s="17" vm="9271">
        <f ca="1"/>
        <v>44641</v>
      </c>
      <c r="H3380" s="17" vm="9272">
        <f ca="1"/>
        <v>180.46</v>
      </c>
      <c r="I3380" s="17" vm="9273">
        <f ca="1"/>
        <v>444.39</v>
      </c>
      <c r="K3380" s="17">
        <f t="shared" ca="1" si="105"/>
        <v>1.9988895058302703E-3</v>
      </c>
      <c r="L3380" s="17">
        <f t="shared" ca="1" si="104"/>
        <v>-2.9245028345181723E-4</v>
      </c>
    </row>
    <row r="3381" spans="7:12" x14ac:dyDescent="0.2">
      <c r="G3381" s="17" vm="9274">
        <f ca="1"/>
        <v>44642</v>
      </c>
      <c r="H3381" s="17" vm="9275">
        <f ca="1"/>
        <v>182.35</v>
      </c>
      <c r="I3381" s="17" vm="9276">
        <f ca="1"/>
        <v>449.59</v>
      </c>
      <c r="K3381" s="17">
        <f t="shared" ca="1" si="105"/>
        <v>1.0473235065942443E-2</v>
      </c>
      <c r="L3381" s="17">
        <f t="shared" ca="1" si="104"/>
        <v>1.1701433425594709E-2</v>
      </c>
    </row>
    <row r="3382" spans="7:12" x14ac:dyDescent="0.2">
      <c r="G3382" s="17" vm="9277">
        <f ca="1"/>
        <v>44643</v>
      </c>
      <c r="H3382" s="17" vm="9278">
        <f ca="1"/>
        <v>179.08</v>
      </c>
      <c r="I3382" s="17" vm="9279">
        <f ca="1"/>
        <v>443.8</v>
      </c>
      <c r="K3382" s="17">
        <f t="shared" ca="1" si="105"/>
        <v>-1.7932547299149837E-2</v>
      </c>
      <c r="L3382" s="17">
        <f t="shared" ca="1" si="104"/>
        <v>-1.287840032029175E-2</v>
      </c>
    </row>
    <row r="3383" spans="7:12" x14ac:dyDescent="0.2">
      <c r="G3383" s="17" vm="9280">
        <f ca="1"/>
        <v>44644</v>
      </c>
      <c r="H3383" s="17" vm="9281">
        <f ca="1"/>
        <v>184.21</v>
      </c>
      <c r="I3383" s="17" vm="9282">
        <f ca="1"/>
        <v>450.49</v>
      </c>
      <c r="K3383" s="17">
        <f t="shared" ca="1" si="105"/>
        <v>2.8646415010051385E-2</v>
      </c>
      <c r="L3383" s="17">
        <f t="shared" ca="1" si="104"/>
        <v>1.5074357818837258E-2</v>
      </c>
    </row>
    <row r="3384" spans="7:12" x14ac:dyDescent="0.2">
      <c r="G3384" s="17" vm="9283">
        <f ca="1"/>
        <v>44645</v>
      </c>
      <c r="H3384" s="17" vm="9284">
        <f ca="1"/>
        <v>184.9</v>
      </c>
      <c r="I3384" s="17" vm="9285">
        <f ca="1"/>
        <v>452.69</v>
      </c>
      <c r="K3384" s="17">
        <f t="shared" ca="1" si="105"/>
        <v>3.7457249877856924E-3</v>
      </c>
      <c r="L3384" s="17">
        <f t="shared" ca="1" si="104"/>
        <v>4.8835712224466477E-3</v>
      </c>
    </row>
    <row r="3385" spans="7:12" x14ac:dyDescent="0.2">
      <c r="G3385" s="17" vm="9286">
        <f ca="1"/>
        <v>44648</v>
      </c>
      <c r="H3385" s="17" vm="9287">
        <f ca="1"/>
        <v>185.68</v>
      </c>
      <c r="I3385" s="17" vm="9288">
        <f ca="1"/>
        <v>455.91</v>
      </c>
      <c r="K3385" s="17">
        <f t="shared" ca="1" si="105"/>
        <v>4.218496484586165E-3</v>
      </c>
      <c r="L3385" s="17">
        <f t="shared" ca="1" si="104"/>
        <v>7.1130354105459759E-3</v>
      </c>
    </row>
    <row r="3386" spans="7:12" x14ac:dyDescent="0.2">
      <c r="G3386" s="17" vm="9289">
        <f ca="1"/>
        <v>44649</v>
      </c>
      <c r="H3386" s="17" vm="9290">
        <f ca="1"/>
        <v>191.01</v>
      </c>
      <c r="I3386" s="17" vm="9291">
        <f ca="1"/>
        <v>461.55</v>
      </c>
      <c r="K3386" s="17">
        <f t="shared" ca="1" si="105"/>
        <v>2.8705299439896415E-2</v>
      </c>
      <c r="L3386" s="17">
        <f t="shared" ca="1" si="104"/>
        <v>1.2370862670263882E-2</v>
      </c>
    </row>
    <row r="3387" spans="7:12" x14ac:dyDescent="0.2">
      <c r="G3387" s="17" vm="9292">
        <f ca="1"/>
        <v>44650</v>
      </c>
      <c r="H3387" s="17" vm="3746">
        <f ca="1"/>
        <v>187.45</v>
      </c>
      <c r="I3387" s="17" vm="9293">
        <f ca="1"/>
        <v>458.7</v>
      </c>
      <c r="K3387" s="17">
        <f t="shared" ca="1" si="105"/>
        <v>-1.8637767656143667E-2</v>
      </c>
      <c r="L3387" s="17">
        <f t="shared" ca="1" si="104"/>
        <v>-6.1748456288592823E-3</v>
      </c>
    </row>
    <row r="3388" spans="7:12" x14ac:dyDescent="0.2">
      <c r="G3388" s="17" vm="9294">
        <f ca="1"/>
        <v>44651</v>
      </c>
      <c r="H3388" s="17" vm="3532">
        <f ca="1"/>
        <v>183.48</v>
      </c>
      <c r="I3388" s="17" vm="9295">
        <f ca="1"/>
        <v>451.64</v>
      </c>
      <c r="K3388" s="17">
        <f t="shared" ca="1" si="105"/>
        <v>-2.117898106161642E-2</v>
      </c>
      <c r="L3388" s="17">
        <f t="shared" ca="1" si="104"/>
        <v>-1.5391323304992377E-2</v>
      </c>
    </row>
    <row r="3389" spans="7:12" x14ac:dyDescent="0.2">
      <c r="G3389" s="17" vm="9296">
        <f ca="1"/>
        <v>44652</v>
      </c>
      <c r="H3389" s="17" vm="9297">
        <f ca="1"/>
        <v>182.08</v>
      </c>
      <c r="I3389" s="17" vm="9298">
        <f ca="1"/>
        <v>452.92</v>
      </c>
      <c r="K3389" s="17">
        <f t="shared" ca="1" si="105"/>
        <v>-7.6302594288204517E-3</v>
      </c>
      <c r="L3389" s="17">
        <f t="shared" ca="1" si="104"/>
        <v>2.8341156673457046E-3</v>
      </c>
    </row>
    <row r="3390" spans="7:12" x14ac:dyDescent="0.2">
      <c r="G3390" s="17" vm="9299">
        <f ca="1"/>
        <v>44655</v>
      </c>
      <c r="H3390" s="17" vm="9300">
        <f ca="1"/>
        <v>182.71</v>
      </c>
      <c r="I3390" s="17" vm="9301">
        <f ca="1"/>
        <v>456.8</v>
      </c>
      <c r="K3390" s="17">
        <f t="shared" ca="1" si="105"/>
        <v>3.4600175746923867E-3</v>
      </c>
      <c r="L3390" s="17">
        <f t="shared" ca="1" si="104"/>
        <v>8.5666342842003473E-3</v>
      </c>
    </row>
    <row r="3391" spans="7:12" x14ac:dyDescent="0.2">
      <c r="G3391" s="17" vm="9302">
        <f ca="1"/>
        <v>44656</v>
      </c>
      <c r="H3391" s="17" vm="9303">
        <f ca="1"/>
        <v>177.18</v>
      </c>
      <c r="I3391" s="17" vm="9304">
        <f ca="1"/>
        <v>451.03</v>
      </c>
      <c r="K3391" s="17">
        <f t="shared" ca="1" si="105"/>
        <v>-3.0266542608505254E-2</v>
      </c>
      <c r="L3391" s="17">
        <f t="shared" ca="1" si="104"/>
        <v>-1.2631348511383589E-2</v>
      </c>
    </row>
    <row r="3392" spans="7:12" x14ac:dyDescent="0.2">
      <c r="G3392" s="17" vm="9305">
        <f ca="1"/>
        <v>44657</v>
      </c>
      <c r="H3392" s="17" vm="9306">
        <f ca="1"/>
        <v>177.25</v>
      </c>
      <c r="I3392" s="17" vm="9307">
        <f ca="1"/>
        <v>446.52</v>
      </c>
      <c r="K3392" s="17">
        <f t="shared" ca="1" si="105"/>
        <v>3.9507845129249652E-4</v>
      </c>
      <c r="L3392" s="17">
        <f t="shared" ca="1" si="104"/>
        <v>-9.9993348557745332E-3</v>
      </c>
    </row>
    <row r="3393" spans="7:12" x14ac:dyDescent="0.2">
      <c r="G3393" s="17" vm="9308">
        <f ca="1"/>
        <v>44658</v>
      </c>
      <c r="H3393" s="17" vm="9309">
        <f ca="1"/>
        <v>177.6</v>
      </c>
      <c r="I3393" s="17" vm="9310">
        <f ca="1"/>
        <v>448.77</v>
      </c>
      <c r="K3393" s="17">
        <f t="shared" ca="1" si="105"/>
        <v>1.9746121297601338E-3</v>
      </c>
      <c r="L3393" s="17">
        <f t="shared" ca="1" si="104"/>
        <v>5.0389680193496655E-3</v>
      </c>
    </row>
    <row r="3394" spans="7:12" x14ac:dyDescent="0.2">
      <c r="G3394" s="17" vm="9311">
        <f ca="1"/>
        <v>44659</v>
      </c>
      <c r="H3394" s="17" vm="9312">
        <f ca="1"/>
        <v>174.11</v>
      </c>
      <c r="I3394" s="17" vm="9313">
        <f ca="1"/>
        <v>447.57</v>
      </c>
      <c r="K3394" s="17">
        <f t="shared" ca="1" si="105"/>
        <v>-1.9650900900900825E-2</v>
      </c>
      <c r="L3394" s="17">
        <f t="shared" ca="1" si="104"/>
        <v>-2.6739755331238735E-3</v>
      </c>
    </row>
    <row r="3395" spans="7:12" x14ac:dyDescent="0.2">
      <c r="G3395" s="17" vm="9314">
        <f ca="1"/>
        <v>44662</v>
      </c>
      <c r="H3395" s="17" vm="9315">
        <f ca="1"/>
        <v>171.94</v>
      </c>
      <c r="I3395" s="17" vm="9316">
        <f ca="1"/>
        <v>439.92</v>
      </c>
      <c r="K3395" s="17">
        <f t="shared" ca="1" si="105"/>
        <v>-1.2463385216242684E-2</v>
      </c>
      <c r="L3395" s="17">
        <f t="shared" ca="1" si="104"/>
        <v>-1.709229841142168E-2</v>
      </c>
    </row>
    <row r="3396" spans="7:12" x14ac:dyDescent="0.2">
      <c r="G3396" s="17" vm="9317">
        <f ca="1"/>
        <v>44663</v>
      </c>
      <c r="H3396" s="17" vm="9318">
        <f ca="1"/>
        <v>173</v>
      </c>
      <c r="I3396" s="17" vm="9319">
        <f ca="1"/>
        <v>438.29</v>
      </c>
      <c r="K3396" s="17">
        <f t="shared" ca="1" si="105"/>
        <v>6.1649412585786934E-3</v>
      </c>
      <c r="L3396" s="17">
        <f t="shared" ca="1" si="104"/>
        <v>-3.7052191307510585E-3</v>
      </c>
    </row>
    <row r="3397" spans="7:12" x14ac:dyDescent="0.2">
      <c r="G3397" s="17" vm="9320">
        <f ca="1"/>
        <v>44664</v>
      </c>
      <c r="H3397" s="17" vm="9321">
        <f ca="1"/>
        <v>175.11</v>
      </c>
      <c r="I3397" s="17" vm="9322">
        <f ca="1"/>
        <v>443.31</v>
      </c>
      <c r="K3397" s="17">
        <f t="shared" ca="1" si="105"/>
        <v>1.2196531791907494E-2</v>
      </c>
      <c r="L3397" s="17">
        <f t="shared" ca="1" si="104"/>
        <v>1.1453603778320165E-2</v>
      </c>
    </row>
    <row r="3398" spans="7:12" x14ac:dyDescent="0.2">
      <c r="G3398" s="17" vm="9323">
        <f ca="1"/>
        <v>44665</v>
      </c>
      <c r="H3398" s="17" vm="9324">
        <f ca="1"/>
        <v>173.66</v>
      </c>
      <c r="I3398" s="17" vm="9325">
        <f ca="1"/>
        <v>437.79</v>
      </c>
      <c r="K3398" s="17">
        <f t="shared" ca="1" si="105"/>
        <v>-8.2805093940951924E-3</v>
      </c>
      <c r="L3398" s="17">
        <f t="shared" ca="1" si="104"/>
        <v>-1.2451783176558151E-2</v>
      </c>
    </row>
    <row r="3399" spans="7:12" x14ac:dyDescent="0.2">
      <c r="G3399" s="17" vm="9326">
        <f ca="1"/>
        <v>44669</v>
      </c>
      <c r="H3399" s="17" vm="9327">
        <f ca="1"/>
        <v>176.56</v>
      </c>
      <c r="I3399" s="17" vm="9328">
        <f ca="1"/>
        <v>437.97</v>
      </c>
      <c r="K3399" s="17">
        <f t="shared" ca="1" si="105"/>
        <v>1.6699297477830166E-2</v>
      </c>
      <c r="L3399" s="17">
        <f t="shared" ref="L3399:L3462" ca="1" si="106">+I3399/I3398-1</f>
        <v>4.1115603371477683E-4</v>
      </c>
    </row>
    <row r="3400" spans="7:12" x14ac:dyDescent="0.2">
      <c r="G3400" s="17" vm="9329">
        <f ca="1"/>
        <v>44670</v>
      </c>
      <c r="H3400" s="17" vm="9330">
        <f ca="1"/>
        <v>179.06</v>
      </c>
      <c r="I3400" s="17" vm="9331">
        <f ca="1"/>
        <v>445.04</v>
      </c>
      <c r="K3400" s="17">
        <f t="shared" ref="K3400:K3463" ca="1" si="107">+H3400/H3399-1</f>
        <v>1.4159492523788009E-2</v>
      </c>
      <c r="L3400" s="17">
        <f t="shared" ca="1" si="106"/>
        <v>1.6142658172934254E-2</v>
      </c>
    </row>
    <row r="3401" spans="7:12" x14ac:dyDescent="0.2">
      <c r="G3401" s="17" vm="9332">
        <f ca="1"/>
        <v>44671</v>
      </c>
      <c r="H3401" s="17" vm="3440">
        <f ca="1"/>
        <v>179.42</v>
      </c>
      <c r="I3401" s="17" vm="9333">
        <f ca="1"/>
        <v>444.71</v>
      </c>
      <c r="K3401" s="17">
        <f t="shared" ca="1" si="107"/>
        <v>2.0104992739862215E-3</v>
      </c>
      <c r="L3401" s="17">
        <f t="shared" ca="1" si="106"/>
        <v>-7.415063814489864E-4</v>
      </c>
    </row>
    <row r="3402" spans="7:12" x14ac:dyDescent="0.2">
      <c r="G3402" s="17" vm="9334">
        <f ca="1"/>
        <v>44672</v>
      </c>
      <c r="H3402" s="17" vm="9335">
        <f ca="1"/>
        <v>177.23</v>
      </c>
      <c r="I3402" s="17" vm="9336">
        <f ca="1"/>
        <v>438.06</v>
      </c>
      <c r="K3402" s="17">
        <f t="shared" ca="1" si="107"/>
        <v>-1.2205997101772392E-2</v>
      </c>
      <c r="L3402" s="17">
        <f t="shared" ca="1" si="106"/>
        <v>-1.4953565244766209E-2</v>
      </c>
    </row>
    <row r="3403" spans="7:12" x14ac:dyDescent="0.2">
      <c r="G3403" s="17" vm="9337">
        <f ca="1"/>
        <v>44673</v>
      </c>
      <c r="H3403" s="17" vm="9338">
        <f ca="1"/>
        <v>173.31</v>
      </c>
      <c r="I3403" s="17" vm="9339">
        <f ca="1"/>
        <v>426.04</v>
      </c>
      <c r="K3403" s="17">
        <f t="shared" ca="1" si="107"/>
        <v>-2.2118151554477161E-2</v>
      </c>
      <c r="L3403" s="17">
        <f t="shared" ca="1" si="106"/>
        <v>-2.7439163584896953E-2</v>
      </c>
    </row>
    <row r="3404" spans="7:12" x14ac:dyDescent="0.2">
      <c r="G3404" s="17" vm="9340">
        <f ca="1"/>
        <v>44676</v>
      </c>
      <c r="H3404" s="17" vm="9341">
        <f ca="1"/>
        <v>173.91</v>
      </c>
      <c r="I3404" s="17" vm="9342">
        <f ca="1"/>
        <v>428.51</v>
      </c>
      <c r="K3404" s="17">
        <f t="shared" ca="1" si="107"/>
        <v>3.4620045006057421E-3</v>
      </c>
      <c r="L3404" s="17">
        <f t="shared" ca="1" si="106"/>
        <v>5.7975776922354338E-3</v>
      </c>
    </row>
    <row r="3405" spans="7:12" x14ac:dyDescent="0.2">
      <c r="G3405" s="17" vm="9343">
        <f ca="1"/>
        <v>44677</v>
      </c>
      <c r="H3405" s="17" vm="9344">
        <f ca="1"/>
        <v>168.44</v>
      </c>
      <c r="I3405" s="17" vm="9345">
        <f ca="1"/>
        <v>416.1</v>
      </c>
      <c r="K3405" s="17">
        <f t="shared" ca="1" si="107"/>
        <v>-3.1453050428382534E-2</v>
      </c>
      <c r="L3405" s="17">
        <f t="shared" ca="1" si="106"/>
        <v>-2.8960817717206044E-2</v>
      </c>
    </row>
    <row r="3406" spans="7:12" x14ac:dyDescent="0.2">
      <c r="G3406" s="17" vm="9346">
        <f ca="1"/>
        <v>44678</v>
      </c>
      <c r="H3406" s="17" vm="9347">
        <f ca="1"/>
        <v>169.39</v>
      </c>
      <c r="I3406" s="17" vm="9348">
        <f ca="1"/>
        <v>417.27</v>
      </c>
      <c r="K3406" s="17">
        <f t="shared" ca="1" si="107"/>
        <v>5.6399905010686702E-3</v>
      </c>
      <c r="L3406" s="17">
        <f t="shared" ca="1" si="106"/>
        <v>2.8118240807497585E-3</v>
      </c>
    </row>
    <row r="3407" spans="7:12" x14ac:dyDescent="0.2">
      <c r="G3407" s="17" vm="9349">
        <f ca="1"/>
        <v>44679</v>
      </c>
      <c r="H3407" s="17" vm="9350">
        <f ca="1"/>
        <v>175.85</v>
      </c>
      <c r="I3407" s="17" vm="9351">
        <f ca="1"/>
        <v>427.81</v>
      </c>
      <c r="K3407" s="17">
        <f t="shared" ca="1" si="107"/>
        <v>3.8136843969537759E-2</v>
      </c>
      <c r="L3407" s="17">
        <f t="shared" ca="1" si="106"/>
        <v>2.5259424353536231E-2</v>
      </c>
    </row>
    <row r="3408" spans="7:12" x14ac:dyDescent="0.2">
      <c r="G3408" s="17" vm="9352">
        <f ca="1"/>
        <v>44680</v>
      </c>
      <c r="H3408" s="17" vm="9353">
        <f ca="1"/>
        <v>170.25</v>
      </c>
      <c r="I3408" s="17" vm="9354">
        <f ca="1"/>
        <v>412</v>
      </c>
      <c r="K3408" s="17">
        <f t="shared" ca="1" si="107"/>
        <v>-3.184532271822571E-2</v>
      </c>
      <c r="L3408" s="17">
        <f t="shared" ca="1" si="106"/>
        <v>-3.6955657885509918E-2</v>
      </c>
    </row>
    <row r="3409" spans="7:12" x14ac:dyDescent="0.2">
      <c r="G3409" s="17" vm="9355">
        <f ca="1"/>
        <v>44683</v>
      </c>
      <c r="H3409" s="17" vm="9356">
        <f ca="1"/>
        <v>174</v>
      </c>
      <c r="I3409" s="17" vm="9357">
        <f ca="1"/>
        <v>414.48</v>
      </c>
      <c r="K3409" s="17">
        <f t="shared" ca="1" si="107"/>
        <v>2.2026431718061623E-2</v>
      </c>
      <c r="L3409" s="17">
        <f t="shared" ca="1" si="106"/>
        <v>6.019417475728206E-3</v>
      </c>
    </row>
    <row r="3410" spans="7:12" x14ac:dyDescent="0.2">
      <c r="G3410" s="17" vm="9358">
        <f ca="1"/>
        <v>44684</v>
      </c>
      <c r="H3410" s="17" vm="9359">
        <f ca="1"/>
        <v>172.54</v>
      </c>
      <c r="I3410" s="17" vm="9360">
        <f ca="1"/>
        <v>416.38</v>
      </c>
      <c r="K3410" s="17">
        <f t="shared" ca="1" si="107"/>
        <v>-8.3908045977011403E-3</v>
      </c>
      <c r="L3410" s="17">
        <f t="shared" ca="1" si="106"/>
        <v>4.5840571318278567E-3</v>
      </c>
    </row>
    <row r="3411" spans="7:12" x14ac:dyDescent="0.2">
      <c r="G3411" s="17" vm="9361">
        <f ca="1"/>
        <v>44685</v>
      </c>
      <c r="H3411" s="17" vm="3396">
        <f ca="1"/>
        <v>176.23</v>
      </c>
      <c r="I3411" s="17" vm="9362">
        <f ca="1"/>
        <v>429.06</v>
      </c>
      <c r="K3411" s="17">
        <f t="shared" ca="1" si="107"/>
        <v>2.1386345195317125E-2</v>
      </c>
      <c r="L3411" s="17">
        <f t="shared" ca="1" si="106"/>
        <v>3.0452951630721925E-2</v>
      </c>
    </row>
    <row r="3412" spans="7:12" x14ac:dyDescent="0.2">
      <c r="G3412" s="17" vm="9363">
        <f ca="1"/>
        <v>44686</v>
      </c>
      <c r="H3412" s="17" vm="9364">
        <f ca="1"/>
        <v>170.28</v>
      </c>
      <c r="I3412" s="17" vm="9365">
        <f ca="1"/>
        <v>413.81</v>
      </c>
      <c r="K3412" s="17">
        <f t="shared" ca="1" si="107"/>
        <v>-3.3762696476195786E-2</v>
      </c>
      <c r="L3412" s="17">
        <f t="shared" ca="1" si="106"/>
        <v>-3.5542814524775035E-2</v>
      </c>
    </row>
    <row r="3413" spans="7:12" x14ac:dyDescent="0.2">
      <c r="G3413" s="17" vm="9366">
        <f ca="1"/>
        <v>44687</v>
      </c>
      <c r="H3413" s="17" vm="9367">
        <f ca="1"/>
        <v>167.45</v>
      </c>
      <c r="I3413" s="17" vm="9368">
        <f ca="1"/>
        <v>411.34</v>
      </c>
      <c r="K3413" s="17">
        <f t="shared" ca="1" si="107"/>
        <v>-1.6619685224336433E-2</v>
      </c>
      <c r="L3413" s="17">
        <f t="shared" ca="1" si="106"/>
        <v>-5.9689229356468809E-3</v>
      </c>
    </row>
    <row r="3414" spans="7:12" x14ac:dyDescent="0.2">
      <c r="G3414" s="17" vm="9369">
        <f ca="1"/>
        <v>44690</v>
      </c>
      <c r="H3414" s="17" vm="9370">
        <f ca="1"/>
        <v>164.94</v>
      </c>
      <c r="I3414" s="17" vm="9371">
        <f ca="1"/>
        <v>398.17</v>
      </c>
      <c r="K3414" s="17">
        <f t="shared" ca="1" si="107"/>
        <v>-1.4989549119139967E-2</v>
      </c>
      <c r="L3414" s="17">
        <f t="shared" ca="1" si="106"/>
        <v>-3.2017309281859196E-2</v>
      </c>
    </row>
    <row r="3415" spans="7:12" x14ac:dyDescent="0.2">
      <c r="G3415" s="17" vm="9372">
        <f ca="1"/>
        <v>44691</v>
      </c>
      <c r="H3415" s="17" vm="9211">
        <f ca="1"/>
        <v>168.24</v>
      </c>
      <c r="I3415" s="17" vm="9373">
        <f ca="1"/>
        <v>399.09</v>
      </c>
      <c r="K3415" s="17">
        <f t="shared" ca="1" si="107"/>
        <v>2.0007275372862843E-2</v>
      </c>
      <c r="L3415" s="17">
        <f t="shared" ca="1" si="106"/>
        <v>2.3105708616921738E-3</v>
      </c>
    </row>
    <row r="3416" spans="7:12" x14ac:dyDescent="0.2">
      <c r="G3416" s="17" vm="9374">
        <f ca="1"/>
        <v>44692</v>
      </c>
      <c r="H3416" s="17" vm="9375">
        <f ca="1"/>
        <v>164.69</v>
      </c>
      <c r="I3416" s="17" vm="9376">
        <f ca="1"/>
        <v>392.75</v>
      </c>
      <c r="K3416" s="17">
        <f t="shared" ca="1" si="107"/>
        <v>-2.1100808368996748E-2</v>
      </c>
      <c r="L3416" s="17">
        <f t="shared" ca="1" si="106"/>
        <v>-1.5886140970708285E-2</v>
      </c>
    </row>
    <row r="3417" spans="7:12" x14ac:dyDescent="0.2">
      <c r="G3417" s="17" vm="9377">
        <f ca="1"/>
        <v>44693</v>
      </c>
      <c r="H3417" s="17" vm="9378">
        <f ca="1"/>
        <v>165.9</v>
      </c>
      <c r="I3417" s="17" vm="9379">
        <f ca="1"/>
        <v>392.34</v>
      </c>
      <c r="K3417" s="17">
        <f t="shared" ca="1" si="107"/>
        <v>7.3471370453579432E-3</v>
      </c>
      <c r="L3417" s="17">
        <f t="shared" ca="1" si="106"/>
        <v>-1.0439210693826695E-3</v>
      </c>
    </row>
    <row r="3418" spans="7:12" x14ac:dyDescent="0.2">
      <c r="G3418" s="17" vm="9380">
        <f ca="1"/>
        <v>44694</v>
      </c>
      <c r="H3418" s="17" vm="9381">
        <f ca="1"/>
        <v>169.74</v>
      </c>
      <c r="I3418" s="17" vm="9382">
        <f ca="1"/>
        <v>401.72</v>
      </c>
      <c r="K3418" s="17">
        <f t="shared" ca="1" si="107"/>
        <v>2.3146473779385168E-2</v>
      </c>
      <c r="L3418" s="17">
        <f t="shared" ca="1" si="106"/>
        <v>2.3907835041035996E-2</v>
      </c>
    </row>
    <row r="3419" spans="7:12" x14ac:dyDescent="0.2">
      <c r="G3419" s="17" vm="9383">
        <f ca="1"/>
        <v>44697</v>
      </c>
      <c r="H3419" s="17" vm="9384">
        <f ca="1"/>
        <v>168.5</v>
      </c>
      <c r="I3419" s="17" vm="9385">
        <f ca="1"/>
        <v>400.09</v>
      </c>
      <c r="K3419" s="17">
        <f t="shared" ca="1" si="107"/>
        <v>-7.3052904442088007E-3</v>
      </c>
      <c r="L3419" s="17">
        <f t="shared" ca="1" si="106"/>
        <v>-4.0575525241463017E-3</v>
      </c>
    </row>
    <row r="3420" spans="7:12" x14ac:dyDescent="0.2">
      <c r="G3420" s="17" vm="9386">
        <f ca="1"/>
        <v>44698</v>
      </c>
      <c r="H3420" s="17" vm="9387">
        <f ca="1"/>
        <v>174.98</v>
      </c>
      <c r="I3420" s="17" vm="9388">
        <f ca="1"/>
        <v>408.32</v>
      </c>
      <c r="K3420" s="17">
        <f t="shared" ca="1" si="107"/>
        <v>3.8456973293768515E-2</v>
      </c>
      <c r="L3420" s="17">
        <f t="shared" ca="1" si="106"/>
        <v>2.0570371666375209E-2</v>
      </c>
    </row>
    <row r="3421" spans="7:12" x14ac:dyDescent="0.2">
      <c r="G3421" s="17" vm="9389">
        <f ca="1"/>
        <v>44699</v>
      </c>
      <c r="H3421" s="17" vm="9390">
        <f ca="1"/>
        <v>170.3</v>
      </c>
      <c r="I3421" s="17" vm="9391">
        <f ca="1"/>
        <v>391.86</v>
      </c>
      <c r="K3421" s="17">
        <f t="shared" ca="1" si="107"/>
        <v>-2.6745913818722045E-2</v>
      </c>
      <c r="L3421" s="17">
        <f t="shared" ca="1" si="106"/>
        <v>-4.0311520376175469E-2</v>
      </c>
    </row>
    <row r="3422" spans="7:12" x14ac:dyDescent="0.2">
      <c r="G3422" s="17" vm="9392">
        <f ca="1"/>
        <v>44700</v>
      </c>
      <c r="H3422" s="17" vm="3350">
        <f ca="1"/>
        <v>167.62</v>
      </c>
      <c r="I3422" s="17" vm="9393">
        <f ca="1"/>
        <v>389.46</v>
      </c>
      <c r="K3422" s="17">
        <f t="shared" ca="1" si="107"/>
        <v>-1.5736934820904325E-2</v>
      </c>
      <c r="L3422" s="17">
        <f t="shared" ca="1" si="106"/>
        <v>-6.1246363497168277E-3</v>
      </c>
    </row>
    <row r="3423" spans="7:12" x14ac:dyDescent="0.2">
      <c r="G3423" s="17" vm="9394">
        <f ca="1"/>
        <v>44701</v>
      </c>
      <c r="H3423" s="17" vm="9395">
        <f ca="1"/>
        <v>169.81</v>
      </c>
      <c r="I3423" s="17" vm="9396">
        <f ca="1"/>
        <v>389.63</v>
      </c>
      <c r="K3423" s="17">
        <f t="shared" ca="1" si="107"/>
        <v>1.3065266674621157E-2</v>
      </c>
      <c r="L3423" s="17">
        <f t="shared" ca="1" si="106"/>
        <v>4.3650182303700547E-4</v>
      </c>
    </row>
    <row r="3424" spans="7:12" x14ac:dyDescent="0.2">
      <c r="G3424" s="17" vm="9397">
        <f ca="1"/>
        <v>44704</v>
      </c>
      <c r="H3424" s="17" vm="3327">
        <f ca="1"/>
        <v>169.93</v>
      </c>
      <c r="I3424" s="17" vm="9398">
        <f ca="1"/>
        <v>396.92</v>
      </c>
      <c r="K3424" s="17">
        <f t="shared" ca="1" si="107"/>
        <v>7.0667216300579483E-4</v>
      </c>
      <c r="L3424" s="17">
        <f t="shared" ca="1" si="106"/>
        <v>1.8710058260400952E-2</v>
      </c>
    </row>
    <row r="3425" spans="7:12" x14ac:dyDescent="0.2">
      <c r="G3425" s="17" vm="9399">
        <f ca="1"/>
        <v>44705</v>
      </c>
      <c r="H3425" s="17" vm="9400">
        <f ca="1"/>
        <v>167.86</v>
      </c>
      <c r="I3425" s="17" vm="9401">
        <f ca="1"/>
        <v>393.89</v>
      </c>
      <c r="K3425" s="17">
        <f t="shared" ca="1" si="107"/>
        <v>-1.2181486494438842E-2</v>
      </c>
      <c r="L3425" s="17">
        <f t="shared" ca="1" si="106"/>
        <v>-7.6337801068225852E-3</v>
      </c>
    </row>
    <row r="3426" spans="7:12" x14ac:dyDescent="0.2">
      <c r="G3426" s="17" vm="9402">
        <f ca="1"/>
        <v>44706</v>
      </c>
      <c r="H3426" s="17" vm="9403">
        <f ca="1"/>
        <v>170.01</v>
      </c>
      <c r="I3426" s="17" vm="9404">
        <f ca="1"/>
        <v>397.37</v>
      </c>
      <c r="K3426" s="17">
        <f t="shared" ca="1" si="107"/>
        <v>1.2808292624806317E-2</v>
      </c>
      <c r="L3426" s="17">
        <f t="shared" ca="1" si="106"/>
        <v>8.8349539211456385E-3</v>
      </c>
    </row>
    <row r="3427" spans="7:12" x14ac:dyDescent="0.2">
      <c r="G3427" s="17" vm="9405">
        <f ca="1"/>
        <v>44707</v>
      </c>
      <c r="H3427" s="17" vm="9406">
        <f ca="1"/>
        <v>174.13</v>
      </c>
      <c r="I3427" s="17" vm="9407">
        <f ca="1"/>
        <v>405.31</v>
      </c>
      <c r="K3427" s="17">
        <f t="shared" ca="1" si="107"/>
        <v>2.423386859596488E-2</v>
      </c>
      <c r="L3427" s="17">
        <f t="shared" ca="1" si="106"/>
        <v>1.9981377557440227E-2</v>
      </c>
    </row>
    <row r="3428" spans="7:12" x14ac:dyDescent="0.2">
      <c r="G3428" s="17" vm="9408">
        <f ca="1"/>
        <v>44708</v>
      </c>
      <c r="H3428" s="17" vm="9409">
        <f ca="1"/>
        <v>177.97</v>
      </c>
      <c r="I3428" s="17" vm="9410">
        <f ca="1"/>
        <v>415.26</v>
      </c>
      <c r="K3428" s="17">
        <f t="shared" ca="1" si="107"/>
        <v>2.2052489519324592E-2</v>
      </c>
      <c r="L3428" s="17">
        <f t="shared" ca="1" si="106"/>
        <v>2.4549110557351206E-2</v>
      </c>
    </row>
    <row r="3429" spans="7:12" x14ac:dyDescent="0.2">
      <c r="G3429" s="17" vm="9411">
        <f ca="1"/>
        <v>44712</v>
      </c>
      <c r="H3429" s="17" vm="9412">
        <f ca="1"/>
        <v>176.76</v>
      </c>
      <c r="I3429" s="17" vm="9413">
        <f ca="1"/>
        <v>412.93</v>
      </c>
      <c r="K3429" s="17">
        <f t="shared" ca="1" si="107"/>
        <v>-6.7988986907906446E-3</v>
      </c>
      <c r="L3429" s="17">
        <f t="shared" ca="1" si="106"/>
        <v>-5.6109425420218795E-3</v>
      </c>
    </row>
    <row r="3430" spans="7:12" x14ac:dyDescent="0.2">
      <c r="G3430" s="17" vm="9414">
        <f ca="1"/>
        <v>44713</v>
      </c>
      <c r="H3430" s="17" vm="9415">
        <f ca="1"/>
        <v>174.42</v>
      </c>
      <c r="I3430" s="17" vm="9416">
        <f ca="1"/>
        <v>409.59</v>
      </c>
      <c r="K3430" s="17">
        <f t="shared" ca="1" si="107"/>
        <v>-1.3238289205702691E-2</v>
      </c>
      <c r="L3430" s="17">
        <f t="shared" ca="1" si="106"/>
        <v>-8.088538008863555E-3</v>
      </c>
    </row>
    <row r="3431" spans="7:12" x14ac:dyDescent="0.2">
      <c r="G3431" s="17" vm="9417">
        <f ca="1"/>
        <v>44714</v>
      </c>
      <c r="H3431" s="17" vm="9418">
        <f ca="1"/>
        <v>176.72</v>
      </c>
      <c r="I3431" s="17" vm="9419">
        <f ca="1"/>
        <v>417.39</v>
      </c>
      <c r="K3431" s="17">
        <f t="shared" ca="1" si="107"/>
        <v>1.3186561174177269E-2</v>
      </c>
      <c r="L3431" s="17">
        <f t="shared" ca="1" si="106"/>
        <v>1.9043433677579991E-2</v>
      </c>
    </row>
    <row r="3432" spans="7:12" x14ac:dyDescent="0.2">
      <c r="G3432" s="17" vm="9420">
        <f ca="1"/>
        <v>44715</v>
      </c>
      <c r="H3432" s="17" vm="9421">
        <f ca="1"/>
        <v>172.33</v>
      </c>
      <c r="I3432" s="17" vm="9422">
        <f ca="1"/>
        <v>410.54</v>
      </c>
      <c r="K3432" s="17">
        <f t="shared" ca="1" si="107"/>
        <v>-2.4841557265731007E-2</v>
      </c>
      <c r="L3432" s="17">
        <f t="shared" ca="1" si="106"/>
        <v>-1.6411509619300824E-2</v>
      </c>
    </row>
    <row r="3433" spans="7:12" x14ac:dyDescent="0.2">
      <c r="G3433" s="17" vm="9423">
        <f ca="1"/>
        <v>44718</v>
      </c>
      <c r="H3433" s="17" vm="9424">
        <f ca="1"/>
        <v>167.76</v>
      </c>
      <c r="I3433" s="17" vm="9425">
        <f ca="1"/>
        <v>411.79</v>
      </c>
      <c r="K3433" s="17">
        <f t="shared" ca="1" si="107"/>
        <v>-2.651888817965542E-2</v>
      </c>
      <c r="L3433" s="17">
        <f t="shared" ca="1" si="106"/>
        <v>3.0447703025284767E-3</v>
      </c>
    </row>
    <row r="3434" spans="7:12" x14ac:dyDescent="0.2">
      <c r="G3434" s="17" vm="9426">
        <f ca="1"/>
        <v>44719</v>
      </c>
      <c r="H3434" s="17" vm="9427">
        <f ca="1"/>
        <v>169.85</v>
      </c>
      <c r="I3434" s="17" vm="9428">
        <f ca="1"/>
        <v>415.74</v>
      </c>
      <c r="K3434" s="17">
        <f t="shared" ca="1" si="107"/>
        <v>1.2458273724368141E-2</v>
      </c>
      <c r="L3434" s="17">
        <f t="shared" ca="1" si="106"/>
        <v>9.5922679035429503E-3</v>
      </c>
    </row>
    <row r="3435" spans="7:12" x14ac:dyDescent="0.2">
      <c r="G3435" s="17" vm="9429">
        <f ca="1"/>
        <v>44720</v>
      </c>
      <c r="H3435" s="17" vm="9430">
        <f ca="1"/>
        <v>165.37</v>
      </c>
      <c r="I3435" s="17" vm="9431">
        <f ca="1"/>
        <v>411.22</v>
      </c>
      <c r="K3435" s="17">
        <f t="shared" ca="1" si="107"/>
        <v>-2.6376214306741197E-2</v>
      </c>
      <c r="L3435" s="17">
        <f t="shared" ca="1" si="106"/>
        <v>-1.0872179727714371E-2</v>
      </c>
    </row>
    <row r="3436" spans="7:12" x14ac:dyDescent="0.2">
      <c r="G3436" s="17" vm="9432">
        <f ca="1"/>
        <v>44721</v>
      </c>
      <c r="H3436" s="17" vm="9433">
        <f ca="1"/>
        <v>161.58000000000001</v>
      </c>
      <c r="I3436" s="17" vm="9434">
        <f ca="1"/>
        <v>401.44</v>
      </c>
      <c r="K3436" s="17">
        <f t="shared" ca="1" si="107"/>
        <v>-2.2918304408296453E-2</v>
      </c>
      <c r="L3436" s="17">
        <f t="shared" ca="1" si="106"/>
        <v>-2.3782889937259966E-2</v>
      </c>
    </row>
    <row r="3437" spans="7:12" x14ac:dyDescent="0.2">
      <c r="G3437" s="17" vm="9435">
        <f ca="1"/>
        <v>44722</v>
      </c>
      <c r="H3437" s="17" vm="3032">
        <f ca="1"/>
        <v>157.78</v>
      </c>
      <c r="I3437" s="17" vm="9436">
        <f ca="1"/>
        <v>389.8</v>
      </c>
      <c r="K3437" s="17">
        <f t="shared" ca="1" si="107"/>
        <v>-2.3517762099269812E-2</v>
      </c>
      <c r="L3437" s="17">
        <f t="shared" ca="1" si="106"/>
        <v>-2.8995615783180551E-2</v>
      </c>
    </row>
    <row r="3438" spans="7:12" x14ac:dyDescent="0.2">
      <c r="G3438" s="17" vm="9437">
        <f ca="1"/>
        <v>44725</v>
      </c>
      <c r="H3438" s="17" vm="9438">
        <f ca="1"/>
        <v>153.53</v>
      </c>
      <c r="I3438" s="17" vm="9439">
        <f ca="1"/>
        <v>375</v>
      </c>
      <c r="K3438" s="17">
        <f t="shared" ca="1" si="107"/>
        <v>-2.6936240334643147E-2</v>
      </c>
      <c r="L3438" s="17">
        <f t="shared" ca="1" si="106"/>
        <v>-3.7968188814776815E-2</v>
      </c>
    </row>
    <row r="3439" spans="7:12" x14ac:dyDescent="0.2">
      <c r="G3439" s="17" vm="9440">
        <f ca="1"/>
        <v>44726</v>
      </c>
      <c r="H3439" s="17" vm="9441">
        <f ca="1"/>
        <v>154.08000000000001</v>
      </c>
      <c r="I3439" s="17" vm="9442">
        <f ca="1"/>
        <v>373.87</v>
      </c>
      <c r="K3439" s="17">
        <f t="shared" ca="1" si="107"/>
        <v>3.5823617534032071E-3</v>
      </c>
      <c r="L3439" s="17">
        <f t="shared" ca="1" si="106"/>
        <v>-3.0133333333333123E-3</v>
      </c>
    </row>
    <row r="3440" spans="7:12" x14ac:dyDescent="0.2">
      <c r="G3440" s="17" vm="9443">
        <f ca="1"/>
        <v>44727</v>
      </c>
      <c r="H3440" s="17" vm="9444">
        <f ca="1"/>
        <v>155.91999999999999</v>
      </c>
      <c r="I3440" s="17" vm="9445">
        <f ca="1"/>
        <v>379.2</v>
      </c>
      <c r="K3440" s="17">
        <f t="shared" ca="1" si="107"/>
        <v>1.1941848390446319E-2</v>
      </c>
      <c r="L3440" s="17">
        <f t="shared" ca="1" si="106"/>
        <v>1.425629229411296E-2</v>
      </c>
    </row>
    <row r="3441" spans="7:12" x14ac:dyDescent="0.2">
      <c r="G3441" s="17" vm="9446">
        <f ca="1"/>
        <v>44728</v>
      </c>
      <c r="H3441" s="17" vm="9447">
        <f ca="1"/>
        <v>151.37</v>
      </c>
      <c r="I3441" s="17" vm="9448">
        <f ca="1"/>
        <v>366.65</v>
      </c>
      <c r="K3441" s="17">
        <f t="shared" ca="1" si="107"/>
        <v>-2.9181631605951663E-2</v>
      </c>
      <c r="L3441" s="17">
        <f t="shared" ca="1" si="106"/>
        <v>-3.3095991561181481E-2</v>
      </c>
    </row>
    <row r="3442" spans="7:12" x14ac:dyDescent="0.2">
      <c r="G3442" s="17" vm="9449">
        <f ca="1"/>
        <v>44729</v>
      </c>
      <c r="H3442" s="17" vm="9450">
        <f ca="1"/>
        <v>150.19999999999999</v>
      </c>
      <c r="I3442" s="17" vm="9451">
        <f ca="1"/>
        <v>365.86</v>
      </c>
      <c r="K3442" s="17">
        <f t="shared" ca="1" si="107"/>
        <v>-7.7294047697695767E-3</v>
      </c>
      <c r="L3442" s="17">
        <f t="shared" ca="1" si="106"/>
        <v>-2.1546433928814057E-3</v>
      </c>
    </row>
    <row r="3443" spans="7:12" x14ac:dyDescent="0.2">
      <c r="G3443" s="17" vm="9452">
        <f ca="1"/>
        <v>44733</v>
      </c>
      <c r="H3443" s="17" vm="9453">
        <f ca="1"/>
        <v>153.46</v>
      </c>
      <c r="I3443" s="17" vm="9454">
        <f ca="1"/>
        <v>375.07</v>
      </c>
      <c r="K3443" s="17">
        <f t="shared" ca="1" si="107"/>
        <v>2.1704394141145222E-2</v>
      </c>
      <c r="L3443" s="17">
        <f t="shared" ca="1" si="106"/>
        <v>2.5173563658229758E-2</v>
      </c>
    </row>
    <row r="3444" spans="7:12" x14ac:dyDescent="0.2">
      <c r="G3444" s="17" vm="9455">
        <f ca="1"/>
        <v>44734</v>
      </c>
      <c r="H3444" s="17" vm="9456">
        <f ca="1"/>
        <v>152.6</v>
      </c>
      <c r="I3444" s="17" vm="9457">
        <f ca="1"/>
        <v>374.39</v>
      </c>
      <c r="K3444" s="17">
        <f t="shared" ca="1" si="107"/>
        <v>-5.6040662061775937E-3</v>
      </c>
      <c r="L3444" s="17">
        <f t="shared" ca="1" si="106"/>
        <v>-1.8129949076172158E-3</v>
      </c>
    </row>
    <row r="3445" spans="7:12" x14ac:dyDescent="0.2">
      <c r="G3445" s="17" vm="9458">
        <f ca="1"/>
        <v>44735</v>
      </c>
      <c r="H3445" s="17" vm="9459">
        <f ca="1"/>
        <v>151.13999999999999</v>
      </c>
      <c r="I3445" s="17" vm="9460">
        <f ca="1"/>
        <v>378.06</v>
      </c>
      <c r="K3445" s="17">
        <f t="shared" ca="1" si="107"/>
        <v>-9.5674967234601338E-3</v>
      </c>
      <c r="L3445" s="17">
        <f t="shared" ca="1" si="106"/>
        <v>9.8026122492589352E-3</v>
      </c>
    </row>
    <row r="3446" spans="7:12" x14ac:dyDescent="0.2">
      <c r="G3446" s="17" vm="9461">
        <f ca="1"/>
        <v>44736</v>
      </c>
      <c r="H3446" s="17" vm="9462">
        <f ca="1"/>
        <v>155.94999999999999</v>
      </c>
      <c r="I3446" s="17" vm="8498">
        <f ca="1"/>
        <v>390.08</v>
      </c>
      <c r="K3446" s="17">
        <f t="shared" ca="1" si="107"/>
        <v>3.1824798200344118E-2</v>
      </c>
      <c r="L3446" s="17">
        <f t="shared" ca="1" si="106"/>
        <v>3.1793895148918061E-2</v>
      </c>
    </row>
    <row r="3447" spans="7:12" x14ac:dyDescent="0.2">
      <c r="G3447" s="17" vm="9463">
        <f ca="1"/>
        <v>44739</v>
      </c>
      <c r="H3447" s="17" vm="9464">
        <f ca="1"/>
        <v>155.62</v>
      </c>
      <c r="I3447" s="17" vm="9465">
        <f ca="1"/>
        <v>388.59</v>
      </c>
      <c r="K3447" s="17">
        <f t="shared" ca="1" si="107"/>
        <v>-2.1160628406539095E-3</v>
      </c>
      <c r="L3447" s="17">
        <f t="shared" ca="1" si="106"/>
        <v>-3.8197292863002552E-3</v>
      </c>
    </row>
    <row r="3448" spans="7:12" x14ac:dyDescent="0.2">
      <c r="G3448" s="17" vm="9466">
        <f ca="1"/>
        <v>44740</v>
      </c>
      <c r="H3448" s="17" vm="9467">
        <f ca="1"/>
        <v>154.16</v>
      </c>
      <c r="I3448" s="17" vm="9468">
        <f ca="1"/>
        <v>380.65</v>
      </c>
      <c r="K3448" s="17">
        <f t="shared" ca="1" si="107"/>
        <v>-9.3818275285953989E-3</v>
      </c>
      <c r="L3448" s="17">
        <f t="shared" ca="1" si="106"/>
        <v>-2.0432846959520301E-2</v>
      </c>
    </row>
    <row r="3449" spans="7:12" x14ac:dyDescent="0.2">
      <c r="G3449" s="17" vm="9469">
        <f ca="1"/>
        <v>44741</v>
      </c>
      <c r="H3449" s="17" vm="9470">
        <f ca="1"/>
        <v>152.78</v>
      </c>
      <c r="I3449" s="17" vm="9471">
        <f ca="1"/>
        <v>380.34</v>
      </c>
      <c r="K3449" s="17">
        <f t="shared" ca="1" si="107"/>
        <v>-8.9517384535546807E-3</v>
      </c>
      <c r="L3449" s="17">
        <f t="shared" ca="1" si="106"/>
        <v>-8.143964271640769E-4</v>
      </c>
    </row>
    <row r="3450" spans="7:12" x14ac:dyDescent="0.2">
      <c r="G3450" s="17" vm="9472">
        <f ca="1"/>
        <v>44742</v>
      </c>
      <c r="H3450" s="17" vm="9473">
        <f ca="1"/>
        <v>153.65</v>
      </c>
      <c r="I3450" s="17" vm="9474">
        <f ca="1"/>
        <v>377.25</v>
      </c>
      <c r="K3450" s="17">
        <f t="shared" ca="1" si="107"/>
        <v>5.6944626259982645E-3</v>
      </c>
      <c r="L3450" s="17">
        <f t="shared" ca="1" si="106"/>
        <v>-8.1243098280485704E-3</v>
      </c>
    </row>
    <row r="3451" spans="7:12" x14ac:dyDescent="0.2">
      <c r="G3451" s="17" vm="9475">
        <f ca="1"/>
        <v>44743</v>
      </c>
      <c r="H3451" s="17" vm="9476">
        <f ca="1"/>
        <v>148.54</v>
      </c>
      <c r="I3451" s="17" vm="9477">
        <f ca="1"/>
        <v>381.24</v>
      </c>
      <c r="K3451" s="17">
        <f t="shared" ca="1" si="107"/>
        <v>-3.3257403189066115E-2</v>
      </c>
      <c r="L3451" s="17">
        <f t="shared" ca="1" si="106"/>
        <v>1.0576540755467212E-2</v>
      </c>
    </row>
    <row r="3452" spans="7:12" x14ac:dyDescent="0.2">
      <c r="G3452" s="17" vm="9478">
        <f ca="1"/>
        <v>44747</v>
      </c>
      <c r="H3452" s="17" vm="9479">
        <f ca="1"/>
        <v>149.1</v>
      </c>
      <c r="I3452" s="17" vm="9480">
        <f ca="1"/>
        <v>381.96</v>
      </c>
      <c r="K3452" s="17">
        <f t="shared" ca="1" si="107"/>
        <v>3.7700282752120007E-3</v>
      </c>
      <c r="L3452" s="17">
        <f t="shared" ca="1" si="106"/>
        <v>1.8885741265344258E-3</v>
      </c>
    </row>
    <row r="3453" spans="7:12" x14ac:dyDescent="0.2">
      <c r="G3453" s="17" vm="9481">
        <f ca="1"/>
        <v>44748</v>
      </c>
      <c r="H3453" s="17" vm="9482">
        <f ca="1"/>
        <v>150.81</v>
      </c>
      <c r="I3453" s="17" vm="9483">
        <f ca="1"/>
        <v>383.25</v>
      </c>
      <c r="K3453" s="17">
        <f t="shared" ca="1" si="107"/>
        <v>1.1468812877263534E-2</v>
      </c>
      <c r="L3453" s="17">
        <f t="shared" ca="1" si="106"/>
        <v>3.3773169965440886E-3</v>
      </c>
    </row>
    <row r="3454" spans="7:12" x14ac:dyDescent="0.2">
      <c r="G3454" s="17" vm="9484">
        <f ca="1"/>
        <v>44749</v>
      </c>
      <c r="H3454" s="17" vm="9485">
        <f ca="1"/>
        <v>154.69</v>
      </c>
      <c r="I3454" s="17" vm="9486">
        <f ca="1"/>
        <v>388.99</v>
      </c>
      <c r="K3454" s="17">
        <f t="shared" ca="1" si="107"/>
        <v>2.5727736887474206E-2</v>
      </c>
      <c r="L3454" s="17">
        <f t="shared" ca="1" si="106"/>
        <v>1.4977168949771746E-2</v>
      </c>
    </row>
    <row r="3455" spans="7:12" x14ac:dyDescent="0.2">
      <c r="G3455" s="17" vm="9487">
        <f ca="1"/>
        <v>44750</v>
      </c>
      <c r="H3455" s="17" vm="9488">
        <f ca="1"/>
        <v>155.53</v>
      </c>
      <c r="I3455" s="17" vm="9489">
        <f ca="1"/>
        <v>388.67</v>
      </c>
      <c r="K3455" s="17">
        <f t="shared" ca="1" si="107"/>
        <v>5.4302152692482508E-3</v>
      </c>
      <c r="L3455" s="17">
        <f t="shared" ca="1" si="106"/>
        <v>-8.2264325561065554E-4</v>
      </c>
    </row>
    <row r="3456" spans="7:12" x14ac:dyDescent="0.2">
      <c r="G3456" s="17" vm="9490">
        <f ca="1"/>
        <v>44753</v>
      </c>
      <c r="H3456" s="17" vm="9491">
        <f ca="1"/>
        <v>153.56</v>
      </c>
      <c r="I3456" s="17" vm="9492">
        <f ca="1"/>
        <v>384.23</v>
      </c>
      <c r="K3456" s="17">
        <f t="shared" ca="1" si="107"/>
        <v>-1.266636661737286E-2</v>
      </c>
      <c r="L3456" s="17">
        <f t="shared" ca="1" si="106"/>
        <v>-1.1423572696632078E-2</v>
      </c>
    </row>
    <row r="3457" spans="7:12" x14ac:dyDescent="0.2">
      <c r="G3457" s="17" vm="9493">
        <f ca="1"/>
        <v>44754</v>
      </c>
      <c r="H3457" s="17" vm="9494">
        <f ca="1"/>
        <v>154.46</v>
      </c>
      <c r="I3457" s="17" vm="9495">
        <f ca="1"/>
        <v>380.83</v>
      </c>
      <c r="K3457" s="17">
        <f t="shared" ca="1" si="107"/>
        <v>5.8609012763741752E-3</v>
      </c>
      <c r="L3457" s="17">
        <f t="shared" ca="1" si="106"/>
        <v>-8.8488665642975084E-3</v>
      </c>
    </row>
    <row r="3458" spans="7:12" x14ac:dyDescent="0.2">
      <c r="G3458" s="17" vm="9496">
        <f ca="1"/>
        <v>44755</v>
      </c>
      <c r="H3458" s="17" vm="2941">
        <f ca="1"/>
        <v>154.29</v>
      </c>
      <c r="I3458" s="17" vm="9497">
        <f ca="1"/>
        <v>378.83</v>
      </c>
      <c r="K3458" s="17">
        <f t="shared" ca="1" si="107"/>
        <v>-1.1006085717986114E-3</v>
      </c>
      <c r="L3458" s="17">
        <f t="shared" ca="1" si="106"/>
        <v>-5.2516871044823166E-3</v>
      </c>
    </row>
    <row r="3459" spans="7:12" x14ac:dyDescent="0.2">
      <c r="G3459" s="17" vm="9498">
        <f ca="1"/>
        <v>44756</v>
      </c>
      <c r="H3459" s="17" vm="9499">
        <f ca="1"/>
        <v>157.85</v>
      </c>
      <c r="I3459" s="17" vm="9500">
        <f ca="1"/>
        <v>377.91</v>
      </c>
      <c r="K3459" s="17">
        <f t="shared" ca="1" si="107"/>
        <v>2.3073433145375688E-2</v>
      </c>
      <c r="L3459" s="17">
        <f t="shared" ca="1" si="106"/>
        <v>-2.4285299474697819E-3</v>
      </c>
    </row>
    <row r="3460" spans="7:12" x14ac:dyDescent="0.2">
      <c r="G3460" s="17" vm="9501">
        <f ca="1"/>
        <v>44757</v>
      </c>
      <c r="H3460" s="17" vm="9502">
        <f ca="1"/>
        <v>160.54</v>
      </c>
      <c r="I3460" s="17" vm="9503">
        <f ca="1"/>
        <v>385.13</v>
      </c>
      <c r="K3460" s="17">
        <f t="shared" ca="1" si="107"/>
        <v>1.7041495090275527E-2</v>
      </c>
      <c r="L3460" s="17">
        <f t="shared" ca="1" si="106"/>
        <v>1.9105077928607272E-2</v>
      </c>
    </row>
    <row r="3461" spans="7:12" x14ac:dyDescent="0.2">
      <c r="G3461" s="17" vm="9504">
        <f ca="1"/>
        <v>44760</v>
      </c>
      <c r="H3461" s="17" vm="9505">
        <f ca="1"/>
        <v>159.66999999999999</v>
      </c>
      <c r="I3461" s="17" vm="9506">
        <f ca="1"/>
        <v>381.95</v>
      </c>
      <c r="K3461" s="17">
        <f t="shared" ca="1" si="107"/>
        <v>-5.4192101656908021E-3</v>
      </c>
      <c r="L3461" s="17">
        <f t="shared" ca="1" si="106"/>
        <v>-8.2569521979591887E-3</v>
      </c>
    </row>
    <row r="3462" spans="7:12" x14ac:dyDescent="0.2">
      <c r="G3462" s="17" vm="9507">
        <f ca="1"/>
        <v>44761</v>
      </c>
      <c r="H3462" s="17" vm="9508">
        <f ca="1"/>
        <v>164.64</v>
      </c>
      <c r="I3462" s="17" vm="9509">
        <f ca="1"/>
        <v>392.27</v>
      </c>
      <c r="K3462" s="17">
        <f t="shared" ca="1" si="107"/>
        <v>3.1126698816308584E-2</v>
      </c>
      <c r="L3462" s="17">
        <f t="shared" ca="1" si="106"/>
        <v>2.7019243356460221E-2</v>
      </c>
    </row>
    <row r="3463" spans="7:12" x14ac:dyDescent="0.2">
      <c r="G3463" s="17" vm="9510">
        <f ca="1"/>
        <v>44762</v>
      </c>
      <c r="H3463" s="17" vm="9511">
        <f ca="1"/>
        <v>165.33</v>
      </c>
      <c r="I3463" s="17" vm="9512">
        <f ca="1"/>
        <v>394.77</v>
      </c>
      <c r="K3463" s="17">
        <f t="shared" ca="1" si="107"/>
        <v>4.1909620991256169E-3</v>
      </c>
      <c r="L3463" s="17">
        <f t="shared" ref="L3463:L3526" ca="1" si="108">+I3463/I3462-1</f>
        <v>6.3731613429525158E-3</v>
      </c>
    </row>
    <row r="3464" spans="7:12" x14ac:dyDescent="0.2">
      <c r="G3464" s="17" vm="9513">
        <f ca="1"/>
        <v>44763</v>
      </c>
      <c r="H3464" s="17" vm="9514">
        <f ca="1"/>
        <v>166.54</v>
      </c>
      <c r="I3464" s="17" vm="9515">
        <f ca="1"/>
        <v>398.79</v>
      </c>
      <c r="K3464" s="17">
        <f t="shared" ref="K3464:K3527" ca="1" si="109">+H3464/H3463-1</f>
        <v>7.3186959414504038E-3</v>
      </c>
      <c r="L3464" s="17">
        <f t="shared" ca="1" si="108"/>
        <v>1.0183144615852457E-2</v>
      </c>
    </row>
    <row r="3465" spans="7:12" x14ac:dyDescent="0.2">
      <c r="G3465" s="17" vm="9516">
        <f ca="1"/>
        <v>44764</v>
      </c>
      <c r="H3465" s="17" vm="9517">
        <f ca="1"/>
        <v>163.9</v>
      </c>
      <c r="I3465" s="17" vm="9518">
        <f ca="1"/>
        <v>395.09</v>
      </c>
      <c r="K3465" s="17">
        <f t="shared" ca="1" si="109"/>
        <v>-1.5852047556142557E-2</v>
      </c>
      <c r="L3465" s="17">
        <f t="shared" ca="1" si="108"/>
        <v>-9.2780661501041806E-3</v>
      </c>
    </row>
    <row r="3466" spans="7:12" x14ac:dyDescent="0.2">
      <c r="G3466" s="17" vm="9519">
        <f ca="1"/>
        <v>44767</v>
      </c>
      <c r="H3466" s="17" vm="9520">
        <f ca="1"/>
        <v>163.19999999999999</v>
      </c>
      <c r="I3466" s="17" vm="9521">
        <f ca="1"/>
        <v>395.57</v>
      </c>
      <c r="K3466" s="17">
        <f t="shared" ca="1" si="109"/>
        <v>-4.270896888346698E-3</v>
      </c>
      <c r="L3466" s="17">
        <f t="shared" ca="1" si="108"/>
        <v>1.214913057784317E-3</v>
      </c>
    </row>
    <row r="3467" spans="7:12" x14ac:dyDescent="0.2">
      <c r="G3467" s="17" vm="9522">
        <f ca="1"/>
        <v>44768</v>
      </c>
      <c r="H3467" s="17" vm="9523">
        <f ca="1"/>
        <v>160.84</v>
      </c>
      <c r="I3467" s="17" vm="9524">
        <f ca="1"/>
        <v>390.89</v>
      </c>
      <c r="K3467" s="17">
        <f t="shared" ca="1" si="109"/>
        <v>-1.4460784313725439E-2</v>
      </c>
      <c r="L3467" s="17">
        <f t="shared" ca="1" si="108"/>
        <v>-1.1831028642212527E-2</v>
      </c>
    </row>
    <row r="3468" spans="7:12" x14ac:dyDescent="0.2">
      <c r="G3468" s="17" vm="9525">
        <f ca="1"/>
        <v>44769</v>
      </c>
      <c r="H3468" s="17" vm="9526">
        <f ca="1"/>
        <v>171.54</v>
      </c>
      <c r="I3468" s="17" vm="9527">
        <f ca="1"/>
        <v>401.04</v>
      </c>
      <c r="K3468" s="17">
        <f t="shared" ca="1" si="109"/>
        <v>6.6525739865704869E-2</v>
      </c>
      <c r="L3468" s="17">
        <f t="shared" ca="1" si="108"/>
        <v>2.5966384404819909E-2</v>
      </c>
    </row>
    <row r="3469" spans="7:12" x14ac:dyDescent="0.2">
      <c r="G3469" s="17" vm="9528">
        <f ca="1"/>
        <v>44770</v>
      </c>
      <c r="H3469" s="17" vm="9529">
        <f ca="1"/>
        <v>175.75</v>
      </c>
      <c r="I3469" s="17" vm="9530">
        <f ca="1"/>
        <v>406.07</v>
      </c>
      <c r="K3469" s="17">
        <f t="shared" ca="1" si="109"/>
        <v>2.4542380785822493E-2</v>
      </c>
      <c r="L3469" s="17">
        <f t="shared" ca="1" si="108"/>
        <v>1.2542389786554864E-2</v>
      </c>
    </row>
    <row r="3470" spans="7:12" x14ac:dyDescent="0.2">
      <c r="G3470" s="17" vm="9531">
        <f ca="1"/>
        <v>44771</v>
      </c>
      <c r="H3470" s="17" vm="3567">
        <f ca="1"/>
        <v>178.89</v>
      </c>
      <c r="I3470" s="17" vm="9532">
        <f ca="1"/>
        <v>411.99</v>
      </c>
      <c r="K3470" s="17">
        <f t="shared" ca="1" si="109"/>
        <v>1.7866287339971532E-2</v>
      </c>
      <c r="L3470" s="17">
        <f t="shared" ca="1" si="108"/>
        <v>1.4578767207624299E-2</v>
      </c>
    </row>
    <row r="3471" spans="7:12" x14ac:dyDescent="0.2">
      <c r="G3471" s="17" vm="9533">
        <f ca="1"/>
        <v>44774</v>
      </c>
      <c r="H3471" s="17" vm="9534">
        <f ca="1"/>
        <v>178.8</v>
      </c>
      <c r="I3471" s="17" vm="9535">
        <f ca="1"/>
        <v>410.77</v>
      </c>
      <c r="K3471" s="17">
        <f t="shared" ca="1" si="109"/>
        <v>-5.0310246520191004E-4</v>
      </c>
      <c r="L3471" s="17">
        <f t="shared" ca="1" si="108"/>
        <v>-2.9612369232263624E-3</v>
      </c>
    </row>
    <row r="3472" spans="7:12" x14ac:dyDescent="0.2">
      <c r="G3472" s="17" vm="9536">
        <f ca="1"/>
        <v>44775</v>
      </c>
      <c r="H3472" s="17" vm="9537">
        <f ca="1"/>
        <v>177.22</v>
      </c>
      <c r="I3472" s="17" vm="9538">
        <f ca="1"/>
        <v>408.06</v>
      </c>
      <c r="K3472" s="17">
        <f t="shared" ca="1" si="109"/>
        <v>-8.8366890380313645E-3</v>
      </c>
      <c r="L3472" s="17">
        <f t="shared" ca="1" si="108"/>
        <v>-6.5973659225356807E-3</v>
      </c>
    </row>
    <row r="3473" spans="7:12" x14ac:dyDescent="0.2">
      <c r="G3473" s="17" vm="9539">
        <f ca="1"/>
        <v>44776</v>
      </c>
      <c r="H3473" s="17" vm="9540">
        <f ca="1"/>
        <v>183.47</v>
      </c>
      <c r="I3473" s="17" vm="9541">
        <f ca="1"/>
        <v>414.45</v>
      </c>
      <c r="K3473" s="17">
        <f t="shared" ca="1" si="109"/>
        <v>3.5266899898431348E-2</v>
      </c>
      <c r="L3473" s="17">
        <f t="shared" ca="1" si="108"/>
        <v>1.5659461843846367E-2</v>
      </c>
    </row>
    <row r="3474" spans="7:12" x14ac:dyDescent="0.2">
      <c r="G3474" s="17" vm="9542">
        <f ca="1"/>
        <v>44777</v>
      </c>
      <c r="H3474" s="17" vm="3624">
        <f ca="1"/>
        <v>184.91</v>
      </c>
      <c r="I3474" s="17" vm="9543">
        <f ca="1"/>
        <v>414.17</v>
      </c>
      <c r="K3474" s="17">
        <f t="shared" ca="1" si="109"/>
        <v>7.848694609472906E-3</v>
      </c>
      <c r="L3474" s="17">
        <f t="shared" ca="1" si="108"/>
        <v>-6.7559416093609936E-4</v>
      </c>
    </row>
    <row r="3475" spans="7:12" x14ac:dyDescent="0.2">
      <c r="G3475" s="17" vm="9544">
        <f ca="1"/>
        <v>44778</v>
      </c>
      <c r="H3475" s="17" vm="3561">
        <f ca="1"/>
        <v>184.3</v>
      </c>
      <c r="I3475" s="17" vm="9545">
        <f ca="1"/>
        <v>413.47</v>
      </c>
      <c r="K3475" s="17">
        <f t="shared" ca="1" si="109"/>
        <v>-3.2989021686224973E-3</v>
      </c>
      <c r="L3475" s="17">
        <f t="shared" ca="1" si="108"/>
        <v>-1.6901272424366676E-3</v>
      </c>
    </row>
    <row r="3476" spans="7:12" x14ac:dyDescent="0.2">
      <c r="G3476" s="17" vm="9546">
        <f ca="1"/>
        <v>44781</v>
      </c>
      <c r="H3476" s="17" vm="9547">
        <f ca="1"/>
        <v>182.8</v>
      </c>
      <c r="I3476" s="17" vm="9548">
        <f ca="1"/>
        <v>412.99</v>
      </c>
      <c r="K3476" s="17">
        <f t="shared" ca="1" si="109"/>
        <v>-8.138903960933308E-3</v>
      </c>
      <c r="L3476" s="17">
        <f t="shared" ca="1" si="108"/>
        <v>-1.1609064744722009E-3</v>
      </c>
    </row>
    <row r="3477" spans="7:12" x14ac:dyDescent="0.2">
      <c r="G3477" s="17" vm="9549">
        <f ca="1"/>
        <v>44782</v>
      </c>
      <c r="H3477" s="17" vm="9550">
        <f ca="1"/>
        <v>177.71</v>
      </c>
      <c r="I3477" s="17" vm="9551">
        <f ca="1"/>
        <v>411.35</v>
      </c>
      <c r="K3477" s="17">
        <f t="shared" ca="1" si="109"/>
        <v>-2.7844638949671818E-2</v>
      </c>
      <c r="L3477" s="17">
        <f t="shared" ca="1" si="108"/>
        <v>-3.9710404610280303E-3</v>
      </c>
    </row>
    <row r="3478" spans="7:12" x14ac:dyDescent="0.2">
      <c r="G3478" s="17" vm="9552">
        <f ca="1"/>
        <v>44783</v>
      </c>
      <c r="H3478" s="17" vm="9553">
        <f ca="1"/>
        <v>183.12</v>
      </c>
      <c r="I3478" s="17" vm="9554">
        <f ca="1"/>
        <v>419.99</v>
      </c>
      <c r="K3478" s="17">
        <f t="shared" ca="1" si="109"/>
        <v>3.0442856338979141E-2</v>
      </c>
      <c r="L3478" s="17">
        <f t="shared" ca="1" si="108"/>
        <v>2.1004011182691018E-2</v>
      </c>
    </row>
    <row r="3479" spans="7:12" x14ac:dyDescent="0.2">
      <c r="G3479" s="17" vm="9555">
        <f ca="1"/>
        <v>44784</v>
      </c>
      <c r="H3479" s="17" vm="9556">
        <f ca="1"/>
        <v>182.06</v>
      </c>
      <c r="I3479" s="17" vm="9554">
        <f ca="1"/>
        <v>419.99</v>
      </c>
      <c r="K3479" s="17">
        <f t="shared" ca="1" si="109"/>
        <v>-5.7885539536915998E-3</v>
      </c>
      <c r="L3479" s="17">
        <f t="shared" ca="1" si="108"/>
        <v>0</v>
      </c>
    </row>
    <row r="3480" spans="7:12" x14ac:dyDescent="0.2">
      <c r="G3480" s="17" vm="9557">
        <f ca="1"/>
        <v>44785</v>
      </c>
      <c r="H3480" s="17" vm="9558">
        <f ca="1"/>
        <v>185.38</v>
      </c>
      <c r="I3480" s="17" vm="9559">
        <f ca="1"/>
        <v>427.1</v>
      </c>
      <c r="K3480" s="17">
        <f t="shared" ca="1" si="109"/>
        <v>1.8235746457211821E-2</v>
      </c>
      <c r="L3480" s="17">
        <f t="shared" ca="1" si="108"/>
        <v>1.692897449939279E-2</v>
      </c>
    </row>
    <row r="3481" spans="7:12" x14ac:dyDescent="0.2">
      <c r="G3481" s="17" vm="9560">
        <f ca="1"/>
        <v>44788</v>
      </c>
      <c r="H3481" s="17" vm="9561">
        <f ca="1"/>
        <v>185.4</v>
      </c>
      <c r="I3481" s="17" vm="9562">
        <f ca="1"/>
        <v>428.86</v>
      </c>
      <c r="K3481" s="17">
        <f t="shared" ca="1" si="109"/>
        <v>1.0788650339854655E-4</v>
      </c>
      <c r="L3481" s="17">
        <f t="shared" ca="1" si="108"/>
        <v>4.1208147974713949E-3</v>
      </c>
    </row>
    <row r="3482" spans="7:12" x14ac:dyDescent="0.2">
      <c r="G3482" s="17" vm="9563">
        <f ca="1"/>
        <v>44789</v>
      </c>
      <c r="H3482" s="17" vm="9564">
        <f ca="1"/>
        <v>183.36</v>
      </c>
      <c r="I3482" s="17" vm="9565">
        <f ca="1"/>
        <v>429.7</v>
      </c>
      <c r="K3482" s="17">
        <f t="shared" ca="1" si="109"/>
        <v>-1.1003236245954673E-2</v>
      </c>
      <c r="L3482" s="17">
        <f t="shared" ca="1" si="108"/>
        <v>1.9586811546892235E-3</v>
      </c>
    </row>
    <row r="3483" spans="7:12" x14ac:dyDescent="0.2">
      <c r="G3483" s="17" vm="9566">
        <f ca="1"/>
        <v>44790</v>
      </c>
      <c r="H3483" s="17" vm="9197">
        <f ca="1"/>
        <v>176.71</v>
      </c>
      <c r="I3483" s="17" vm="9567">
        <f ca="1"/>
        <v>426.65</v>
      </c>
      <c r="K3483" s="17">
        <f t="shared" ca="1" si="109"/>
        <v>-3.6267452006980783E-2</v>
      </c>
      <c r="L3483" s="17">
        <f t="shared" ca="1" si="108"/>
        <v>-7.0979753316267047E-3</v>
      </c>
    </row>
    <row r="3484" spans="7:12" x14ac:dyDescent="0.2">
      <c r="G3484" s="17" vm="9568">
        <f ca="1"/>
        <v>44791</v>
      </c>
      <c r="H3484" s="17" vm="9569">
        <f ca="1"/>
        <v>178.46</v>
      </c>
      <c r="I3484" s="17" vm="9570">
        <f ca="1"/>
        <v>427.89</v>
      </c>
      <c r="K3484" s="17">
        <f t="shared" ca="1" si="109"/>
        <v>9.9032312828928326E-3</v>
      </c>
      <c r="L3484" s="17">
        <f t="shared" ca="1" si="108"/>
        <v>2.9063635298254287E-3</v>
      </c>
    </row>
    <row r="3485" spans="7:12" x14ac:dyDescent="0.2">
      <c r="G3485" s="17" vm="9571">
        <f ca="1"/>
        <v>44792</v>
      </c>
      <c r="H3485" s="17" vm="9572">
        <f ca="1"/>
        <v>176.45</v>
      </c>
      <c r="I3485" s="17" vm="9573">
        <f ca="1"/>
        <v>422.14</v>
      </c>
      <c r="K3485" s="17">
        <f t="shared" ca="1" si="109"/>
        <v>-1.1263028129552932E-2</v>
      </c>
      <c r="L3485" s="17">
        <f t="shared" ca="1" si="108"/>
        <v>-1.3438033139358208E-2</v>
      </c>
    </row>
    <row r="3486" spans="7:12" x14ac:dyDescent="0.2">
      <c r="G3486" s="17" vm="9574">
        <f ca="1"/>
        <v>44795</v>
      </c>
      <c r="H3486" s="17" vm="9575">
        <f ca="1"/>
        <v>171.44</v>
      </c>
      <c r="I3486" s="17" vm="9576">
        <f ca="1"/>
        <v>413.35</v>
      </c>
      <c r="K3486" s="17">
        <f t="shared" ca="1" si="109"/>
        <v>-2.8393312553131156E-2</v>
      </c>
      <c r="L3486" s="17">
        <f t="shared" ca="1" si="108"/>
        <v>-2.0822475955843966E-2</v>
      </c>
    </row>
    <row r="3487" spans="7:12" x14ac:dyDescent="0.2">
      <c r="G3487" s="17" vm="9577">
        <f ca="1"/>
        <v>44796</v>
      </c>
      <c r="H3487" s="17" vm="9578">
        <f ca="1"/>
        <v>172.52</v>
      </c>
      <c r="I3487" s="17" vm="9579">
        <f ca="1"/>
        <v>412.35</v>
      </c>
      <c r="K3487" s="17">
        <f t="shared" ca="1" si="109"/>
        <v>6.2995800279981307E-3</v>
      </c>
      <c r="L3487" s="17">
        <f t="shared" ca="1" si="108"/>
        <v>-2.4192572880126217E-3</v>
      </c>
    </row>
    <row r="3488" spans="7:12" x14ac:dyDescent="0.2">
      <c r="G3488" s="17" vm="9580">
        <f ca="1"/>
        <v>44797</v>
      </c>
      <c r="H3488" s="17" vm="9581">
        <f ca="1"/>
        <v>172.19</v>
      </c>
      <c r="I3488" s="17" vm="9582">
        <f ca="1"/>
        <v>413.67</v>
      </c>
      <c r="K3488" s="17">
        <f t="shared" ca="1" si="109"/>
        <v>-1.9128217018317129E-3</v>
      </c>
      <c r="L3488" s="17">
        <f t="shared" ca="1" si="108"/>
        <v>3.2011640596580904E-3</v>
      </c>
    </row>
    <row r="3489" spans="7:12" x14ac:dyDescent="0.2">
      <c r="G3489" s="17" vm="9583">
        <f ca="1"/>
        <v>44798</v>
      </c>
      <c r="H3489" s="17" vm="9584">
        <f ca="1"/>
        <v>177.31</v>
      </c>
      <c r="I3489" s="17" vm="9585">
        <f ca="1"/>
        <v>419.51</v>
      </c>
      <c r="K3489" s="17">
        <f t="shared" ca="1" si="109"/>
        <v>2.9734595504965489E-2</v>
      </c>
      <c r="L3489" s="17">
        <f t="shared" ca="1" si="108"/>
        <v>1.4117533299489837E-2</v>
      </c>
    </row>
    <row r="3490" spans="7:12" x14ac:dyDescent="0.2">
      <c r="G3490" s="17" vm="9586">
        <f ca="1"/>
        <v>44799</v>
      </c>
      <c r="H3490" s="17" vm="9587">
        <f ca="1"/>
        <v>169.49</v>
      </c>
      <c r="I3490" s="17" vm="9407">
        <f ca="1"/>
        <v>405.31</v>
      </c>
      <c r="K3490" s="17">
        <f t="shared" ca="1" si="109"/>
        <v>-4.4103547459252157E-2</v>
      </c>
      <c r="L3490" s="17">
        <f t="shared" ca="1" si="108"/>
        <v>-3.384901432623777E-2</v>
      </c>
    </row>
    <row r="3491" spans="7:12" x14ac:dyDescent="0.2">
      <c r="G3491" s="17" vm="9588">
        <f ca="1"/>
        <v>44802</v>
      </c>
      <c r="H3491" s="17" vm="8429">
        <f ca="1"/>
        <v>167.94</v>
      </c>
      <c r="I3491" s="17" vm="9589">
        <f ca="1"/>
        <v>402.63</v>
      </c>
      <c r="K3491" s="17">
        <f t="shared" ca="1" si="109"/>
        <v>-9.1450823057408481E-3</v>
      </c>
      <c r="L3491" s="17">
        <f t="shared" ca="1" si="108"/>
        <v>-6.612222743085594E-3</v>
      </c>
    </row>
    <row r="3492" spans="7:12" x14ac:dyDescent="0.2">
      <c r="G3492" s="17" vm="9590">
        <f ca="1"/>
        <v>44803</v>
      </c>
      <c r="H3492" s="17" vm="9216">
        <f ca="1"/>
        <v>166.74</v>
      </c>
      <c r="I3492" s="17" vm="9591">
        <f ca="1"/>
        <v>398.21</v>
      </c>
      <c r="K3492" s="17">
        <f t="shared" ca="1" si="109"/>
        <v>-7.1454090746694288E-3</v>
      </c>
      <c r="L3492" s="17">
        <f t="shared" ca="1" si="108"/>
        <v>-1.097782082805554E-2</v>
      </c>
    </row>
    <row r="3493" spans="7:12" x14ac:dyDescent="0.2">
      <c r="G3493" s="17" vm="9592">
        <f ca="1"/>
        <v>44804</v>
      </c>
      <c r="H3493" s="17" vm="9593">
        <f ca="1"/>
        <v>165.21</v>
      </c>
      <c r="I3493" s="17" vm="9594">
        <f ca="1"/>
        <v>395.18</v>
      </c>
      <c r="K3493" s="17">
        <f t="shared" ca="1" si="109"/>
        <v>-9.1759625764663566E-3</v>
      </c>
      <c r="L3493" s="17">
        <f t="shared" ca="1" si="108"/>
        <v>-7.6090505009919207E-3</v>
      </c>
    </row>
    <row r="3494" spans="7:12" x14ac:dyDescent="0.2">
      <c r="G3494" s="17" vm="9595">
        <f ca="1"/>
        <v>44805</v>
      </c>
      <c r="H3494" s="17" vm="9596">
        <f ca="1"/>
        <v>166.16</v>
      </c>
      <c r="I3494" s="17" vm="9597">
        <f ca="1"/>
        <v>396.42</v>
      </c>
      <c r="K3494" s="17">
        <f t="shared" ca="1" si="109"/>
        <v>5.7502572483505432E-3</v>
      </c>
      <c r="L3494" s="17">
        <f t="shared" ca="1" si="108"/>
        <v>3.1378106179462684E-3</v>
      </c>
    </row>
    <row r="3495" spans="7:12" x14ac:dyDescent="0.2">
      <c r="G3495" s="17" vm="9598">
        <f ca="1"/>
        <v>44806</v>
      </c>
      <c r="H3495" s="17" vm="9599">
        <f ca="1"/>
        <v>163</v>
      </c>
      <c r="I3495" s="17" vm="9600">
        <f ca="1"/>
        <v>392.24</v>
      </c>
      <c r="K3495" s="17">
        <f t="shared" ca="1" si="109"/>
        <v>-1.9017814155031232E-2</v>
      </c>
      <c r="L3495" s="17">
        <f t="shared" ca="1" si="108"/>
        <v>-1.054437213056858E-2</v>
      </c>
    </row>
    <row r="3496" spans="7:12" x14ac:dyDescent="0.2">
      <c r="G3496" s="17" vm="9601">
        <f ca="1"/>
        <v>44810</v>
      </c>
      <c r="H3496" s="17" vm="9602">
        <f ca="1"/>
        <v>163.1</v>
      </c>
      <c r="I3496" s="17" vm="9603">
        <f ca="1"/>
        <v>390.76</v>
      </c>
      <c r="K3496" s="17">
        <f t="shared" ca="1" si="109"/>
        <v>6.1349693251533388E-4</v>
      </c>
      <c r="L3496" s="17">
        <f t="shared" ca="1" si="108"/>
        <v>-3.7732000815827726E-3</v>
      </c>
    </row>
    <row r="3497" spans="7:12" x14ac:dyDescent="0.2">
      <c r="G3497" s="17" vm="9604">
        <f ca="1"/>
        <v>44811</v>
      </c>
      <c r="H3497" s="17" vm="9605">
        <f ca="1"/>
        <v>165.82</v>
      </c>
      <c r="I3497" s="17" vm="9606">
        <f ca="1"/>
        <v>397.78</v>
      </c>
      <c r="K3497" s="17">
        <f t="shared" ca="1" si="109"/>
        <v>1.6676885346413206E-2</v>
      </c>
      <c r="L3497" s="17">
        <f t="shared" ca="1" si="108"/>
        <v>1.7964991299006972E-2</v>
      </c>
    </row>
    <row r="3498" spans="7:12" x14ac:dyDescent="0.2">
      <c r="G3498" s="17" vm="9607">
        <f ca="1"/>
        <v>44812</v>
      </c>
      <c r="H3498" s="17" vm="9608">
        <f ca="1"/>
        <v>168.41</v>
      </c>
      <c r="I3498" s="17" vm="9609">
        <f ca="1"/>
        <v>400.38</v>
      </c>
      <c r="K3498" s="17">
        <f t="shared" ca="1" si="109"/>
        <v>1.561934627909789E-2</v>
      </c>
      <c r="L3498" s="17">
        <f t="shared" ca="1" si="108"/>
        <v>6.5362763336518359E-3</v>
      </c>
    </row>
    <row r="3499" spans="7:12" x14ac:dyDescent="0.2">
      <c r="G3499" s="17" vm="9610">
        <f ca="1"/>
        <v>44813</v>
      </c>
      <c r="H3499" s="17" vm="9611">
        <f ca="1"/>
        <v>170.74</v>
      </c>
      <c r="I3499" s="17" vm="9612">
        <f ca="1"/>
        <v>406.6</v>
      </c>
      <c r="K3499" s="17">
        <f t="shared" ca="1" si="109"/>
        <v>1.3835282940443117E-2</v>
      </c>
      <c r="L3499" s="17">
        <f t="shared" ca="1" si="108"/>
        <v>1.5535241520555632E-2</v>
      </c>
    </row>
    <row r="3500" spans="7:12" x14ac:dyDescent="0.2">
      <c r="G3500" s="17" vm="9613">
        <f ca="1"/>
        <v>44816</v>
      </c>
      <c r="H3500" s="17" vm="9614">
        <f ca="1"/>
        <v>170.58</v>
      </c>
      <c r="I3500" s="17" vm="9615">
        <f ca="1"/>
        <v>410.97</v>
      </c>
      <c r="K3500" s="17">
        <f t="shared" ca="1" si="109"/>
        <v>-9.3709734098623709E-4</v>
      </c>
      <c r="L3500" s="17">
        <f t="shared" ca="1" si="108"/>
        <v>1.0747663551401887E-2</v>
      </c>
    </row>
    <row r="3501" spans="7:12" x14ac:dyDescent="0.2">
      <c r="G3501" s="17" vm="9616">
        <f ca="1"/>
        <v>44817</v>
      </c>
      <c r="H3501" s="17" vm="9617">
        <f ca="1"/>
        <v>162.65</v>
      </c>
      <c r="I3501" s="17" vm="9618">
        <f ca="1"/>
        <v>393.1</v>
      </c>
      <c r="K3501" s="17">
        <f t="shared" ca="1" si="109"/>
        <v>-4.6488451166608047E-2</v>
      </c>
      <c r="L3501" s="17">
        <f t="shared" ca="1" si="108"/>
        <v>-4.3482492639365433E-2</v>
      </c>
    </row>
    <row r="3502" spans="7:12" x14ac:dyDescent="0.2">
      <c r="G3502" s="17" vm="9619">
        <f ca="1"/>
        <v>44818</v>
      </c>
      <c r="H3502" s="17" vm="9620">
        <f ca="1"/>
        <v>165.26</v>
      </c>
      <c r="I3502" s="17" vm="9621">
        <f ca="1"/>
        <v>394.6</v>
      </c>
      <c r="K3502" s="17">
        <f t="shared" ca="1" si="109"/>
        <v>1.6046726098985387E-2</v>
      </c>
      <c r="L3502" s="17">
        <f t="shared" ca="1" si="108"/>
        <v>3.8158229458153947E-3</v>
      </c>
    </row>
    <row r="3503" spans="7:12" x14ac:dyDescent="0.2">
      <c r="G3503" s="17" vm="9622">
        <f ca="1"/>
        <v>44819</v>
      </c>
      <c r="H3503" s="17" vm="9623">
        <f ca="1"/>
        <v>162.66999999999999</v>
      </c>
      <c r="I3503" s="17" vm="9624">
        <f ca="1"/>
        <v>390.12</v>
      </c>
      <c r="K3503" s="17">
        <f t="shared" ca="1" si="109"/>
        <v>-1.567227399249671E-2</v>
      </c>
      <c r="L3503" s="17">
        <f t="shared" ca="1" si="108"/>
        <v>-1.1353269133299593E-2</v>
      </c>
    </row>
    <row r="3504" spans="7:12" x14ac:dyDescent="0.2">
      <c r="G3504" s="17" vm="9625">
        <f ca="1"/>
        <v>44820</v>
      </c>
      <c r="H3504" s="17" vm="9620">
        <f ca="1"/>
        <v>165.26</v>
      </c>
      <c r="I3504" s="17" vm="9626">
        <f ca="1"/>
        <v>385.56</v>
      </c>
      <c r="K3504" s="17">
        <f t="shared" ca="1" si="109"/>
        <v>1.5921804881047441E-2</v>
      </c>
      <c r="L3504" s="17">
        <f t="shared" ca="1" si="108"/>
        <v>-1.1688711165795174E-2</v>
      </c>
    </row>
    <row r="3505" spans="7:12" x14ac:dyDescent="0.2">
      <c r="G3505" s="17" vm="9627">
        <f ca="1"/>
        <v>44823</v>
      </c>
      <c r="H3505" s="17" vm="9628">
        <f ca="1"/>
        <v>166.25</v>
      </c>
      <c r="I3505" s="17" vm="9629">
        <f ca="1"/>
        <v>388.55</v>
      </c>
      <c r="K3505" s="17">
        <f t="shared" ca="1" si="109"/>
        <v>5.9905603291783294E-3</v>
      </c>
      <c r="L3505" s="17">
        <f t="shared" ca="1" si="108"/>
        <v>7.7549538333852031E-3</v>
      </c>
    </row>
    <row r="3506" spans="7:12" x14ac:dyDescent="0.2">
      <c r="G3506" s="17" vm="9630">
        <f ca="1"/>
        <v>44824</v>
      </c>
      <c r="H3506" s="17" vm="3266">
        <f ca="1"/>
        <v>166.06</v>
      </c>
      <c r="I3506" s="17" vm="9631">
        <f ca="1"/>
        <v>384.09</v>
      </c>
      <c r="K3506" s="17">
        <f t="shared" ca="1" si="109"/>
        <v>-1.1428571428571122E-3</v>
      </c>
      <c r="L3506" s="17">
        <f t="shared" ca="1" si="108"/>
        <v>-1.1478574186076562E-2</v>
      </c>
    </row>
    <row r="3507" spans="7:12" x14ac:dyDescent="0.2">
      <c r="G3507" s="17" vm="9632">
        <f ca="1"/>
        <v>44825</v>
      </c>
      <c r="H3507" s="17" vm="9633">
        <f ca="1"/>
        <v>163.30000000000001</v>
      </c>
      <c r="I3507" s="17" vm="9634">
        <f ca="1"/>
        <v>377.39</v>
      </c>
      <c r="K3507" s="17">
        <f t="shared" ca="1" si="109"/>
        <v>-1.6620498614958401E-2</v>
      </c>
      <c r="L3507" s="17">
        <f t="shared" ca="1" si="108"/>
        <v>-1.744382826941604E-2</v>
      </c>
    </row>
    <row r="3508" spans="7:12" x14ac:dyDescent="0.2">
      <c r="G3508" s="17" vm="9635">
        <f ca="1"/>
        <v>44826</v>
      </c>
      <c r="H3508" s="17" vm="9636">
        <f ca="1"/>
        <v>162.62</v>
      </c>
      <c r="I3508" s="17" vm="9637">
        <f ca="1"/>
        <v>374.22</v>
      </c>
      <c r="K3508" s="17">
        <f t="shared" ca="1" si="109"/>
        <v>-4.1641151255358277E-3</v>
      </c>
      <c r="L3508" s="17">
        <f t="shared" ca="1" si="108"/>
        <v>-8.3997986168153904E-3</v>
      </c>
    </row>
    <row r="3509" spans="7:12" x14ac:dyDescent="0.2">
      <c r="G3509" s="17" vm="9638">
        <f ca="1"/>
        <v>44827</v>
      </c>
      <c r="H3509" s="17" vm="9639">
        <f ca="1"/>
        <v>161.29</v>
      </c>
      <c r="I3509" s="17" vm="9640">
        <f ca="1"/>
        <v>367.95</v>
      </c>
      <c r="K3509" s="17">
        <f t="shared" ca="1" si="109"/>
        <v>-8.1785758209322879E-3</v>
      </c>
      <c r="L3509" s="17">
        <f t="shared" ca="1" si="108"/>
        <v>-1.6754850088183559E-2</v>
      </c>
    </row>
    <row r="3510" spans="7:12" x14ac:dyDescent="0.2">
      <c r="G3510" s="17" vm="9641">
        <f ca="1"/>
        <v>44830</v>
      </c>
      <c r="H3510" s="17" vm="9642">
        <f ca="1"/>
        <v>160.46</v>
      </c>
      <c r="I3510" s="17" vm="9643">
        <f ca="1"/>
        <v>364.31</v>
      </c>
      <c r="K3510" s="17">
        <f t="shared" ca="1" si="109"/>
        <v>-5.146010292020442E-3</v>
      </c>
      <c r="L3510" s="17">
        <f t="shared" ca="1" si="108"/>
        <v>-9.892648457670794E-3</v>
      </c>
    </row>
    <row r="3511" spans="7:12" x14ac:dyDescent="0.2">
      <c r="G3511" s="17" vm="9644">
        <f ca="1"/>
        <v>44831</v>
      </c>
      <c r="H3511" s="17" vm="9645">
        <f ca="1"/>
        <v>160.71</v>
      </c>
      <c r="I3511" s="17" vm="9646">
        <f ca="1"/>
        <v>363.38</v>
      </c>
      <c r="K3511" s="17">
        <f t="shared" ca="1" si="109"/>
        <v>1.5580206905148053E-3</v>
      </c>
      <c r="L3511" s="17">
        <f t="shared" ca="1" si="108"/>
        <v>-2.552770991737785E-3</v>
      </c>
    </row>
    <row r="3512" spans="7:12" x14ac:dyDescent="0.2">
      <c r="G3512" s="17" vm="9647">
        <f ca="1"/>
        <v>44832</v>
      </c>
      <c r="H3512" s="17" vm="9648">
        <f ca="1"/>
        <v>162.80000000000001</v>
      </c>
      <c r="I3512" s="17" vm="9649">
        <f ca="1"/>
        <v>370.53</v>
      </c>
      <c r="K3512" s="17">
        <f t="shared" ca="1" si="109"/>
        <v>1.3004791238877544E-2</v>
      </c>
      <c r="L3512" s="17">
        <f t="shared" ca="1" si="108"/>
        <v>1.9676371842148654E-2</v>
      </c>
    </row>
    <row r="3513" spans="7:12" x14ac:dyDescent="0.2">
      <c r="G3513" s="17" vm="9650">
        <f ca="1"/>
        <v>44833</v>
      </c>
      <c r="H3513" s="17" vm="9651">
        <f ca="1"/>
        <v>158.44999999999999</v>
      </c>
      <c r="I3513" s="17" vm="9652">
        <f ca="1"/>
        <v>362.79</v>
      </c>
      <c r="K3513" s="17">
        <f t="shared" ca="1" si="109"/>
        <v>-2.6719901719901906E-2</v>
      </c>
      <c r="L3513" s="17">
        <f t="shared" ca="1" si="108"/>
        <v>-2.0888996842360785E-2</v>
      </c>
    </row>
    <row r="3514" spans="7:12" x14ac:dyDescent="0.2">
      <c r="G3514" s="17" vm="9653">
        <f ca="1"/>
        <v>44834</v>
      </c>
      <c r="H3514" s="17" vm="9654">
        <f ca="1"/>
        <v>154.78</v>
      </c>
      <c r="I3514" s="17" vm="9655">
        <f ca="1"/>
        <v>357.18</v>
      </c>
      <c r="K3514" s="17">
        <f t="shared" ca="1" si="109"/>
        <v>-2.3161880719469785E-2</v>
      </c>
      <c r="L3514" s="17">
        <f t="shared" ca="1" si="108"/>
        <v>-1.5463491275944818E-2</v>
      </c>
    </row>
    <row r="3515" spans="7:12" x14ac:dyDescent="0.2">
      <c r="G3515" s="17" vm="9656">
        <f ca="1"/>
        <v>44837</v>
      </c>
      <c r="H3515" s="17" vm="9657">
        <f ca="1"/>
        <v>159.84</v>
      </c>
      <c r="I3515" s="17" vm="9658">
        <f ca="1"/>
        <v>366.61</v>
      </c>
      <c r="K3515" s="17">
        <f t="shared" ca="1" si="109"/>
        <v>3.2691562217340708E-2</v>
      </c>
      <c r="L3515" s="17">
        <f t="shared" ca="1" si="108"/>
        <v>2.6401254269555974E-2</v>
      </c>
    </row>
    <row r="3516" spans="7:12" x14ac:dyDescent="0.2">
      <c r="G3516" s="17" vm="9659">
        <f ca="1"/>
        <v>44838</v>
      </c>
      <c r="H3516" s="17" vm="9660">
        <f ca="1"/>
        <v>165.15</v>
      </c>
      <c r="I3516" s="17" vm="9661">
        <f ca="1"/>
        <v>377.97</v>
      </c>
      <c r="K3516" s="17">
        <f t="shared" ca="1" si="109"/>
        <v>3.3220720720720687E-2</v>
      </c>
      <c r="L3516" s="17">
        <f t="shared" ca="1" si="108"/>
        <v>3.0986607021085133E-2</v>
      </c>
    </row>
    <row r="3517" spans="7:12" x14ac:dyDescent="0.2">
      <c r="G3517" s="17" vm="9662">
        <f ca="1"/>
        <v>44839</v>
      </c>
      <c r="H3517" s="17" vm="9663">
        <f ca="1"/>
        <v>167.8</v>
      </c>
      <c r="I3517" s="17" vm="9664">
        <f ca="1"/>
        <v>377.09</v>
      </c>
      <c r="K3517" s="17">
        <f t="shared" ca="1" si="109"/>
        <v>1.6046018770814463E-2</v>
      </c>
      <c r="L3517" s="17">
        <f t="shared" ca="1" si="108"/>
        <v>-2.3282271079716477E-3</v>
      </c>
    </row>
    <row r="3518" spans="7:12" x14ac:dyDescent="0.2">
      <c r="G3518" s="17" vm="9665">
        <f ca="1"/>
        <v>44840</v>
      </c>
      <c r="H3518" s="17" vm="9514">
        <f ca="1"/>
        <v>166.54</v>
      </c>
      <c r="I3518" s="17" vm="9666">
        <f ca="1"/>
        <v>373.2</v>
      </c>
      <c r="K3518" s="17">
        <f t="shared" ca="1" si="109"/>
        <v>-7.508939213349386E-3</v>
      </c>
      <c r="L3518" s="17">
        <f t="shared" ca="1" si="108"/>
        <v>-1.0315839719960751E-2</v>
      </c>
    </row>
    <row r="3519" spans="7:12" x14ac:dyDescent="0.2">
      <c r="G3519" s="17" vm="9667">
        <f ca="1"/>
        <v>44841</v>
      </c>
      <c r="H3519" s="17" vm="9668">
        <f ca="1"/>
        <v>159.28</v>
      </c>
      <c r="I3519" s="17" vm="9652">
        <f ca="1"/>
        <v>362.79</v>
      </c>
      <c r="K3519" s="17">
        <f t="shared" ca="1" si="109"/>
        <v>-4.3593130779392308E-2</v>
      </c>
      <c r="L3519" s="17">
        <f t="shared" ca="1" si="108"/>
        <v>-2.7893890675241062E-2</v>
      </c>
    </row>
    <row r="3520" spans="7:12" x14ac:dyDescent="0.2">
      <c r="G3520" s="17" vm="9669">
        <f ca="1"/>
        <v>44844</v>
      </c>
      <c r="H3520" s="17" vm="9670">
        <f ca="1"/>
        <v>156.79</v>
      </c>
      <c r="I3520" s="17" vm="9671">
        <f ca="1"/>
        <v>360.02</v>
      </c>
      <c r="K3520" s="17">
        <f t="shared" ca="1" si="109"/>
        <v>-1.5632847815168271E-2</v>
      </c>
      <c r="L3520" s="17">
        <f t="shared" ca="1" si="108"/>
        <v>-7.6352710934701751E-3</v>
      </c>
    </row>
    <row r="3521" spans="7:12" x14ac:dyDescent="0.2">
      <c r="G3521" s="17" vm="9672">
        <f ca="1"/>
        <v>44845</v>
      </c>
      <c r="H3521" s="17" vm="9673">
        <f ca="1"/>
        <v>153.44999999999999</v>
      </c>
      <c r="I3521" s="17" vm="9674">
        <f ca="1"/>
        <v>357.74</v>
      </c>
      <c r="K3521" s="17">
        <f t="shared" ca="1" si="109"/>
        <v>-2.1302378978251157E-2</v>
      </c>
      <c r="L3521" s="17">
        <f t="shared" ca="1" si="108"/>
        <v>-6.3329815010276791E-3</v>
      </c>
    </row>
    <row r="3522" spans="7:12" x14ac:dyDescent="0.2">
      <c r="G3522" s="17" vm="9675">
        <f ca="1"/>
        <v>44846</v>
      </c>
      <c r="H3522" s="17" vm="9676">
        <f ca="1"/>
        <v>151.55000000000001</v>
      </c>
      <c r="I3522" s="17" vm="9677">
        <f ca="1"/>
        <v>356.56</v>
      </c>
      <c r="K3522" s="17">
        <f t="shared" ca="1" si="109"/>
        <v>-1.2381883349625089E-2</v>
      </c>
      <c r="L3522" s="17">
        <f t="shared" ca="1" si="108"/>
        <v>-3.2984849331917365E-3</v>
      </c>
    </row>
    <row r="3523" spans="7:12" x14ac:dyDescent="0.2">
      <c r="G3523" s="17" vm="9678">
        <f ca="1"/>
        <v>44847</v>
      </c>
      <c r="H3523" s="17" vm="9679">
        <f ca="1"/>
        <v>154.34</v>
      </c>
      <c r="I3523" s="17" vm="9680">
        <f ca="1"/>
        <v>365.97</v>
      </c>
      <c r="K3523" s="17">
        <f t="shared" ca="1" si="109"/>
        <v>1.840976575387665E-2</v>
      </c>
      <c r="L3523" s="17">
        <f t="shared" ca="1" si="108"/>
        <v>2.6391070226609914E-2</v>
      </c>
    </row>
    <row r="3524" spans="7:12" x14ac:dyDescent="0.2">
      <c r="G3524" s="17" vm="9681">
        <f ca="1"/>
        <v>44848</v>
      </c>
      <c r="H3524" s="17" vm="9682">
        <f ca="1"/>
        <v>148.34</v>
      </c>
      <c r="I3524" s="17" vm="9683">
        <f ca="1"/>
        <v>357.63</v>
      </c>
      <c r="K3524" s="17">
        <f t="shared" ca="1" si="109"/>
        <v>-3.8875210574057295E-2</v>
      </c>
      <c r="L3524" s="17">
        <f t="shared" ca="1" si="108"/>
        <v>-2.2788753176489984E-2</v>
      </c>
    </row>
    <row r="3525" spans="7:12" x14ac:dyDescent="0.2">
      <c r="G3525" s="17" vm="9684">
        <f ca="1"/>
        <v>44851</v>
      </c>
      <c r="H3525" s="17" vm="9685">
        <f ca="1"/>
        <v>150.99</v>
      </c>
      <c r="I3525" s="17" vm="9686">
        <f ca="1"/>
        <v>366.82</v>
      </c>
      <c r="K3525" s="17">
        <f t="shared" ca="1" si="109"/>
        <v>1.7864365646487856E-2</v>
      </c>
      <c r="L3525" s="17">
        <f t="shared" ca="1" si="108"/>
        <v>2.5696949361071475E-2</v>
      </c>
    </row>
    <row r="3526" spans="7:12" x14ac:dyDescent="0.2">
      <c r="G3526" s="17" vm="9687">
        <f ca="1"/>
        <v>44852</v>
      </c>
      <c r="H3526" s="17" vm="9688">
        <f ca="1"/>
        <v>151.51</v>
      </c>
      <c r="I3526" s="17" vm="9689">
        <f ca="1"/>
        <v>371.13</v>
      </c>
      <c r="K3526" s="17">
        <f t="shared" ca="1" si="109"/>
        <v>3.4439366845484543E-3</v>
      </c>
      <c r="L3526" s="17">
        <f t="shared" ca="1" si="108"/>
        <v>1.1749631972084451E-2</v>
      </c>
    </row>
    <row r="3527" spans="7:12" x14ac:dyDescent="0.2">
      <c r="G3527" s="17" vm="9690">
        <f ca="1"/>
        <v>44853</v>
      </c>
      <c r="H3527" s="17" vm="9691">
        <f ca="1"/>
        <v>152.65</v>
      </c>
      <c r="I3527" s="17" vm="9692">
        <f ca="1"/>
        <v>368.5</v>
      </c>
      <c r="K3527" s="17">
        <f t="shared" ca="1" si="109"/>
        <v>7.5242558246981783E-3</v>
      </c>
      <c r="L3527" s="17">
        <f t="shared" ref="L3527" ca="1" si="110">+I3527/I3526-1</f>
        <v>-7.0864656589335606E-3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2021-12-24T20:58:29Z</dcterms:created>
  <dcterms:modified xsi:type="dcterms:W3CDTF">2022-10-21T02:17:51Z</dcterms:modified>
</cp:coreProperties>
</file>