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305BE3C5-86CE-4290-85B3-077FE67ECC53}" xr6:coauthVersionLast="47" xr6:coauthVersionMax="47" xr10:uidLastSave="{00000000-0000-0000-0000-000000000000}"/>
  <bookViews>
    <workbookView xWindow="12585" yWindow="1215" windowWidth="15060" windowHeight="13905" activeTab="1" xr2:uid="{4E7CB611-1343-49B0-9285-7D34D70B7671}"/>
  </bookViews>
  <sheets>
    <sheet name="Main" sheetId="1" r:id="rId1"/>
    <sheet name="Model" sheetId="2" r:id="rId2"/>
    <sheet name="Platform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1" i="2" l="1"/>
  <c r="T21" i="2"/>
  <c r="R19" i="2"/>
  <c r="S19" i="2"/>
  <c r="T19" i="2"/>
  <c r="R18" i="2"/>
  <c r="S18" i="2"/>
  <c r="T18" i="2"/>
  <c r="R17" i="2"/>
  <c r="S17" i="2"/>
  <c r="T17" i="2"/>
  <c r="R14" i="2"/>
  <c r="S14" i="2"/>
  <c r="T14" i="2"/>
  <c r="R13" i="2"/>
  <c r="S13" i="2"/>
  <c r="T13" i="2"/>
  <c r="R11" i="2"/>
  <c r="S11" i="2"/>
  <c r="T11" i="2"/>
  <c r="T10" i="2"/>
  <c r="R8" i="2"/>
  <c r="R9" i="2" s="1"/>
  <c r="S8" i="2"/>
  <c r="S9" i="2" s="1"/>
  <c r="T9" i="2"/>
  <c r="T8" i="2"/>
  <c r="R5" i="2"/>
  <c r="S5" i="2"/>
  <c r="T5" i="2"/>
  <c r="S2" i="2"/>
  <c r="T2" i="2" s="1"/>
  <c r="U2" i="2" s="1"/>
  <c r="V2" i="2" s="1"/>
  <c r="W2" i="2" s="1"/>
  <c r="X2" i="2" s="1"/>
  <c r="Y2" i="2" s="1"/>
  <c r="R2" i="2"/>
  <c r="J27" i="1"/>
  <c r="J26" i="1"/>
  <c r="J29" i="1" s="1"/>
</calcChain>
</file>

<file path=xl/sharedStrings.xml><?xml version="1.0" encoding="utf-8"?>
<sst xmlns="http://schemas.openxmlformats.org/spreadsheetml/2006/main" count="297" uniqueCount="265">
  <si>
    <t>Price</t>
  </si>
  <si>
    <t>Shares</t>
  </si>
  <si>
    <t>MC</t>
  </si>
  <si>
    <t>Cash</t>
  </si>
  <si>
    <t>Debt</t>
  </si>
  <si>
    <t>EV</t>
  </si>
  <si>
    <t>Q421</t>
  </si>
  <si>
    <t>Q120</t>
  </si>
  <si>
    <t>Q220</t>
  </si>
  <si>
    <t>Q320</t>
  </si>
  <si>
    <t>Q420</t>
  </si>
  <si>
    <t>Q121</t>
  </si>
  <si>
    <t>Q221</t>
  </si>
  <si>
    <t>Q321</t>
  </si>
  <si>
    <t>Q122</t>
  </si>
  <si>
    <t>Q222</t>
  </si>
  <si>
    <t>Q322</t>
  </si>
  <si>
    <t>Q422</t>
  </si>
  <si>
    <t>Revenue</t>
  </si>
  <si>
    <t>Costs of Revenue</t>
  </si>
  <si>
    <t>Gross Profit</t>
  </si>
  <si>
    <t>sG&amp;A</t>
  </si>
  <si>
    <t>Corporate</t>
  </si>
  <si>
    <t>Operating Expenses</t>
  </si>
  <si>
    <t>Operating Income</t>
  </si>
  <si>
    <t>Other Income</t>
  </si>
  <si>
    <t>Pretax Income</t>
  </si>
  <si>
    <t>Taxes</t>
  </si>
  <si>
    <t>Net Income</t>
  </si>
  <si>
    <t>EPS</t>
  </si>
  <si>
    <t>Gross Margin %</t>
  </si>
  <si>
    <t>Operating Margin %</t>
  </si>
  <si>
    <t>Tax Rate %</t>
  </si>
  <si>
    <t>Revenue Growth Y/Y</t>
  </si>
  <si>
    <t>Business</t>
  </si>
  <si>
    <t>Descritpion</t>
  </si>
  <si>
    <t>% of Revenue</t>
  </si>
  <si>
    <t>Competition</t>
  </si>
  <si>
    <t>Subscription</t>
  </si>
  <si>
    <t>Advertising</t>
  </si>
  <si>
    <t>Political Ads</t>
  </si>
  <si>
    <t>Other</t>
  </si>
  <si>
    <t>Satelite, cable, OTT, Telecommunication</t>
  </si>
  <si>
    <t xml:space="preserve"> Premion </t>
  </si>
  <si>
    <t>Marketing Service</t>
  </si>
  <si>
    <t>Tower Rentals, Production of Programming</t>
  </si>
  <si>
    <t xml:space="preserve"> NBC</t>
  </si>
  <si>
    <t xml:space="preserve"> CNS</t>
  </si>
  <si>
    <t xml:space="preserve"> ABC</t>
  </si>
  <si>
    <t xml:space="preserve"> FOX</t>
  </si>
  <si>
    <t>Alabama</t>
  </si>
  <si>
    <t>Huntsville</t>
  </si>
  <si>
    <r>
      <t xml:space="preserve">WZDX(TV): </t>
    </r>
    <r>
      <rPr>
        <i/>
        <sz val="7.5"/>
        <color rgb="FF000000"/>
        <rFont val="Arial"/>
        <family val="2"/>
      </rPr>
      <t>rocketcitynow.com</t>
    </r>
  </si>
  <si>
    <t>Ch. 54/FOX</t>
  </si>
  <si>
    <t>428,030 </t>
  </si>
  <si>
    <t>Arizona</t>
  </si>
  <si>
    <t>Flagstaff</t>
  </si>
  <si>
    <r>
      <t xml:space="preserve">KNAZ-TV: </t>
    </r>
    <r>
      <rPr>
        <i/>
        <sz val="7.5"/>
        <color rgb="FF000000"/>
        <rFont val="Arial"/>
        <family val="2"/>
      </rPr>
      <t>12news.com</t>
    </r>
  </si>
  <si>
    <t>Ch. 2/NBC</t>
  </si>
  <si>
    <t>2,085,290 </t>
  </si>
  <si>
    <t>Mesa</t>
  </si>
  <si>
    <r>
      <t xml:space="preserve">KPNX(TV): </t>
    </r>
    <r>
      <rPr>
        <i/>
        <sz val="7.5"/>
        <color rgb="FF000000"/>
        <rFont val="Arial"/>
        <family val="2"/>
      </rPr>
      <t>12news.com</t>
    </r>
  </si>
  <si>
    <t>Ch. 12/NBC</t>
  </si>
  <si>
    <t>Tucson</t>
  </si>
  <si>
    <r>
      <t>KMSB(TV):</t>
    </r>
    <r>
      <rPr>
        <i/>
        <sz val="7.5"/>
        <color rgb="FF000000"/>
        <rFont val="Arial"/>
        <family val="2"/>
      </rPr>
      <t xml:space="preserve"> tucsonnewsnow.com</t>
    </r>
  </si>
  <si>
    <t>Ch. 11/FOX</t>
  </si>
  <si>
    <t>457,790 </t>
  </si>
  <si>
    <r>
      <t xml:space="preserve">KTTU(TV): </t>
    </r>
    <r>
      <rPr>
        <i/>
        <sz val="7.5"/>
        <color rgb="FF000000"/>
        <rFont val="Arial"/>
        <family val="2"/>
      </rPr>
      <t>tucsonnewsnow.com</t>
    </r>
  </si>
  <si>
    <t>Ch. 18/MNTV</t>
  </si>
  <si>
    <t>Arkansas</t>
  </si>
  <si>
    <t>Fort Smith</t>
  </si>
  <si>
    <r>
      <t xml:space="preserve">KFSM-TV: </t>
    </r>
    <r>
      <rPr>
        <i/>
        <sz val="7.5"/>
        <color rgb="FF000000"/>
        <rFont val="Arial"/>
        <family val="2"/>
      </rPr>
      <t>5newsonline.com</t>
    </r>
  </si>
  <si>
    <t>Ch. 5/CBS</t>
  </si>
  <si>
    <t>Little Rock</t>
  </si>
  <si>
    <r>
      <t xml:space="preserve">KTHV(TV): </t>
    </r>
    <r>
      <rPr>
        <i/>
        <sz val="7.5"/>
        <color rgb="FF000000"/>
        <rFont val="Arial"/>
        <family val="2"/>
      </rPr>
      <t>thv11.com</t>
    </r>
  </si>
  <si>
    <t>Ch. 11/CBS</t>
  </si>
  <si>
    <t>California</t>
  </si>
  <si>
    <t>Sacramento</t>
  </si>
  <si>
    <r>
      <t xml:space="preserve">KXTV(TV): </t>
    </r>
    <r>
      <rPr>
        <i/>
        <sz val="7.5"/>
        <color rgb="FF000000"/>
        <rFont val="Arial"/>
        <family val="2"/>
      </rPr>
      <t>abc10.com</t>
    </r>
  </si>
  <si>
    <t>Ch. 10/ABC</t>
  </si>
  <si>
    <t>San Diego</t>
  </si>
  <si>
    <r>
      <t xml:space="preserve">KFMB-TV: </t>
    </r>
    <r>
      <rPr>
        <i/>
        <sz val="7.5"/>
        <color rgb="FF000000"/>
        <rFont val="Arial"/>
        <family val="2"/>
      </rPr>
      <t>cbs8.com</t>
    </r>
  </si>
  <si>
    <t>Ch. 8/CBS</t>
  </si>
  <si>
    <t>Colorado</t>
  </si>
  <si>
    <t>Denver</t>
  </si>
  <si>
    <r>
      <t xml:space="preserve">KTVD(TV): </t>
    </r>
    <r>
      <rPr>
        <i/>
        <sz val="7.5"/>
        <color rgb="FF000000"/>
        <rFont val="Arial"/>
        <family val="2"/>
      </rPr>
      <t>my20denver.com</t>
    </r>
  </si>
  <si>
    <t>Ch. 20/MNTV</t>
  </si>
  <si>
    <t>1,806,820 </t>
  </si>
  <si>
    <r>
      <t xml:space="preserve">KUSA(TV): </t>
    </r>
    <r>
      <rPr>
        <i/>
        <sz val="7.5"/>
        <color rgb="FF000000"/>
        <rFont val="Arial"/>
        <family val="2"/>
      </rPr>
      <t>9news.com</t>
    </r>
  </si>
  <si>
    <t>Ch. 9/NBC</t>
  </si>
  <si>
    <t>Connecticut</t>
  </si>
  <si>
    <t>Hartford</t>
  </si>
  <si>
    <r>
      <t xml:space="preserve">WTIC-TV: </t>
    </r>
    <r>
      <rPr>
        <i/>
        <sz val="7.5"/>
        <color rgb="FF000000"/>
        <rFont val="Arial"/>
        <family val="2"/>
      </rPr>
      <t>fox61.com</t>
    </r>
  </si>
  <si>
    <t>Ch. 61/FOX</t>
  </si>
  <si>
    <t>Waterbury</t>
  </si>
  <si>
    <r>
      <t xml:space="preserve">WCCT-TV: </t>
    </r>
    <r>
      <rPr>
        <i/>
        <sz val="7.5"/>
        <color rgb="FF000000"/>
        <rFont val="Arial"/>
        <family val="2"/>
      </rPr>
      <t>yourcwtv.com/partners/hartford</t>
    </r>
  </si>
  <si>
    <t>Ch. 20/CW</t>
  </si>
  <si>
    <t>District of Columbia</t>
  </si>
  <si>
    <t>Washington</t>
  </si>
  <si>
    <r>
      <t xml:space="preserve">WUSA(TV): </t>
    </r>
    <r>
      <rPr>
        <i/>
        <sz val="7.5"/>
        <color rgb="FF000000"/>
        <rFont val="Arial"/>
        <family val="2"/>
      </rPr>
      <t>wusa9.com</t>
    </r>
  </si>
  <si>
    <t>Ch. 9/CBS</t>
  </si>
  <si>
    <t>Florida</t>
  </si>
  <si>
    <t>Jacksonville</t>
  </si>
  <si>
    <r>
      <t xml:space="preserve">WJXX(TV): </t>
    </r>
    <r>
      <rPr>
        <i/>
        <sz val="7.5"/>
        <color rgb="FF000000"/>
        <rFont val="Arial"/>
        <family val="2"/>
      </rPr>
      <t>firstcoastnews.com</t>
    </r>
  </si>
  <si>
    <t>Ch. 25/ABC</t>
  </si>
  <si>
    <t>769,000 </t>
  </si>
  <si>
    <r>
      <t>WTLV(TV):</t>
    </r>
    <r>
      <rPr>
        <i/>
        <sz val="7.5"/>
        <color rgb="FF000000"/>
        <rFont val="Arial"/>
        <family val="2"/>
      </rPr>
      <t xml:space="preserve"> firstcoastnews.com</t>
    </r>
  </si>
  <si>
    <t>Tampa-St. Petersburg</t>
  </si>
  <si>
    <r>
      <t xml:space="preserve">WTSP(TV): </t>
    </r>
    <r>
      <rPr>
        <i/>
        <sz val="7.5"/>
        <color rgb="FF000000"/>
        <rFont val="Arial"/>
        <family val="2"/>
      </rPr>
      <t>wtsp.com</t>
    </r>
  </si>
  <si>
    <t>Ch. 10/CBS</t>
  </si>
  <si>
    <t>2,043,580 </t>
  </si>
  <si>
    <t>Georgia</t>
  </si>
  <si>
    <t>Atlanta</t>
  </si>
  <si>
    <r>
      <t xml:space="preserve">WATL(TV): </t>
    </r>
    <r>
      <rPr>
        <i/>
        <sz val="7.5"/>
        <color rgb="FF000000"/>
        <rFont val="Arial"/>
        <family val="2"/>
      </rPr>
      <t>11alive.com</t>
    </r>
  </si>
  <si>
    <t>Ch. 36/MNTV</t>
  </si>
  <si>
    <t>2,659,160 </t>
  </si>
  <si>
    <r>
      <t xml:space="preserve">WXIA-TV: </t>
    </r>
    <r>
      <rPr>
        <i/>
        <sz val="7.5"/>
        <color rgb="FF000000"/>
        <rFont val="Arial"/>
        <family val="2"/>
      </rPr>
      <t>11alive.com</t>
    </r>
  </si>
  <si>
    <t>Ch. 11/NBC</t>
  </si>
  <si>
    <t>Macon</t>
  </si>
  <si>
    <r>
      <t xml:space="preserve">WMAZ-TV: </t>
    </r>
    <r>
      <rPr>
        <i/>
        <sz val="7.5"/>
        <color rgb="FF000000"/>
        <rFont val="Arial"/>
        <family val="2"/>
      </rPr>
      <t>13wmaz.com</t>
    </r>
  </si>
  <si>
    <t>Ch. 13/CBS</t>
  </si>
  <si>
    <t>246,120 </t>
  </si>
  <si>
    <t>Idaho</t>
  </si>
  <si>
    <t>Boise</t>
  </si>
  <si>
    <r>
      <t xml:space="preserve">KTVB(TV) </t>
    </r>
    <r>
      <rPr>
        <sz val="4.8499999999999996"/>
        <color rgb="FF000000"/>
        <rFont val="Arial"/>
        <family val="2"/>
      </rPr>
      <t>(3)</t>
    </r>
    <r>
      <rPr>
        <sz val="7.5"/>
        <color rgb="FF000000"/>
        <rFont val="Arial"/>
        <family val="2"/>
      </rPr>
      <t>:</t>
    </r>
    <r>
      <rPr>
        <i/>
        <sz val="7.5"/>
        <color rgb="FF000000"/>
        <rFont val="Arial"/>
        <family val="2"/>
      </rPr>
      <t xml:space="preserve"> ktvb.com</t>
    </r>
  </si>
  <si>
    <t>Ch. 7/NBC</t>
  </si>
  <si>
    <t>Illinois</t>
  </si>
  <si>
    <t>Moline</t>
  </si>
  <si>
    <r>
      <t>WQAD-TV:</t>
    </r>
    <r>
      <rPr>
        <i/>
        <sz val="7.5"/>
        <color rgb="FF000000"/>
        <rFont val="Arial"/>
        <family val="2"/>
      </rPr>
      <t xml:space="preserve"> wqad.com</t>
    </r>
  </si>
  <si>
    <t>Ch. 8/ABC</t>
  </si>
  <si>
    <t>Indiana</t>
  </si>
  <si>
    <t>Indianapolis</t>
  </si>
  <si>
    <r>
      <t xml:space="preserve">WTHR(TV) </t>
    </r>
    <r>
      <rPr>
        <sz val="4.8499999999999996"/>
        <color rgb="FF000000"/>
        <rFont val="Arial"/>
        <family val="2"/>
      </rPr>
      <t>(4)</t>
    </r>
    <r>
      <rPr>
        <sz val="7.5"/>
        <color rgb="FF000000"/>
        <rFont val="Arial"/>
        <family val="2"/>
      </rPr>
      <t xml:space="preserve">: </t>
    </r>
    <r>
      <rPr>
        <i/>
        <sz val="7.5"/>
        <color rgb="FF000000"/>
        <rFont val="Arial"/>
        <family val="2"/>
      </rPr>
      <t>wthr.com</t>
    </r>
  </si>
  <si>
    <t>Ch. 13/NBC</t>
  </si>
  <si>
    <t>Iowa</t>
  </si>
  <si>
    <t>Ames</t>
  </si>
  <si>
    <r>
      <t xml:space="preserve">WOI-DT: </t>
    </r>
    <r>
      <rPr>
        <i/>
        <sz val="7.5"/>
        <color rgb="FF000000"/>
        <rFont val="Arial"/>
        <family val="2"/>
      </rPr>
      <t>weareiowa.com</t>
    </r>
  </si>
  <si>
    <t>Ch. 5/ABC</t>
  </si>
  <si>
    <r>
      <t xml:space="preserve">KCWI-TV: </t>
    </r>
    <r>
      <rPr>
        <i/>
        <sz val="7.5"/>
        <color rgb="FF000000"/>
        <rFont val="Arial"/>
        <family val="2"/>
      </rPr>
      <t>weareiowa.com</t>
    </r>
  </si>
  <si>
    <t>Ch. 23/CW</t>
  </si>
  <si>
    <t>Kentucky</t>
  </si>
  <si>
    <t>Louisville</t>
  </si>
  <si>
    <r>
      <t xml:space="preserve">WHAS-TV: </t>
    </r>
    <r>
      <rPr>
        <i/>
        <sz val="7.5"/>
        <color rgb="FF000000"/>
        <rFont val="Arial"/>
        <family val="2"/>
      </rPr>
      <t>whas11.com</t>
    </r>
  </si>
  <si>
    <t>Ch. 11/ABC</t>
  </si>
  <si>
    <t>Louisiana</t>
  </si>
  <si>
    <t>New Orleans</t>
  </si>
  <si>
    <r>
      <t xml:space="preserve">WWL-TV: </t>
    </r>
    <r>
      <rPr>
        <i/>
        <sz val="7.5"/>
        <color rgb="FF000000"/>
        <rFont val="Arial"/>
        <family val="2"/>
      </rPr>
      <t>wwltv.com</t>
    </r>
  </si>
  <si>
    <t>Ch. 4/CBS</t>
  </si>
  <si>
    <r>
      <t xml:space="preserve">WUPL(TV) </t>
    </r>
    <r>
      <rPr>
        <sz val="4.8499999999999996"/>
        <color rgb="FF000000"/>
        <rFont val="Arial"/>
        <family val="2"/>
      </rPr>
      <t>(5)</t>
    </r>
    <r>
      <rPr>
        <sz val="7.5"/>
        <color rgb="FF000000"/>
        <rFont val="Arial"/>
        <family val="2"/>
      </rPr>
      <t xml:space="preserve">: </t>
    </r>
    <r>
      <rPr>
        <i/>
        <sz val="7.5"/>
        <color rgb="FF000000"/>
        <rFont val="Arial"/>
        <family val="2"/>
      </rPr>
      <t>wwltv.com/mytv</t>
    </r>
  </si>
  <si>
    <t>Ch. 54/MNTV</t>
  </si>
  <si>
    <t>Maine</t>
  </si>
  <si>
    <t>Bangor</t>
  </si>
  <si>
    <r>
      <t xml:space="preserve">WLBZ(TV): </t>
    </r>
    <r>
      <rPr>
        <i/>
        <sz val="7.5"/>
        <color rgb="FF000000"/>
        <rFont val="Arial"/>
        <family val="2"/>
      </rPr>
      <t>newscentermaine.com</t>
    </r>
  </si>
  <si>
    <t>Portland</t>
  </si>
  <si>
    <r>
      <t xml:space="preserve">WCSH(TV): </t>
    </r>
    <r>
      <rPr>
        <i/>
        <sz val="7.5"/>
        <color rgb="FF000000"/>
        <rFont val="Arial"/>
        <family val="2"/>
      </rPr>
      <t>newscentermaine.com</t>
    </r>
  </si>
  <si>
    <t>Ch. 6/NBC</t>
  </si>
  <si>
    <t>Michigan</t>
  </si>
  <si>
    <t>Grand Rapids</t>
  </si>
  <si>
    <r>
      <t xml:space="preserve">WZZM(TV): </t>
    </r>
    <r>
      <rPr>
        <i/>
        <sz val="7.5"/>
        <color rgb="FF000000"/>
        <rFont val="Arial"/>
        <family val="2"/>
      </rPr>
      <t>wzzm13.com</t>
    </r>
  </si>
  <si>
    <t>Ch. 13/ABC</t>
  </si>
  <si>
    <t>Minnesota</t>
  </si>
  <si>
    <t>Minneapolis-St. Paul</t>
  </si>
  <si>
    <r>
      <t xml:space="preserve">KARE(TV): </t>
    </r>
    <r>
      <rPr>
        <i/>
        <sz val="7.5"/>
        <color rgb="FF000000"/>
        <rFont val="Arial"/>
        <family val="2"/>
      </rPr>
      <t>kare11.com</t>
    </r>
  </si>
  <si>
    <t>Missouri</t>
  </si>
  <si>
    <t>St. Louis</t>
  </si>
  <si>
    <r>
      <t xml:space="preserve">KSDK(TV): </t>
    </r>
    <r>
      <rPr>
        <i/>
        <sz val="7.5"/>
        <color rgb="FF000000"/>
        <rFont val="Arial"/>
        <family val="2"/>
      </rPr>
      <t>ksdk.com</t>
    </r>
  </si>
  <si>
    <t>Ch. 5/NBC</t>
  </si>
  <si>
    <t>New York</t>
  </si>
  <si>
    <t>Buffalo</t>
  </si>
  <si>
    <r>
      <t xml:space="preserve">WGRZ(TV): </t>
    </r>
    <r>
      <rPr>
        <i/>
        <sz val="7.5"/>
        <color rgb="FF000000"/>
        <rFont val="Arial"/>
        <family val="2"/>
      </rPr>
      <t>wgrz.com</t>
    </r>
  </si>
  <si>
    <t>North Carolina</t>
  </si>
  <si>
    <t>Charlotte</t>
  </si>
  <si>
    <r>
      <t xml:space="preserve">WCNC-TV: </t>
    </r>
    <r>
      <rPr>
        <i/>
        <sz val="7.5"/>
        <color rgb="FF000000"/>
        <rFont val="Arial"/>
        <family val="2"/>
      </rPr>
      <t>wcnc.com</t>
    </r>
  </si>
  <si>
    <t>Ch. 36/NBC</t>
  </si>
  <si>
    <t>Greensboro</t>
  </si>
  <si>
    <r>
      <t xml:space="preserve">WFMY-TV: </t>
    </r>
    <r>
      <rPr>
        <i/>
        <sz val="7.5"/>
        <color rgb="FF000000"/>
        <rFont val="Arial"/>
        <family val="2"/>
      </rPr>
      <t>wfmynews2.com</t>
    </r>
  </si>
  <si>
    <t>Ch. 2/CBS</t>
  </si>
  <si>
    <t>Ohio</t>
  </si>
  <si>
    <t>Cleveland</t>
  </si>
  <si>
    <r>
      <t xml:space="preserve">WKYC-TV: </t>
    </r>
    <r>
      <rPr>
        <i/>
        <sz val="8"/>
        <color rgb="FF000000"/>
        <rFont val="Arial"/>
        <family val="2"/>
      </rPr>
      <t>wkyc.com</t>
    </r>
  </si>
  <si>
    <t>Ch. 3/NBC</t>
  </si>
  <si>
    <t>Columbus</t>
  </si>
  <si>
    <r>
      <t xml:space="preserve">WBNS-TV </t>
    </r>
    <r>
      <rPr>
        <sz val="4.8499999999999996"/>
        <color rgb="FF000000"/>
        <rFont val="Arial"/>
        <family val="2"/>
      </rPr>
      <t>(6)</t>
    </r>
    <r>
      <rPr>
        <sz val="7.5"/>
        <color rgb="FF000000"/>
        <rFont val="Arial"/>
        <family val="2"/>
      </rPr>
      <t xml:space="preserve">: </t>
    </r>
    <r>
      <rPr>
        <i/>
        <sz val="7.5"/>
        <color rgb="FF000000"/>
        <rFont val="Arial"/>
        <family val="2"/>
      </rPr>
      <t>10tv.com</t>
    </r>
  </si>
  <si>
    <t>Toledo</t>
  </si>
  <si>
    <r>
      <t xml:space="preserve">WTOL(TV): </t>
    </r>
    <r>
      <rPr>
        <i/>
        <sz val="7.5"/>
        <color rgb="FF000000"/>
        <rFont val="Arial"/>
        <family val="2"/>
      </rPr>
      <t>wtol.com</t>
    </r>
  </si>
  <si>
    <t>Oregon</t>
  </si>
  <si>
    <r>
      <t xml:space="preserve">KGW(TV) </t>
    </r>
    <r>
      <rPr>
        <sz val="4.8499999999999996"/>
        <color rgb="FF000000"/>
        <rFont val="Arial"/>
        <family val="2"/>
      </rPr>
      <t>(7)</t>
    </r>
    <r>
      <rPr>
        <sz val="7.5"/>
        <color rgb="FF000000"/>
        <rFont val="Arial"/>
        <family val="2"/>
      </rPr>
      <t xml:space="preserve">: </t>
    </r>
    <r>
      <rPr>
        <i/>
        <sz val="7.5"/>
        <color rgb="FF000000"/>
        <rFont val="Arial"/>
        <family val="2"/>
      </rPr>
      <t>kgw.com</t>
    </r>
  </si>
  <si>
    <t>Ch. 8/NBC</t>
  </si>
  <si>
    <t>Pennsylvania</t>
  </si>
  <si>
    <t>Scranton</t>
  </si>
  <si>
    <r>
      <t xml:space="preserve">WNEP-TV: </t>
    </r>
    <r>
      <rPr>
        <i/>
        <sz val="7.5"/>
        <color rgb="FF000000"/>
        <rFont val="Arial"/>
        <family val="2"/>
      </rPr>
      <t>wnep.com</t>
    </r>
  </si>
  <si>
    <t>Ch. 16/ABC</t>
  </si>
  <si>
    <t>York</t>
  </si>
  <si>
    <r>
      <t xml:space="preserve">WPMT(TV): </t>
    </r>
    <r>
      <rPr>
        <i/>
        <sz val="7.5"/>
        <color rgb="FF000000"/>
        <rFont val="Arial"/>
        <family val="2"/>
      </rPr>
      <t>fox43.com</t>
    </r>
  </si>
  <si>
    <t>Ch. 43/FOX</t>
  </si>
  <si>
    <t>South Carolina</t>
  </si>
  <si>
    <t>Columbia</t>
  </si>
  <si>
    <r>
      <t xml:space="preserve">WLTX(TV): </t>
    </r>
    <r>
      <rPr>
        <i/>
        <sz val="7.5"/>
        <color rgb="FF000000"/>
        <rFont val="Arial"/>
        <family val="2"/>
      </rPr>
      <t>wltx.com</t>
    </r>
  </si>
  <si>
    <t>Ch. 19/CBS</t>
  </si>
  <si>
    <t>Tennessee</t>
  </si>
  <si>
    <t>Knoxville</t>
  </si>
  <si>
    <r>
      <t xml:space="preserve">WBIR-TV: </t>
    </r>
    <r>
      <rPr>
        <i/>
        <sz val="7.5"/>
        <color rgb="FF000000"/>
        <rFont val="Arial"/>
        <family val="2"/>
      </rPr>
      <t>wbir.com</t>
    </r>
  </si>
  <si>
    <t>Ch. 10/NBC</t>
  </si>
  <si>
    <t>Memphis</t>
  </si>
  <si>
    <r>
      <t xml:space="preserve">WATN-TV: </t>
    </r>
    <r>
      <rPr>
        <i/>
        <sz val="7.5"/>
        <color rgb="FF000000"/>
        <rFont val="Arial"/>
        <family val="2"/>
      </rPr>
      <t>localmemphis.com</t>
    </r>
  </si>
  <si>
    <t>Ch. 24/ABC</t>
  </si>
  <si>
    <t>632,270 </t>
  </si>
  <si>
    <r>
      <t xml:space="preserve">WLMT(TV): </t>
    </r>
    <r>
      <rPr>
        <i/>
        <sz val="7.5"/>
        <color rgb="FF000000"/>
        <rFont val="Arial"/>
        <family val="2"/>
      </rPr>
      <t>localmemphis.com</t>
    </r>
  </si>
  <si>
    <t>Ch. 30/CW</t>
  </si>
  <si>
    <t>Texas</t>
  </si>
  <si>
    <t>Abilene</t>
  </si>
  <si>
    <r>
      <t xml:space="preserve">KXVA(TV): </t>
    </r>
    <r>
      <rPr>
        <i/>
        <sz val="7.5"/>
        <color rgb="FF000000"/>
        <rFont val="Arial"/>
        <family val="2"/>
      </rPr>
      <t>myfoxzone.com</t>
    </r>
  </si>
  <si>
    <t>Ch. 15/FOX</t>
  </si>
  <si>
    <t>117,460 </t>
  </si>
  <si>
    <t>Austin</t>
  </si>
  <si>
    <r>
      <t xml:space="preserve">KVUE(TV): </t>
    </r>
    <r>
      <rPr>
        <i/>
        <sz val="7.5"/>
        <color rgb="FF000000"/>
        <rFont val="Arial"/>
        <family val="2"/>
      </rPr>
      <t>kvue.com</t>
    </r>
  </si>
  <si>
    <t>927,180 </t>
  </si>
  <si>
    <t>Beaumont</t>
  </si>
  <si>
    <r>
      <t xml:space="preserve">KBMT(TV) </t>
    </r>
    <r>
      <rPr>
        <sz val="4.8499999999999996"/>
        <color rgb="FF000000"/>
        <rFont val="Arial"/>
        <family val="2"/>
      </rPr>
      <t xml:space="preserve">(8): </t>
    </r>
    <r>
      <rPr>
        <sz val="7.5"/>
        <color rgb="FF000000"/>
        <rFont val="Arial"/>
        <family val="2"/>
      </rPr>
      <t>12newsnow.com</t>
    </r>
  </si>
  <si>
    <t>Ch. 12/ABC</t>
  </si>
  <si>
    <t>168,350 </t>
  </si>
  <si>
    <t>Corpus Christi</t>
  </si>
  <si>
    <r>
      <t xml:space="preserve">KIII-TV: </t>
    </r>
    <r>
      <rPr>
        <i/>
        <sz val="7.5"/>
        <color rgb="FF000000"/>
        <rFont val="Arial"/>
        <family val="2"/>
      </rPr>
      <t>kiiitv.com</t>
    </r>
  </si>
  <si>
    <t>Ch. 3/ABC</t>
  </si>
  <si>
    <t>213,270 </t>
  </si>
  <si>
    <t>Dallas</t>
  </si>
  <si>
    <r>
      <t xml:space="preserve">WFAA(TV): </t>
    </r>
    <r>
      <rPr>
        <i/>
        <sz val="7.5"/>
        <color rgb="FF000000"/>
        <rFont val="Arial"/>
        <family val="2"/>
      </rPr>
      <t>wfaa.com</t>
    </r>
  </si>
  <si>
    <t>2,962,440 </t>
  </si>
  <si>
    <r>
      <t xml:space="preserve">KMPX(TV): </t>
    </r>
    <r>
      <rPr>
        <i/>
        <sz val="7.5"/>
        <color rgb="FF000000"/>
        <rFont val="Arial"/>
        <family val="2"/>
      </rPr>
      <t>wfaa.com</t>
    </r>
  </si>
  <si>
    <t>Ch. 29 / Estrella</t>
  </si>
  <si>
    <t>Houston</t>
  </si>
  <si>
    <r>
      <t xml:space="preserve">KHOU(TV): </t>
    </r>
    <r>
      <rPr>
        <i/>
        <sz val="7.5"/>
        <color rgb="FF000000"/>
        <rFont val="Arial"/>
        <family val="2"/>
      </rPr>
      <t>khou.com</t>
    </r>
  </si>
  <si>
    <t>2,598,960 </t>
  </si>
  <si>
    <r>
      <t xml:space="preserve">KTBU(TV): </t>
    </r>
    <r>
      <rPr>
        <i/>
        <sz val="7.5"/>
        <color rgb="FF000000"/>
        <rFont val="Arial"/>
        <family val="2"/>
      </rPr>
      <t>khou.com</t>
    </r>
  </si>
  <si>
    <t>Ch. 55/Quest</t>
  </si>
  <si>
    <t>N/A</t>
  </si>
  <si>
    <t>Odessa</t>
  </si>
  <si>
    <t>KWES-TV: newswest9.com</t>
  </si>
  <si>
    <t>176,380 </t>
  </si>
  <si>
    <t>San Angelo</t>
  </si>
  <si>
    <r>
      <t xml:space="preserve">KIDY(TV): </t>
    </r>
    <r>
      <rPr>
        <i/>
        <sz val="7.5"/>
        <color rgb="FF000000"/>
        <rFont val="Arial"/>
        <family val="2"/>
      </rPr>
      <t>myfoxzone.com</t>
    </r>
  </si>
  <si>
    <t>Ch. 6/FOX</t>
  </si>
  <si>
    <t>58,760 </t>
  </si>
  <si>
    <t>San Antonio</t>
  </si>
  <si>
    <r>
      <t xml:space="preserve">KENS(TV): </t>
    </r>
    <r>
      <rPr>
        <i/>
        <sz val="7.5"/>
        <color rgb="FF000000"/>
        <rFont val="Arial"/>
        <family val="2"/>
      </rPr>
      <t>kens5.com</t>
    </r>
  </si>
  <si>
    <t>1,045,420 </t>
  </si>
  <si>
    <t>Tyler-Longview</t>
  </si>
  <si>
    <r>
      <t xml:space="preserve">KYTX(TV): </t>
    </r>
    <r>
      <rPr>
        <i/>
        <sz val="7.5"/>
        <color rgb="FF000000"/>
        <rFont val="Arial"/>
        <family val="2"/>
      </rPr>
      <t>cbs19.tv</t>
    </r>
  </si>
  <si>
    <t>279,770 </t>
  </si>
  <si>
    <t>Temple</t>
  </si>
  <si>
    <r>
      <t xml:space="preserve">KCEN-TV </t>
    </r>
    <r>
      <rPr>
        <sz val="4.8499999999999996"/>
        <color rgb="FF000000"/>
        <rFont val="Arial"/>
        <family val="2"/>
      </rPr>
      <t>(9)</t>
    </r>
    <r>
      <rPr>
        <sz val="7.5"/>
        <color rgb="FF000000"/>
        <rFont val="Arial"/>
        <family val="2"/>
      </rPr>
      <t xml:space="preserve">: </t>
    </r>
    <r>
      <rPr>
        <i/>
        <sz val="7.5"/>
        <color rgb="FF000000"/>
        <rFont val="Arial"/>
        <family val="2"/>
      </rPr>
      <t>kcentv.com</t>
    </r>
  </si>
  <si>
    <t>402,470 </t>
  </si>
  <si>
    <t>Virginia</t>
  </si>
  <si>
    <t>Hampton/Norfolk</t>
  </si>
  <si>
    <r>
      <t xml:space="preserve">WVEC(TV): </t>
    </r>
    <r>
      <rPr>
        <i/>
        <sz val="7.5"/>
        <color rgb="FF000000"/>
        <rFont val="Arial"/>
        <family val="2"/>
      </rPr>
      <t>13newsnow.com</t>
    </r>
  </si>
  <si>
    <t>Seattle/Tacoma</t>
  </si>
  <si>
    <r>
      <t xml:space="preserve">KING-TV: </t>
    </r>
    <r>
      <rPr>
        <i/>
        <sz val="7.5"/>
        <color rgb="FF000000"/>
        <rFont val="Arial"/>
        <family val="2"/>
      </rPr>
      <t>king5.com</t>
    </r>
  </si>
  <si>
    <t>2,158,120 </t>
  </si>
  <si>
    <r>
      <t xml:space="preserve">KONG(TV): </t>
    </r>
    <r>
      <rPr>
        <i/>
        <sz val="7.5"/>
        <color rgb="FF000000"/>
        <rFont val="Arial"/>
        <family val="2"/>
      </rPr>
      <t>king5.com</t>
    </r>
  </si>
  <si>
    <t>Ch. 16/IND</t>
  </si>
  <si>
    <t>Spokane</t>
  </si>
  <si>
    <r>
      <t xml:space="preserve">KREM(TV): </t>
    </r>
    <r>
      <rPr>
        <i/>
        <sz val="7.5"/>
        <color rgb="FF000000"/>
        <rFont val="Arial"/>
        <family val="2"/>
      </rPr>
      <t>krem.com</t>
    </r>
  </si>
  <si>
    <t>480,500 </t>
  </si>
  <si>
    <r>
      <t xml:space="preserve">KSKN(TV): </t>
    </r>
    <r>
      <rPr>
        <i/>
        <sz val="7.5"/>
        <color rgb="FF000000"/>
        <rFont val="Arial"/>
        <family val="2"/>
      </rPr>
      <t>spokanescw22.com</t>
    </r>
  </si>
  <si>
    <t>Ch. 22/CW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</si>
</sst>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7.5"/>
      <color rgb="FF000000"/>
      <name val="Arial"/>
      <family val="2"/>
    </font>
    <font>
      <i/>
      <sz val="7.5"/>
      <color rgb="FF000000"/>
      <name val="Arial"/>
      <family val="2"/>
    </font>
    <font>
      <sz val="4.8499999999999996"/>
      <color rgb="FF000000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EFF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4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4" xfId="0" applyNumberFormat="1" applyBorder="1"/>
    <xf numFmtId="9" fontId="0" fillId="0" borderId="0" xfId="0" applyNumberFormat="1" applyBorder="1"/>
    <xf numFmtId="0" fontId="0" fillId="2" borderId="0" xfId="0" applyFill="1" applyAlignment="1">
      <alignment horizontal="right" wrapText="1"/>
    </xf>
    <xf numFmtId="0" fontId="0" fillId="2" borderId="9" xfId="0" applyFill="1" applyBorder="1" applyAlignment="1">
      <alignment horizontal="right" wrapText="1"/>
    </xf>
    <xf numFmtId="0" fontId="0" fillId="3" borderId="0" xfId="0" applyFill="1" applyAlignment="1">
      <alignment horizontal="right" wrapText="1"/>
    </xf>
    <xf numFmtId="0" fontId="0" fillId="3" borderId="9" xfId="0" applyFill="1" applyBorder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0" fillId="3" borderId="0" xfId="0" applyFill="1" applyAlignment="1">
      <alignment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center" wrapText="1"/>
    </xf>
    <xf numFmtId="3" fontId="2" fillId="3" borderId="0" xfId="0" applyNumberFormat="1" applyFont="1" applyFill="1" applyAlignment="1">
      <alignment horizontal="right" wrapText="1"/>
    </xf>
    <xf numFmtId="0" fontId="0" fillId="2" borderId="0" xfId="0" applyFill="1" applyAlignment="1">
      <alignment vertical="center"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right" wrapText="1"/>
    </xf>
    <xf numFmtId="0" fontId="2" fillId="2" borderId="9" xfId="0" applyFont="1" applyFill="1" applyBorder="1" applyAlignment="1">
      <alignment horizontal="center" wrapText="1"/>
    </xf>
    <xf numFmtId="0" fontId="2" fillId="3" borderId="0" xfId="0" applyFont="1" applyFill="1" applyAlignment="1">
      <alignment horizontal="right" wrapText="1"/>
    </xf>
    <xf numFmtId="0" fontId="2" fillId="2" borderId="9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right" wrapText="1"/>
    </xf>
    <xf numFmtId="0" fontId="2" fillId="2" borderId="11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left" wrapText="1"/>
    </xf>
    <xf numFmtId="0" fontId="2" fillId="3" borderId="10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center" wrapText="1"/>
    </xf>
    <xf numFmtId="3" fontId="2" fillId="3" borderId="10" xfId="0" applyNumberFormat="1" applyFont="1" applyFill="1" applyBorder="1" applyAlignment="1">
      <alignment horizontal="right" wrapText="1"/>
    </xf>
    <xf numFmtId="0" fontId="0" fillId="2" borderId="11" xfId="0" applyFill="1" applyBorder="1" applyAlignment="1">
      <alignment vertical="center" wrapText="1"/>
    </xf>
    <xf numFmtId="0" fontId="2" fillId="2" borderId="11" xfId="0" applyFont="1" applyFill="1" applyBorder="1" applyAlignment="1">
      <alignment horizontal="left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right" wrapText="1"/>
    </xf>
    <xf numFmtId="0" fontId="0" fillId="3" borderId="11" xfId="0" applyFill="1" applyBorder="1" applyAlignment="1">
      <alignment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wrapText="1"/>
    </xf>
    <xf numFmtId="0" fontId="2" fillId="3" borderId="11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right" wrapText="1"/>
    </xf>
    <xf numFmtId="0" fontId="2" fillId="2" borderId="10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left" wrapText="1"/>
    </xf>
    <xf numFmtId="0" fontId="2" fillId="3" borderId="9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wrapText="1"/>
    </xf>
    <xf numFmtId="3" fontId="2" fillId="3" borderId="9" xfId="0" applyNumberFormat="1" applyFont="1" applyFill="1" applyBorder="1" applyAlignment="1">
      <alignment horizontal="right" wrapText="1"/>
    </xf>
    <xf numFmtId="0" fontId="2" fillId="2" borderId="10" xfId="0" applyFont="1" applyFill="1" applyBorder="1" applyAlignment="1">
      <alignment horizontal="left" wrapText="1"/>
    </xf>
    <xf numFmtId="0" fontId="2" fillId="2" borderId="10" xfId="0" applyFont="1" applyFill="1" applyBorder="1" applyAlignment="1">
      <alignment horizontal="left" vertical="center" wrapText="1"/>
    </xf>
    <xf numFmtId="3" fontId="2" fillId="2" borderId="10" xfId="0" applyNumberFormat="1" applyFont="1" applyFill="1" applyBorder="1" applyAlignment="1">
      <alignment horizontal="right" wrapText="1"/>
    </xf>
    <xf numFmtId="3" fontId="2" fillId="3" borderId="11" xfId="0" applyNumberFormat="1" applyFont="1" applyFill="1" applyBorder="1" applyAlignment="1">
      <alignment horizontal="right" wrapText="1"/>
    </xf>
    <xf numFmtId="3" fontId="2" fillId="2" borderId="9" xfId="0" applyNumberFormat="1" applyFont="1" applyFill="1" applyBorder="1" applyAlignment="1">
      <alignment horizontal="right" wrapText="1"/>
    </xf>
    <xf numFmtId="3" fontId="2" fillId="2" borderId="11" xfId="0" applyNumberFormat="1" applyFont="1" applyFill="1" applyBorder="1" applyAlignment="1">
      <alignment horizontal="right" wrapText="1"/>
    </xf>
    <xf numFmtId="0" fontId="5" fillId="2" borderId="9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right" wrapText="1"/>
    </xf>
    <xf numFmtId="0" fontId="2" fillId="3" borderId="10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center" vertical="top" wrapText="1"/>
    </xf>
    <xf numFmtId="3" fontId="2" fillId="3" borderId="10" xfId="0" applyNumberFormat="1" applyFont="1" applyFill="1" applyBorder="1" applyAlignment="1">
      <alignment horizontal="right" vertical="top" wrapText="1"/>
    </xf>
    <xf numFmtId="0" fontId="2" fillId="2" borderId="10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F29A-2059-45E6-8F78-1339A0FB24B0}">
  <dimension ref="B2:K29"/>
  <sheetViews>
    <sheetView workbookViewId="0">
      <selection activeCell="C26" sqref="C26"/>
    </sheetView>
  </sheetViews>
  <sheetFormatPr defaultRowHeight="14.25" x14ac:dyDescent="0.2"/>
  <cols>
    <col min="2" max="2" width="11" bestFit="1" customWidth="1"/>
    <col min="3" max="3" width="36.875" bestFit="1" customWidth="1"/>
    <col min="4" max="4" width="12.25" bestFit="1" customWidth="1"/>
    <col min="5" max="5" width="10.625" bestFit="1" customWidth="1"/>
    <col min="8" max="8" width="9" style="2"/>
  </cols>
  <sheetData>
    <row r="2" spans="2:5" ht="15" thickBot="1" x14ac:dyDescent="0.25"/>
    <row r="3" spans="2:5" ht="15" thickBot="1" x14ac:dyDescent="0.25">
      <c r="B3" s="13" t="s">
        <v>34</v>
      </c>
      <c r="C3" s="14" t="s">
        <v>35</v>
      </c>
      <c r="D3" s="14" t="s">
        <v>36</v>
      </c>
      <c r="E3" s="15" t="s">
        <v>37</v>
      </c>
    </row>
    <row r="4" spans="2:5" x14ac:dyDescent="0.2">
      <c r="B4" s="7" t="s">
        <v>38</v>
      </c>
      <c r="C4" s="8" t="s">
        <v>42</v>
      </c>
      <c r="D4" s="17">
        <v>0.46</v>
      </c>
      <c r="E4" s="9"/>
    </row>
    <row r="5" spans="2:5" x14ac:dyDescent="0.2">
      <c r="B5" s="7" t="s">
        <v>46</v>
      </c>
      <c r="C5" s="8"/>
      <c r="D5" s="8"/>
      <c r="E5" s="9"/>
    </row>
    <row r="6" spans="2:5" x14ac:dyDescent="0.2">
      <c r="B6" s="7" t="s">
        <v>47</v>
      </c>
      <c r="C6" s="8"/>
      <c r="D6" s="8"/>
      <c r="E6" s="9"/>
    </row>
    <row r="7" spans="2:5" x14ac:dyDescent="0.2">
      <c r="B7" s="7" t="s">
        <v>48</v>
      </c>
      <c r="C7" s="8"/>
      <c r="D7" s="8"/>
      <c r="E7" s="9"/>
    </row>
    <row r="8" spans="2:5" x14ac:dyDescent="0.2">
      <c r="B8" s="7" t="s">
        <v>49</v>
      </c>
      <c r="C8" s="8"/>
      <c r="D8" s="8"/>
      <c r="E8" s="9"/>
    </row>
    <row r="9" spans="2:5" x14ac:dyDescent="0.2">
      <c r="B9" s="7" t="s">
        <v>39</v>
      </c>
      <c r="C9" s="8" t="s">
        <v>44</v>
      </c>
      <c r="D9" s="17">
        <v>0.44</v>
      </c>
      <c r="E9" s="9"/>
    </row>
    <row r="10" spans="2:5" x14ac:dyDescent="0.2">
      <c r="B10" s="7" t="s">
        <v>43</v>
      </c>
      <c r="C10" s="8"/>
      <c r="D10" s="8"/>
      <c r="E10" s="9"/>
    </row>
    <row r="11" spans="2:5" x14ac:dyDescent="0.2">
      <c r="B11" s="7" t="s">
        <v>40</v>
      </c>
      <c r="C11" s="8"/>
      <c r="D11" s="17">
        <v>0.09</v>
      </c>
      <c r="E11" s="9"/>
    </row>
    <row r="12" spans="2:5" x14ac:dyDescent="0.2">
      <c r="B12" s="10" t="s">
        <v>41</v>
      </c>
      <c r="C12" s="11" t="s">
        <v>45</v>
      </c>
      <c r="D12" s="16">
        <v>0.01</v>
      </c>
      <c r="E12" s="12"/>
    </row>
    <row r="24" spans="9:11" x14ac:dyDescent="0.2">
      <c r="I24" t="s">
        <v>0</v>
      </c>
      <c r="J24">
        <v>22.44</v>
      </c>
      <c r="K24" s="2"/>
    </row>
    <row r="25" spans="9:11" x14ac:dyDescent="0.2">
      <c r="I25" t="s">
        <v>1</v>
      </c>
      <c r="J25" s="1">
        <v>221.54363499999999</v>
      </c>
      <c r="K25" s="2" t="s">
        <v>6</v>
      </c>
    </row>
    <row r="26" spans="9:11" x14ac:dyDescent="0.2">
      <c r="I26" t="s">
        <v>2</v>
      </c>
      <c r="J26" s="1">
        <f>+J24*J25</f>
        <v>4971.4391694000005</v>
      </c>
      <c r="K26" s="2"/>
    </row>
    <row r="27" spans="9:11" x14ac:dyDescent="0.2">
      <c r="I27" t="s">
        <v>3</v>
      </c>
      <c r="J27" s="1">
        <f>56.989+152.508</f>
        <v>209.49700000000001</v>
      </c>
      <c r="K27" s="2" t="s">
        <v>6</v>
      </c>
    </row>
    <row r="28" spans="9:11" x14ac:dyDescent="0.2">
      <c r="I28" t="s">
        <v>4</v>
      </c>
      <c r="J28" s="1">
        <v>3231.97</v>
      </c>
      <c r="K28" s="2" t="s">
        <v>6</v>
      </c>
    </row>
    <row r="29" spans="9:11" x14ac:dyDescent="0.2">
      <c r="I29" t="s">
        <v>5</v>
      </c>
      <c r="J29" s="1">
        <f>+J26-J27+J28</f>
        <v>7993.9121694000005</v>
      </c>
      <c r="K29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45F6E-B215-465C-B5D5-3B9EA9798C6B}">
  <dimension ref="B2:Y21"/>
  <sheetViews>
    <sheetView tabSelected="1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O14" sqref="O14"/>
    </sheetView>
  </sheetViews>
  <sheetFormatPr defaultRowHeight="14.25" x14ac:dyDescent="0.2"/>
  <cols>
    <col min="2" max="2" width="17.75" bestFit="1" customWidth="1"/>
  </cols>
  <sheetData>
    <row r="2" spans="2:25" x14ac:dyDescent="0.2"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6</v>
      </c>
      <c r="K2" t="s">
        <v>14</v>
      </c>
      <c r="L2" t="s">
        <v>15</v>
      </c>
      <c r="M2" t="s">
        <v>16</v>
      </c>
      <c r="N2" t="s">
        <v>17</v>
      </c>
      <c r="Q2">
        <v>2018</v>
      </c>
      <c r="R2">
        <f>+Q2+1</f>
        <v>2019</v>
      </c>
      <c r="S2">
        <f t="shared" ref="S2:Y2" si="0">+R2+1</f>
        <v>2020</v>
      </c>
      <c r="T2">
        <f t="shared" si="0"/>
        <v>2021</v>
      </c>
      <c r="U2">
        <f t="shared" si="0"/>
        <v>2022</v>
      </c>
      <c r="V2">
        <f t="shared" si="0"/>
        <v>2023</v>
      </c>
      <c r="W2">
        <f t="shared" si="0"/>
        <v>2024</v>
      </c>
      <c r="X2">
        <f t="shared" si="0"/>
        <v>2025</v>
      </c>
      <c r="Y2">
        <f t="shared" si="0"/>
        <v>2026</v>
      </c>
    </row>
    <row r="3" spans="2:25" s="4" customFormat="1" ht="15" x14ac:dyDescent="0.25">
      <c r="B3" s="4" t="s">
        <v>18</v>
      </c>
      <c r="R3" s="4">
        <v>2299.4969999999998</v>
      </c>
      <c r="S3" s="4">
        <v>2937.78</v>
      </c>
      <c r="T3" s="4">
        <v>2991.0929999999998</v>
      </c>
    </row>
    <row r="4" spans="2:25" s="1" customFormat="1" x14ac:dyDescent="0.2">
      <c r="B4" s="1" t="s">
        <v>19</v>
      </c>
      <c r="R4" s="1">
        <v>1228.2370000000001</v>
      </c>
      <c r="S4" s="1">
        <v>1503.287</v>
      </c>
      <c r="T4" s="1">
        <v>1598.759</v>
      </c>
    </row>
    <row r="5" spans="2:25" s="1" customFormat="1" x14ac:dyDescent="0.2">
      <c r="B5" s="1" t="s">
        <v>20</v>
      </c>
      <c r="R5" s="1">
        <f>+R3-R4</f>
        <v>1071.2599999999998</v>
      </c>
      <c r="S5" s="1">
        <f>+S3-S4</f>
        <v>1434.4930000000002</v>
      </c>
      <c r="T5" s="1">
        <f>+T3-T4</f>
        <v>1392.3339999999998</v>
      </c>
    </row>
    <row r="6" spans="2:25" x14ac:dyDescent="0.2">
      <c r="B6" t="s">
        <v>21</v>
      </c>
      <c r="R6" s="1">
        <v>326.80399999999997</v>
      </c>
      <c r="S6" s="1">
        <v>365.601</v>
      </c>
      <c r="T6" s="1">
        <v>396.44600000000003</v>
      </c>
    </row>
    <row r="7" spans="2:25" x14ac:dyDescent="0.2">
      <c r="B7" t="s">
        <v>22</v>
      </c>
      <c r="R7" s="1">
        <v>80.144000000000005</v>
      </c>
      <c r="S7" s="1">
        <v>73.295000000000002</v>
      </c>
      <c r="T7" s="1">
        <v>68.126999999999995</v>
      </c>
    </row>
    <row r="8" spans="2:25" x14ac:dyDescent="0.2">
      <c r="B8" t="s">
        <v>23</v>
      </c>
      <c r="R8" s="1">
        <f>+SUM(R6:R7)</f>
        <v>406.94799999999998</v>
      </c>
      <c r="S8" s="1">
        <f>+SUM(S6:S7)</f>
        <v>438.89600000000002</v>
      </c>
      <c r="T8" s="1">
        <f>+SUM(T6:T7)</f>
        <v>464.57300000000004</v>
      </c>
    </row>
    <row r="9" spans="2:25" x14ac:dyDescent="0.2">
      <c r="B9" t="s">
        <v>24</v>
      </c>
      <c r="R9" s="1">
        <f>+R5-R8</f>
        <v>664.31199999999978</v>
      </c>
      <c r="S9" s="1">
        <f>+S5-S8</f>
        <v>995.59700000000021</v>
      </c>
      <c r="T9" s="1">
        <f>+T5-T8</f>
        <v>927.76099999999974</v>
      </c>
    </row>
    <row r="10" spans="2:25" x14ac:dyDescent="0.2">
      <c r="B10" t="s">
        <v>25</v>
      </c>
      <c r="R10" s="1">
        <v>-182.36099999999999</v>
      </c>
      <c r="S10" s="1">
        <v>-233.92599999999999</v>
      </c>
      <c r="T10" s="1">
        <f>+-9.713+-185.65+6.825</f>
        <v>-188.53800000000001</v>
      </c>
    </row>
    <row r="11" spans="2:25" x14ac:dyDescent="0.2">
      <c r="B11" t="s">
        <v>26</v>
      </c>
      <c r="R11" s="1">
        <f>+R9+R10</f>
        <v>481.95099999999979</v>
      </c>
      <c r="S11" s="1">
        <f>+S9+S10</f>
        <v>761.67100000000028</v>
      </c>
      <c r="T11" s="1">
        <f>+T9+T10</f>
        <v>739.22299999999973</v>
      </c>
    </row>
    <row r="12" spans="2:25" x14ac:dyDescent="0.2">
      <c r="B12" t="s">
        <v>27</v>
      </c>
      <c r="R12" s="1">
        <v>89.421999999999997</v>
      </c>
      <c r="S12" s="1">
        <v>154.29300000000001</v>
      </c>
      <c r="T12" s="1">
        <v>135.48099999999999</v>
      </c>
    </row>
    <row r="13" spans="2:25" s="3" customFormat="1" ht="15" x14ac:dyDescent="0.25">
      <c r="B13" s="3" t="s">
        <v>28</v>
      </c>
      <c r="R13" s="4">
        <f>+R11-R12</f>
        <v>392.52899999999977</v>
      </c>
      <c r="S13" s="4">
        <f>+S11-S12</f>
        <v>607.37800000000027</v>
      </c>
      <c r="T13" s="4">
        <f>+T11-T12</f>
        <v>603.74199999999973</v>
      </c>
    </row>
    <row r="14" spans="2:25" x14ac:dyDescent="0.2">
      <c r="B14" t="s">
        <v>29</v>
      </c>
      <c r="R14" s="5">
        <f>+R13/R15</f>
        <v>1.8007817338526531</v>
      </c>
      <c r="S14" s="5">
        <f>+S13/S15</f>
        <v>2.7641637805882606</v>
      </c>
      <c r="T14" s="5">
        <f>+T13/T15</f>
        <v>2.7138008998925689</v>
      </c>
    </row>
    <row r="15" spans="2:25" x14ac:dyDescent="0.2">
      <c r="B15" t="s">
        <v>1</v>
      </c>
      <c r="R15" s="1">
        <v>217.977</v>
      </c>
      <c r="S15" s="1">
        <v>219.733</v>
      </c>
      <c r="T15" s="1">
        <v>222.471</v>
      </c>
    </row>
    <row r="17" spans="2:20" x14ac:dyDescent="0.2">
      <c r="B17" t="s">
        <v>30</v>
      </c>
      <c r="R17" s="6">
        <f>+R5/R3</f>
        <v>0.46586710050067465</v>
      </c>
      <c r="S17" s="6">
        <f>+S5/S3</f>
        <v>0.48829149902307184</v>
      </c>
      <c r="T17" s="6">
        <f>+T5/T3</f>
        <v>0.46549338318801853</v>
      </c>
    </row>
    <row r="18" spans="2:20" x14ac:dyDescent="0.2">
      <c r="B18" t="s">
        <v>31</v>
      </c>
      <c r="R18" s="6">
        <f>+R9/R3</f>
        <v>0.28889448431548281</v>
      </c>
      <c r="S18" s="6">
        <f>+S9/S3</f>
        <v>0.33889433517826389</v>
      </c>
      <c r="T18" s="6">
        <f>+T9/T3</f>
        <v>0.31017457497978157</v>
      </c>
    </row>
    <row r="19" spans="2:20" x14ac:dyDescent="0.2">
      <c r="B19" t="s">
        <v>32</v>
      </c>
      <c r="R19" s="6">
        <f>+R12/R11</f>
        <v>0.18554168369813537</v>
      </c>
      <c r="S19" s="6">
        <f>+S12/S11</f>
        <v>0.202571714034012</v>
      </c>
      <c r="T19" s="6">
        <f>+T12/T11</f>
        <v>0.18327487104703188</v>
      </c>
    </row>
    <row r="21" spans="2:20" x14ac:dyDescent="0.2">
      <c r="B21" t="s">
        <v>33</v>
      </c>
      <c r="S21" s="6">
        <f>+S3/R3-1</f>
        <v>0.27757505228317347</v>
      </c>
      <c r="T21" s="6">
        <f>+T3/S3-1</f>
        <v>1.8147376590486486E-2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CFF8-84B0-46F6-BB78-6D062B43FC9A}">
  <dimension ref="A1:U64"/>
  <sheetViews>
    <sheetView zoomScaleNormal="100" workbookViewId="0">
      <selection activeCell="G13" sqref="G13:I13"/>
    </sheetView>
  </sheetViews>
  <sheetFormatPr defaultRowHeight="14.25" x14ac:dyDescent="0.2"/>
  <cols>
    <col min="1" max="3" width="2.625" customWidth="1"/>
    <col min="4" max="6" width="4" customWidth="1"/>
    <col min="7" max="9" width="6.5" customWidth="1"/>
    <col min="10" max="13" width="2.875" customWidth="1"/>
    <col min="14" max="16" width="2.125" customWidth="1"/>
    <col min="17" max="17" width="9" customWidth="1"/>
    <col min="21" max="21" width="9" customWidth="1"/>
  </cols>
  <sheetData>
    <row r="1" spans="1:21" x14ac:dyDescent="0.2">
      <c r="A1" s="56" t="s">
        <v>50</v>
      </c>
      <c r="B1" s="56"/>
      <c r="C1" s="56"/>
      <c r="D1" s="56" t="s">
        <v>51</v>
      </c>
      <c r="E1" s="56"/>
      <c r="F1" s="56"/>
      <c r="G1" s="57" t="s">
        <v>52</v>
      </c>
      <c r="H1" s="57"/>
      <c r="I1" s="57"/>
      <c r="J1" s="56" t="s">
        <v>53</v>
      </c>
      <c r="K1" s="56"/>
      <c r="L1" s="56"/>
      <c r="M1" s="51">
        <v>2022</v>
      </c>
      <c r="N1" s="51"/>
      <c r="O1" s="51"/>
      <c r="P1" s="67" t="s">
        <v>54</v>
      </c>
      <c r="Q1" s="67"/>
      <c r="R1" s="19"/>
      <c r="S1" s="51">
        <v>1985</v>
      </c>
      <c r="T1" s="51"/>
      <c r="U1" s="51"/>
    </row>
    <row r="2" spans="1:21" x14ac:dyDescent="0.2">
      <c r="A2" s="52" t="s">
        <v>55</v>
      </c>
      <c r="B2" s="52"/>
      <c r="C2" s="52"/>
      <c r="D2" s="52" t="s">
        <v>56</v>
      </c>
      <c r="E2" s="52"/>
      <c r="F2" s="52"/>
      <c r="G2" s="53" t="s">
        <v>57</v>
      </c>
      <c r="H2" s="53"/>
      <c r="I2" s="53"/>
      <c r="J2" s="52" t="s">
        <v>58</v>
      </c>
      <c r="K2" s="52"/>
      <c r="L2" s="52"/>
      <c r="M2" s="54">
        <v>2024</v>
      </c>
      <c r="N2" s="54"/>
      <c r="O2" s="54"/>
      <c r="P2" s="63" t="s">
        <v>59</v>
      </c>
      <c r="Q2" s="63"/>
      <c r="R2" s="21"/>
      <c r="S2" s="54">
        <v>1970</v>
      </c>
      <c r="T2" s="54"/>
      <c r="U2" s="54"/>
    </row>
    <row r="3" spans="1:21" ht="15" x14ac:dyDescent="0.2">
      <c r="A3" s="28"/>
      <c r="B3" s="28"/>
      <c r="C3" s="28"/>
      <c r="D3" s="29" t="s">
        <v>60</v>
      </c>
      <c r="E3" s="29"/>
      <c r="F3" s="29"/>
      <c r="G3" s="30" t="s">
        <v>61</v>
      </c>
      <c r="H3" s="30"/>
      <c r="I3" s="30"/>
      <c r="J3" s="29" t="s">
        <v>62</v>
      </c>
      <c r="K3" s="29"/>
      <c r="L3" s="29"/>
      <c r="M3" s="22">
        <v>2024</v>
      </c>
      <c r="N3" s="22"/>
      <c r="O3" s="22"/>
      <c r="P3" s="31" t="s">
        <v>59</v>
      </c>
      <c r="Q3" s="31"/>
      <c r="R3" s="18"/>
      <c r="S3" s="22">
        <v>1953</v>
      </c>
      <c r="T3" s="22"/>
      <c r="U3" s="22"/>
    </row>
    <row r="4" spans="1:21" ht="15" x14ac:dyDescent="0.2">
      <c r="A4" s="23"/>
      <c r="B4" s="23"/>
      <c r="C4" s="23"/>
      <c r="D4" s="25" t="s">
        <v>63</v>
      </c>
      <c r="E4" s="25"/>
      <c r="F4" s="25"/>
      <c r="G4" s="24" t="s">
        <v>64</v>
      </c>
      <c r="H4" s="24"/>
      <c r="I4" s="24"/>
      <c r="J4" s="25" t="s">
        <v>65</v>
      </c>
      <c r="K4" s="25"/>
      <c r="L4" s="25"/>
      <c r="M4" s="26">
        <v>2022</v>
      </c>
      <c r="N4" s="26"/>
      <c r="O4" s="26"/>
      <c r="P4" s="33" t="s">
        <v>66</v>
      </c>
      <c r="Q4" s="33"/>
      <c r="R4" s="20"/>
      <c r="S4" s="26">
        <v>1967</v>
      </c>
      <c r="T4" s="26"/>
      <c r="U4" s="26"/>
    </row>
    <row r="5" spans="1:21" x14ac:dyDescent="0.2">
      <c r="A5" s="42"/>
      <c r="B5" s="42"/>
      <c r="C5" s="42"/>
      <c r="D5" s="42"/>
      <c r="E5" s="42"/>
      <c r="F5" s="42"/>
      <c r="G5" s="44" t="s">
        <v>67</v>
      </c>
      <c r="H5" s="44"/>
      <c r="I5" s="44"/>
      <c r="J5" s="43" t="s">
        <v>68</v>
      </c>
      <c r="K5" s="43"/>
      <c r="L5" s="43"/>
      <c r="M5" s="37">
        <v>2022</v>
      </c>
      <c r="N5" s="37"/>
      <c r="O5" s="37"/>
      <c r="P5" s="61">
        <v>457790</v>
      </c>
      <c r="Q5" s="61"/>
      <c r="R5" s="61"/>
      <c r="S5" s="37">
        <v>1984</v>
      </c>
      <c r="T5" s="37"/>
      <c r="U5" s="37"/>
    </row>
    <row r="6" spans="1:21" x14ac:dyDescent="0.2">
      <c r="A6" s="52" t="s">
        <v>69</v>
      </c>
      <c r="B6" s="52"/>
      <c r="C6" s="52"/>
      <c r="D6" s="52" t="s">
        <v>70</v>
      </c>
      <c r="E6" s="52"/>
      <c r="F6" s="52"/>
      <c r="G6" s="53" t="s">
        <v>71</v>
      </c>
      <c r="H6" s="53"/>
      <c r="I6" s="53"/>
      <c r="J6" s="52" t="s">
        <v>72</v>
      </c>
      <c r="K6" s="52"/>
      <c r="L6" s="52"/>
      <c r="M6" s="54">
        <v>2022</v>
      </c>
      <c r="N6" s="54"/>
      <c r="O6" s="54"/>
      <c r="P6" s="55">
        <v>332690</v>
      </c>
      <c r="Q6" s="55"/>
      <c r="R6" s="55"/>
      <c r="S6" s="54">
        <v>1956</v>
      </c>
      <c r="T6" s="54"/>
      <c r="U6" s="54"/>
    </row>
    <row r="7" spans="1:21" x14ac:dyDescent="0.2">
      <c r="A7" s="42"/>
      <c r="B7" s="42"/>
      <c r="C7" s="42"/>
      <c r="D7" s="43" t="s">
        <v>73</v>
      </c>
      <c r="E7" s="43"/>
      <c r="F7" s="43"/>
      <c r="G7" s="44" t="s">
        <v>74</v>
      </c>
      <c r="H7" s="44"/>
      <c r="I7" s="44"/>
      <c r="J7" s="43" t="s">
        <v>75</v>
      </c>
      <c r="K7" s="43"/>
      <c r="L7" s="43"/>
      <c r="M7" s="37">
        <v>2022</v>
      </c>
      <c r="N7" s="37"/>
      <c r="O7" s="37"/>
      <c r="P7" s="61">
        <v>565820</v>
      </c>
      <c r="Q7" s="61"/>
      <c r="R7" s="61"/>
      <c r="S7" s="37">
        <v>1955</v>
      </c>
      <c r="T7" s="37"/>
      <c r="U7" s="37"/>
    </row>
    <row r="8" spans="1:21" x14ac:dyDescent="0.2">
      <c r="A8" s="52" t="s">
        <v>76</v>
      </c>
      <c r="B8" s="52"/>
      <c r="C8" s="52"/>
      <c r="D8" s="52" t="s">
        <v>77</v>
      </c>
      <c r="E8" s="52"/>
      <c r="F8" s="52"/>
      <c r="G8" s="53" t="s">
        <v>78</v>
      </c>
      <c r="H8" s="53"/>
      <c r="I8" s="53"/>
      <c r="J8" s="52" t="s">
        <v>79</v>
      </c>
      <c r="K8" s="52"/>
      <c r="L8" s="52"/>
      <c r="M8" s="54">
        <v>2023</v>
      </c>
      <c r="N8" s="54"/>
      <c r="O8" s="54"/>
      <c r="P8" s="55">
        <v>1477970</v>
      </c>
      <c r="Q8" s="55"/>
      <c r="R8" s="55"/>
      <c r="S8" s="54">
        <v>1955</v>
      </c>
      <c r="T8" s="54"/>
      <c r="U8" s="54"/>
    </row>
    <row r="9" spans="1:21" x14ac:dyDescent="0.2">
      <c r="A9" s="42"/>
      <c r="B9" s="42"/>
      <c r="C9" s="42"/>
      <c r="D9" s="43" t="s">
        <v>80</v>
      </c>
      <c r="E9" s="43"/>
      <c r="F9" s="43"/>
      <c r="G9" s="44" t="s">
        <v>81</v>
      </c>
      <c r="H9" s="44"/>
      <c r="I9" s="44"/>
      <c r="J9" s="43" t="s">
        <v>82</v>
      </c>
      <c r="K9" s="43"/>
      <c r="L9" s="43"/>
      <c r="M9" s="37">
        <v>2023</v>
      </c>
      <c r="N9" s="37"/>
      <c r="O9" s="37"/>
      <c r="P9" s="61">
        <v>1133290</v>
      </c>
      <c r="Q9" s="61"/>
      <c r="R9" s="61"/>
      <c r="S9" s="37">
        <v>1949</v>
      </c>
      <c r="T9" s="37"/>
      <c r="U9" s="37"/>
    </row>
    <row r="10" spans="1:21" x14ac:dyDescent="0.2">
      <c r="A10" s="52" t="s">
        <v>83</v>
      </c>
      <c r="B10" s="52"/>
      <c r="C10" s="52"/>
      <c r="D10" s="52" t="s">
        <v>84</v>
      </c>
      <c r="E10" s="52"/>
      <c r="F10" s="52"/>
      <c r="G10" s="53" t="s">
        <v>85</v>
      </c>
      <c r="H10" s="53"/>
      <c r="I10" s="53"/>
      <c r="J10" s="52" t="s">
        <v>86</v>
      </c>
      <c r="K10" s="52"/>
      <c r="L10" s="52"/>
      <c r="M10" s="54">
        <v>2022</v>
      </c>
      <c r="N10" s="54"/>
      <c r="O10" s="54"/>
      <c r="P10" s="63" t="s">
        <v>87</v>
      </c>
      <c r="Q10" s="63"/>
      <c r="R10" s="21"/>
      <c r="S10" s="54">
        <v>1988</v>
      </c>
      <c r="T10" s="54"/>
      <c r="U10" s="54"/>
    </row>
    <row r="11" spans="1:21" ht="15" x14ac:dyDescent="0.2">
      <c r="A11" s="42"/>
      <c r="B11" s="42"/>
      <c r="C11" s="42"/>
      <c r="D11" s="42"/>
      <c r="E11" s="42"/>
      <c r="F11" s="42"/>
      <c r="G11" s="44" t="s">
        <v>88</v>
      </c>
      <c r="H11" s="44"/>
      <c r="I11" s="44"/>
      <c r="J11" s="43" t="s">
        <v>89</v>
      </c>
      <c r="K11" s="43"/>
      <c r="L11" s="43"/>
      <c r="M11" s="37">
        <v>2024</v>
      </c>
      <c r="N11" s="37"/>
      <c r="O11" s="37"/>
      <c r="P11" s="45" t="s">
        <v>87</v>
      </c>
      <c r="Q11" s="45"/>
      <c r="R11" s="18"/>
      <c r="S11" s="37">
        <v>1952</v>
      </c>
      <c r="T11" s="37"/>
      <c r="U11" s="37"/>
    </row>
    <row r="12" spans="1:21" x14ac:dyDescent="0.2">
      <c r="A12" s="52" t="s">
        <v>90</v>
      </c>
      <c r="B12" s="52"/>
      <c r="C12" s="52"/>
      <c r="D12" s="52" t="s">
        <v>91</v>
      </c>
      <c r="E12" s="52"/>
      <c r="F12" s="52"/>
      <c r="G12" s="53" t="s">
        <v>92</v>
      </c>
      <c r="H12" s="53"/>
      <c r="I12" s="53"/>
      <c r="J12" s="52" t="s">
        <v>93</v>
      </c>
      <c r="K12" s="52"/>
      <c r="L12" s="52"/>
      <c r="M12" s="54">
        <v>2022</v>
      </c>
      <c r="N12" s="54"/>
      <c r="O12" s="54"/>
      <c r="P12" s="55">
        <v>1001640</v>
      </c>
      <c r="Q12" s="55"/>
      <c r="R12" s="55"/>
      <c r="S12" s="54">
        <v>1984</v>
      </c>
      <c r="T12" s="54"/>
      <c r="U12" s="54"/>
    </row>
    <row r="13" spans="1:21" x14ac:dyDescent="0.2">
      <c r="A13" s="42"/>
      <c r="B13" s="42"/>
      <c r="C13" s="42"/>
      <c r="D13" s="43" t="s">
        <v>94</v>
      </c>
      <c r="E13" s="43"/>
      <c r="F13" s="43"/>
      <c r="G13" s="44" t="s">
        <v>95</v>
      </c>
      <c r="H13" s="44"/>
      <c r="I13" s="44"/>
      <c r="J13" s="43" t="s">
        <v>96</v>
      </c>
      <c r="K13" s="43"/>
      <c r="L13" s="43"/>
      <c r="M13" s="37">
        <v>2026</v>
      </c>
      <c r="N13" s="37"/>
      <c r="O13" s="37"/>
      <c r="P13" s="61">
        <v>1001640</v>
      </c>
      <c r="Q13" s="61"/>
      <c r="R13" s="61"/>
      <c r="S13" s="37">
        <v>1953</v>
      </c>
      <c r="T13" s="37"/>
      <c r="U13" s="37"/>
    </row>
    <row r="14" spans="1:21" x14ac:dyDescent="0.2">
      <c r="A14" s="64" t="s">
        <v>97</v>
      </c>
      <c r="B14" s="64"/>
      <c r="C14" s="64"/>
      <c r="D14" s="64" t="s">
        <v>98</v>
      </c>
      <c r="E14" s="64"/>
      <c r="F14" s="64"/>
      <c r="G14" s="39" t="s">
        <v>99</v>
      </c>
      <c r="H14" s="39"/>
      <c r="I14" s="39"/>
      <c r="J14" s="64" t="s">
        <v>100</v>
      </c>
      <c r="K14" s="64"/>
      <c r="L14" s="64"/>
      <c r="M14" s="65">
        <v>2022</v>
      </c>
      <c r="N14" s="65"/>
      <c r="O14" s="65"/>
      <c r="P14" s="66">
        <v>2640920</v>
      </c>
      <c r="Q14" s="66"/>
      <c r="R14" s="66"/>
      <c r="S14" s="65">
        <v>1949</v>
      </c>
      <c r="T14" s="65"/>
      <c r="U14" s="65"/>
    </row>
    <row r="15" spans="1:21" x14ac:dyDescent="0.2">
      <c r="A15" s="34" t="s">
        <v>101</v>
      </c>
      <c r="B15" s="34"/>
      <c r="C15" s="34"/>
      <c r="D15" s="34" t="s">
        <v>102</v>
      </c>
      <c r="E15" s="34"/>
      <c r="F15" s="34"/>
      <c r="G15" s="35" t="s">
        <v>103</v>
      </c>
      <c r="H15" s="35"/>
      <c r="I15" s="35"/>
      <c r="J15" s="34" t="s">
        <v>104</v>
      </c>
      <c r="K15" s="34"/>
      <c r="L15" s="34"/>
      <c r="M15" s="32">
        <v>2023</v>
      </c>
      <c r="N15" s="32"/>
      <c r="O15" s="32"/>
      <c r="P15" s="36" t="s">
        <v>105</v>
      </c>
      <c r="Q15" s="36"/>
      <c r="R15" s="19"/>
      <c r="S15" s="32">
        <v>1989</v>
      </c>
      <c r="T15" s="32"/>
      <c r="U15" s="32"/>
    </row>
    <row r="16" spans="1:21" ht="15" x14ac:dyDescent="0.2">
      <c r="A16" s="23"/>
      <c r="B16" s="23"/>
      <c r="C16" s="23"/>
      <c r="D16" s="23"/>
      <c r="E16" s="23"/>
      <c r="F16" s="23"/>
      <c r="G16" s="24" t="s">
        <v>106</v>
      </c>
      <c r="H16" s="24"/>
      <c r="I16" s="24"/>
      <c r="J16" s="25" t="s">
        <v>62</v>
      </c>
      <c r="K16" s="25"/>
      <c r="L16" s="25"/>
      <c r="M16" s="26">
        <v>2024</v>
      </c>
      <c r="N16" s="26"/>
      <c r="O16" s="26"/>
      <c r="P16" s="33" t="s">
        <v>105</v>
      </c>
      <c r="Q16" s="33"/>
      <c r="R16" s="20"/>
      <c r="S16" s="26">
        <v>1957</v>
      </c>
      <c r="T16" s="26"/>
      <c r="U16" s="26"/>
    </row>
    <row r="17" spans="1:21" ht="15" x14ac:dyDescent="0.2">
      <c r="A17" s="42"/>
      <c r="B17" s="42"/>
      <c r="C17" s="42"/>
      <c r="D17" s="43" t="s">
        <v>107</v>
      </c>
      <c r="E17" s="43"/>
      <c r="F17" s="43"/>
      <c r="G17" s="44" t="s">
        <v>108</v>
      </c>
      <c r="H17" s="44"/>
      <c r="I17" s="44"/>
      <c r="J17" s="43" t="s">
        <v>109</v>
      </c>
      <c r="K17" s="43"/>
      <c r="L17" s="43"/>
      <c r="M17" s="37">
        <v>2022</v>
      </c>
      <c r="N17" s="37"/>
      <c r="O17" s="37"/>
      <c r="P17" s="45" t="s">
        <v>110</v>
      </c>
      <c r="Q17" s="45"/>
      <c r="R17" s="18"/>
      <c r="S17" s="37">
        <v>1965</v>
      </c>
      <c r="T17" s="37"/>
      <c r="U17" s="37"/>
    </row>
    <row r="18" spans="1:21" x14ac:dyDescent="0.2">
      <c r="A18" s="52" t="s">
        <v>111</v>
      </c>
      <c r="B18" s="52"/>
      <c r="C18" s="52"/>
      <c r="D18" s="52" t="s">
        <v>112</v>
      </c>
      <c r="E18" s="52"/>
      <c r="F18" s="52"/>
      <c r="G18" s="53" t="s">
        <v>113</v>
      </c>
      <c r="H18" s="53"/>
      <c r="I18" s="53"/>
      <c r="J18" s="52" t="s">
        <v>114</v>
      </c>
      <c r="K18" s="52"/>
      <c r="L18" s="52"/>
      <c r="M18" s="54">
        <v>2022</v>
      </c>
      <c r="N18" s="54"/>
      <c r="O18" s="54"/>
      <c r="P18" s="63" t="s">
        <v>115</v>
      </c>
      <c r="Q18" s="63"/>
      <c r="R18" s="21"/>
      <c r="S18" s="54">
        <v>1954</v>
      </c>
      <c r="T18" s="54"/>
      <c r="U18" s="54"/>
    </row>
    <row r="19" spans="1:21" ht="15" x14ac:dyDescent="0.2">
      <c r="A19" s="28"/>
      <c r="B19" s="28"/>
      <c r="C19" s="28"/>
      <c r="D19" s="28"/>
      <c r="E19" s="28"/>
      <c r="F19" s="28"/>
      <c r="G19" s="30" t="s">
        <v>116</v>
      </c>
      <c r="H19" s="30"/>
      <c r="I19" s="30"/>
      <c r="J19" s="29" t="s">
        <v>117</v>
      </c>
      <c r="K19" s="29"/>
      <c r="L19" s="29"/>
      <c r="M19" s="22">
        <v>2024</v>
      </c>
      <c r="N19" s="22"/>
      <c r="O19" s="22"/>
      <c r="P19" s="31" t="s">
        <v>115</v>
      </c>
      <c r="Q19" s="31"/>
      <c r="R19" s="18"/>
      <c r="S19" s="22">
        <v>1948</v>
      </c>
      <c r="T19" s="22"/>
      <c r="U19" s="22"/>
    </row>
    <row r="20" spans="1:21" ht="15" x14ac:dyDescent="0.2">
      <c r="A20" s="46"/>
      <c r="B20" s="46"/>
      <c r="C20" s="46"/>
      <c r="D20" s="48" t="s">
        <v>118</v>
      </c>
      <c r="E20" s="48"/>
      <c r="F20" s="48"/>
      <c r="G20" s="47" t="s">
        <v>119</v>
      </c>
      <c r="H20" s="47"/>
      <c r="I20" s="47"/>
      <c r="J20" s="48" t="s">
        <v>120</v>
      </c>
      <c r="K20" s="48"/>
      <c r="L20" s="48"/>
      <c r="M20" s="49">
        <v>2022</v>
      </c>
      <c r="N20" s="49"/>
      <c r="O20" s="49"/>
      <c r="P20" s="50" t="s">
        <v>121</v>
      </c>
      <c r="Q20" s="50"/>
      <c r="R20" s="20"/>
      <c r="S20" s="49">
        <v>1953</v>
      </c>
      <c r="T20" s="49"/>
      <c r="U20" s="49"/>
    </row>
    <row r="21" spans="1:21" x14ac:dyDescent="0.2">
      <c r="A21" s="56" t="s">
        <v>122</v>
      </c>
      <c r="B21" s="56"/>
      <c r="C21" s="56"/>
      <c r="D21" s="56" t="s">
        <v>123</v>
      </c>
      <c r="E21" s="56"/>
      <c r="F21" s="56"/>
      <c r="G21" s="57" t="s">
        <v>124</v>
      </c>
      <c r="H21" s="57"/>
      <c r="I21" s="57"/>
      <c r="J21" s="56" t="s">
        <v>125</v>
      </c>
      <c r="K21" s="56"/>
      <c r="L21" s="56"/>
      <c r="M21" s="51">
        <v>2024</v>
      </c>
      <c r="N21" s="51"/>
      <c r="O21" s="51"/>
      <c r="P21" s="58">
        <v>323460</v>
      </c>
      <c r="Q21" s="58"/>
      <c r="R21" s="58"/>
      <c r="S21" s="51">
        <v>1953</v>
      </c>
      <c r="T21" s="51"/>
      <c r="U21" s="51"/>
    </row>
    <row r="22" spans="1:21" x14ac:dyDescent="0.2">
      <c r="A22" s="38" t="s">
        <v>126</v>
      </c>
      <c r="B22" s="38"/>
      <c r="C22" s="38"/>
      <c r="D22" s="38" t="s">
        <v>127</v>
      </c>
      <c r="E22" s="38"/>
      <c r="F22" s="38"/>
      <c r="G22" s="39" t="s">
        <v>128</v>
      </c>
      <c r="H22" s="39"/>
      <c r="I22" s="39"/>
      <c r="J22" s="38" t="s">
        <v>129</v>
      </c>
      <c r="K22" s="38"/>
      <c r="L22" s="38"/>
      <c r="M22" s="40">
        <v>2023</v>
      </c>
      <c r="N22" s="40"/>
      <c r="O22" s="40"/>
      <c r="P22" s="41">
        <v>303070</v>
      </c>
      <c r="Q22" s="41"/>
      <c r="R22" s="41"/>
      <c r="S22" s="40">
        <v>1963</v>
      </c>
      <c r="T22" s="40"/>
      <c r="U22" s="40"/>
    </row>
    <row r="23" spans="1:21" x14ac:dyDescent="0.2">
      <c r="A23" s="56" t="s">
        <v>130</v>
      </c>
      <c r="B23" s="56"/>
      <c r="C23" s="56"/>
      <c r="D23" s="56" t="s">
        <v>131</v>
      </c>
      <c r="E23" s="56"/>
      <c r="F23" s="56"/>
      <c r="G23" s="57" t="s">
        <v>132</v>
      </c>
      <c r="H23" s="57"/>
      <c r="I23" s="57"/>
      <c r="J23" s="56" t="s">
        <v>133</v>
      </c>
      <c r="K23" s="56"/>
      <c r="L23" s="56"/>
      <c r="M23" s="51">
        <v>2024</v>
      </c>
      <c r="N23" s="51"/>
      <c r="O23" s="51"/>
      <c r="P23" s="58">
        <v>1176620</v>
      </c>
      <c r="Q23" s="58"/>
      <c r="R23" s="58"/>
      <c r="S23" s="51">
        <v>1957</v>
      </c>
      <c r="T23" s="51"/>
      <c r="U23" s="51"/>
    </row>
    <row r="24" spans="1:21" x14ac:dyDescent="0.2">
      <c r="A24" s="52" t="s">
        <v>134</v>
      </c>
      <c r="B24" s="52"/>
      <c r="C24" s="52"/>
      <c r="D24" s="52" t="s">
        <v>135</v>
      </c>
      <c r="E24" s="52"/>
      <c r="F24" s="52"/>
      <c r="G24" s="53" t="s">
        <v>136</v>
      </c>
      <c r="H24" s="53"/>
      <c r="I24" s="53"/>
      <c r="J24" s="52" t="s">
        <v>137</v>
      </c>
      <c r="K24" s="52"/>
      <c r="L24" s="52"/>
      <c r="M24" s="54">
        <v>2022</v>
      </c>
      <c r="N24" s="54"/>
      <c r="O24" s="54"/>
      <c r="P24" s="55">
        <v>467990</v>
      </c>
      <c r="Q24" s="55"/>
      <c r="R24" s="55"/>
      <c r="S24" s="54">
        <v>1950</v>
      </c>
      <c r="T24" s="54"/>
      <c r="U24" s="54"/>
    </row>
    <row r="25" spans="1:21" x14ac:dyDescent="0.2">
      <c r="A25" s="42"/>
      <c r="B25" s="42"/>
      <c r="C25" s="42"/>
      <c r="D25" s="43" t="s">
        <v>135</v>
      </c>
      <c r="E25" s="43"/>
      <c r="F25" s="43"/>
      <c r="G25" s="44" t="s">
        <v>138</v>
      </c>
      <c r="H25" s="44"/>
      <c r="I25" s="44"/>
      <c r="J25" s="43" t="s">
        <v>139</v>
      </c>
      <c r="K25" s="43"/>
      <c r="L25" s="43"/>
      <c r="M25" s="37">
        <v>2026</v>
      </c>
      <c r="N25" s="37"/>
      <c r="O25" s="37"/>
      <c r="P25" s="61">
        <v>467990</v>
      </c>
      <c r="Q25" s="61"/>
      <c r="R25" s="61"/>
      <c r="S25" s="37">
        <v>1999</v>
      </c>
      <c r="T25" s="37"/>
      <c r="U25" s="37"/>
    </row>
    <row r="26" spans="1:21" x14ac:dyDescent="0.2">
      <c r="A26" s="38" t="s">
        <v>140</v>
      </c>
      <c r="B26" s="38"/>
      <c r="C26" s="38"/>
      <c r="D26" s="38" t="s">
        <v>141</v>
      </c>
      <c r="E26" s="38"/>
      <c r="F26" s="38"/>
      <c r="G26" s="39" t="s">
        <v>142</v>
      </c>
      <c r="H26" s="39"/>
      <c r="I26" s="39"/>
      <c r="J26" s="38" t="s">
        <v>143</v>
      </c>
      <c r="K26" s="38"/>
      <c r="L26" s="38"/>
      <c r="M26" s="40">
        <v>2023</v>
      </c>
      <c r="N26" s="40"/>
      <c r="O26" s="40"/>
      <c r="P26" s="41">
        <v>704480</v>
      </c>
      <c r="Q26" s="41"/>
      <c r="R26" s="41"/>
      <c r="S26" s="40">
        <v>1950</v>
      </c>
      <c r="T26" s="40"/>
      <c r="U26" s="40"/>
    </row>
    <row r="27" spans="1:21" x14ac:dyDescent="0.2">
      <c r="A27" s="34" t="s">
        <v>144</v>
      </c>
      <c r="B27" s="34"/>
      <c r="C27" s="34"/>
      <c r="D27" s="34" t="s">
        <v>145</v>
      </c>
      <c r="E27" s="34"/>
      <c r="F27" s="34"/>
      <c r="G27" s="35" t="s">
        <v>146</v>
      </c>
      <c r="H27" s="35"/>
      <c r="I27" s="35"/>
      <c r="J27" s="34" t="s">
        <v>147</v>
      </c>
      <c r="K27" s="34"/>
      <c r="L27" s="34"/>
      <c r="M27" s="32">
        <v>2022</v>
      </c>
      <c r="N27" s="32"/>
      <c r="O27" s="32"/>
      <c r="P27" s="60">
        <v>665520</v>
      </c>
      <c r="Q27" s="60"/>
      <c r="R27" s="60"/>
      <c r="S27" s="32">
        <v>1957</v>
      </c>
      <c r="T27" s="32"/>
      <c r="U27" s="32"/>
    </row>
    <row r="28" spans="1:21" x14ac:dyDescent="0.2">
      <c r="A28" s="46"/>
      <c r="B28" s="46"/>
      <c r="C28" s="46"/>
      <c r="D28" s="46"/>
      <c r="E28" s="46"/>
      <c r="F28" s="46"/>
      <c r="G28" s="47" t="s">
        <v>148</v>
      </c>
      <c r="H28" s="47"/>
      <c r="I28" s="47"/>
      <c r="J28" s="48" t="s">
        <v>149</v>
      </c>
      <c r="K28" s="48"/>
      <c r="L28" s="48"/>
      <c r="M28" s="49">
        <v>2022</v>
      </c>
      <c r="N28" s="49"/>
      <c r="O28" s="49"/>
      <c r="P28" s="59">
        <v>665520</v>
      </c>
      <c r="Q28" s="59"/>
      <c r="R28" s="59"/>
      <c r="S28" s="49">
        <v>1955</v>
      </c>
      <c r="T28" s="49"/>
      <c r="U28" s="49"/>
    </row>
    <row r="29" spans="1:21" x14ac:dyDescent="0.2">
      <c r="A29" s="34" t="s">
        <v>150</v>
      </c>
      <c r="B29" s="34"/>
      <c r="C29" s="34"/>
      <c r="D29" s="34" t="s">
        <v>151</v>
      </c>
      <c r="E29" s="34"/>
      <c r="F29" s="34"/>
      <c r="G29" s="35" t="s">
        <v>152</v>
      </c>
      <c r="H29" s="35"/>
      <c r="I29" s="35"/>
      <c r="J29" s="34" t="s">
        <v>58</v>
      </c>
      <c r="K29" s="34"/>
      <c r="L29" s="34"/>
      <c r="M29" s="32">
        <v>2024</v>
      </c>
      <c r="N29" s="32"/>
      <c r="O29" s="32"/>
      <c r="P29" s="60">
        <v>142470</v>
      </c>
      <c r="Q29" s="60"/>
      <c r="R29" s="60"/>
      <c r="S29" s="32">
        <v>1954</v>
      </c>
      <c r="T29" s="32"/>
      <c r="U29" s="32"/>
    </row>
    <row r="30" spans="1:21" x14ac:dyDescent="0.2">
      <c r="A30" s="46"/>
      <c r="B30" s="46"/>
      <c r="C30" s="46"/>
      <c r="D30" s="48" t="s">
        <v>153</v>
      </c>
      <c r="E30" s="48"/>
      <c r="F30" s="48"/>
      <c r="G30" s="47" t="s">
        <v>154</v>
      </c>
      <c r="H30" s="47"/>
      <c r="I30" s="47"/>
      <c r="J30" s="48" t="s">
        <v>155</v>
      </c>
      <c r="K30" s="48"/>
      <c r="L30" s="48"/>
      <c r="M30" s="49">
        <v>2024</v>
      </c>
      <c r="N30" s="49"/>
      <c r="O30" s="49"/>
      <c r="P30" s="59">
        <v>423110</v>
      </c>
      <c r="Q30" s="59"/>
      <c r="R30" s="59"/>
      <c r="S30" s="49">
        <v>1953</v>
      </c>
      <c r="T30" s="49"/>
      <c r="U30" s="49"/>
    </row>
    <row r="31" spans="1:21" x14ac:dyDescent="0.2">
      <c r="A31" s="56" t="s">
        <v>156</v>
      </c>
      <c r="B31" s="56"/>
      <c r="C31" s="56"/>
      <c r="D31" s="56" t="s">
        <v>157</v>
      </c>
      <c r="E31" s="56"/>
      <c r="F31" s="56"/>
      <c r="G31" s="57" t="s">
        <v>158</v>
      </c>
      <c r="H31" s="57"/>
      <c r="I31" s="57"/>
      <c r="J31" s="56" t="s">
        <v>159</v>
      </c>
      <c r="K31" s="56"/>
      <c r="L31" s="56"/>
      <c r="M31" s="51">
        <v>2023</v>
      </c>
      <c r="N31" s="51"/>
      <c r="O31" s="51"/>
      <c r="P31" s="58">
        <v>794280</v>
      </c>
      <c r="Q31" s="58"/>
      <c r="R31" s="58"/>
      <c r="S31" s="51">
        <v>1962</v>
      </c>
      <c r="T31" s="51"/>
      <c r="U31" s="51"/>
    </row>
    <row r="32" spans="1:21" x14ac:dyDescent="0.2">
      <c r="A32" s="38" t="s">
        <v>160</v>
      </c>
      <c r="B32" s="38"/>
      <c r="C32" s="38"/>
      <c r="D32" s="38" t="s">
        <v>161</v>
      </c>
      <c r="E32" s="38"/>
      <c r="F32" s="38"/>
      <c r="G32" s="39" t="s">
        <v>162</v>
      </c>
      <c r="H32" s="39"/>
      <c r="I32" s="39"/>
      <c r="J32" s="38" t="s">
        <v>117</v>
      </c>
      <c r="K32" s="38"/>
      <c r="L32" s="38"/>
      <c r="M32" s="40">
        <v>2024</v>
      </c>
      <c r="N32" s="40"/>
      <c r="O32" s="40"/>
      <c r="P32" s="41">
        <v>1917970</v>
      </c>
      <c r="Q32" s="41"/>
      <c r="R32" s="41"/>
      <c r="S32" s="40">
        <v>1953</v>
      </c>
      <c r="T32" s="40"/>
      <c r="U32" s="40"/>
    </row>
    <row r="33" spans="1:21" x14ac:dyDescent="0.2">
      <c r="A33" s="56" t="s">
        <v>163</v>
      </c>
      <c r="B33" s="56"/>
      <c r="C33" s="56"/>
      <c r="D33" s="56" t="s">
        <v>164</v>
      </c>
      <c r="E33" s="56"/>
      <c r="F33" s="56"/>
      <c r="G33" s="57" t="s">
        <v>165</v>
      </c>
      <c r="H33" s="57"/>
      <c r="I33" s="57"/>
      <c r="J33" s="56" t="s">
        <v>166</v>
      </c>
      <c r="K33" s="56"/>
      <c r="L33" s="56"/>
      <c r="M33" s="51">
        <v>2024</v>
      </c>
      <c r="N33" s="51"/>
      <c r="O33" s="51"/>
      <c r="P33" s="58">
        <v>1251300</v>
      </c>
      <c r="Q33" s="58"/>
      <c r="R33" s="58"/>
      <c r="S33" s="51">
        <v>1947</v>
      </c>
      <c r="T33" s="51"/>
      <c r="U33" s="51"/>
    </row>
    <row r="34" spans="1:21" x14ac:dyDescent="0.2">
      <c r="A34" s="38" t="s">
        <v>167</v>
      </c>
      <c r="B34" s="38"/>
      <c r="C34" s="38"/>
      <c r="D34" s="38" t="s">
        <v>168</v>
      </c>
      <c r="E34" s="38"/>
      <c r="F34" s="38"/>
      <c r="G34" s="39" t="s">
        <v>169</v>
      </c>
      <c r="H34" s="39"/>
      <c r="I34" s="39"/>
      <c r="J34" s="38" t="s">
        <v>58</v>
      </c>
      <c r="K34" s="38"/>
      <c r="L34" s="38"/>
      <c r="M34" s="40">
        <v>2024</v>
      </c>
      <c r="N34" s="40"/>
      <c r="O34" s="40"/>
      <c r="P34" s="41">
        <v>637520</v>
      </c>
      <c r="Q34" s="41"/>
      <c r="R34" s="41"/>
      <c r="S34" s="40">
        <v>1954</v>
      </c>
      <c r="T34" s="40"/>
      <c r="U34" s="40"/>
    </row>
    <row r="35" spans="1:21" x14ac:dyDescent="0.2">
      <c r="A35" s="34" t="s">
        <v>170</v>
      </c>
      <c r="B35" s="34"/>
      <c r="C35" s="34"/>
      <c r="D35" s="34" t="s">
        <v>171</v>
      </c>
      <c r="E35" s="34"/>
      <c r="F35" s="34"/>
      <c r="G35" s="35" t="s">
        <v>172</v>
      </c>
      <c r="H35" s="35"/>
      <c r="I35" s="35"/>
      <c r="J35" s="34" t="s">
        <v>173</v>
      </c>
      <c r="K35" s="34"/>
      <c r="L35" s="34"/>
      <c r="M35" s="32">
        <v>2024</v>
      </c>
      <c r="N35" s="32"/>
      <c r="O35" s="32"/>
      <c r="P35" s="60">
        <v>1274830</v>
      </c>
      <c r="Q35" s="60"/>
      <c r="R35" s="60"/>
      <c r="S35" s="32">
        <v>1967</v>
      </c>
      <c r="T35" s="32"/>
      <c r="U35" s="32"/>
    </row>
    <row r="36" spans="1:21" ht="15" x14ac:dyDescent="0.2">
      <c r="A36" s="46"/>
      <c r="B36" s="46"/>
      <c r="C36" s="46"/>
      <c r="D36" s="48" t="s">
        <v>174</v>
      </c>
      <c r="E36" s="48"/>
      <c r="F36" s="48"/>
      <c r="G36" s="47" t="s">
        <v>175</v>
      </c>
      <c r="H36" s="47"/>
      <c r="I36" s="47"/>
      <c r="J36" s="48" t="s">
        <v>176</v>
      </c>
      <c r="K36" s="48"/>
      <c r="L36" s="48"/>
      <c r="M36" s="49">
        <v>2022</v>
      </c>
      <c r="N36" s="49"/>
      <c r="O36" s="49"/>
      <c r="P36" s="59">
        <v>716510</v>
      </c>
      <c r="Q36" s="59"/>
      <c r="R36" s="59"/>
      <c r="S36" s="49">
        <v>1949</v>
      </c>
      <c r="T36" s="49"/>
      <c r="U36" s="49"/>
    </row>
    <row r="37" spans="1:21" x14ac:dyDescent="0.2">
      <c r="A37" s="34" t="s">
        <v>177</v>
      </c>
      <c r="B37" s="34"/>
      <c r="C37" s="34"/>
      <c r="D37" s="34" t="s">
        <v>178</v>
      </c>
      <c r="E37" s="34"/>
      <c r="F37" s="34"/>
      <c r="G37" s="62" t="s">
        <v>179</v>
      </c>
      <c r="H37" s="62"/>
      <c r="I37" s="62"/>
      <c r="J37" s="34" t="s">
        <v>180</v>
      </c>
      <c r="K37" s="34"/>
      <c r="L37" s="34"/>
      <c r="M37" s="32">
        <v>2024</v>
      </c>
      <c r="N37" s="32"/>
      <c r="O37" s="32"/>
      <c r="P37" s="60">
        <v>1527000</v>
      </c>
      <c r="Q37" s="60"/>
      <c r="R37" s="60"/>
      <c r="S37" s="32">
        <v>1948</v>
      </c>
      <c r="T37" s="32"/>
      <c r="U37" s="32"/>
    </row>
    <row r="38" spans="1:21" ht="15" x14ac:dyDescent="0.2">
      <c r="A38" s="23"/>
      <c r="B38" s="23"/>
      <c r="C38" s="23"/>
      <c r="D38" s="25" t="s">
        <v>181</v>
      </c>
      <c r="E38" s="25"/>
      <c r="F38" s="25"/>
      <c r="G38" s="24" t="s">
        <v>182</v>
      </c>
      <c r="H38" s="24"/>
      <c r="I38" s="24"/>
      <c r="J38" s="25" t="s">
        <v>109</v>
      </c>
      <c r="K38" s="25"/>
      <c r="L38" s="25"/>
      <c r="M38" s="26">
        <v>2022</v>
      </c>
      <c r="N38" s="26"/>
      <c r="O38" s="26"/>
      <c r="P38" s="27">
        <v>1006870</v>
      </c>
      <c r="Q38" s="27"/>
      <c r="R38" s="27"/>
      <c r="S38" s="26">
        <v>1949</v>
      </c>
      <c r="T38" s="26"/>
      <c r="U38" s="26"/>
    </row>
    <row r="39" spans="1:21" ht="15" x14ac:dyDescent="0.2">
      <c r="A39" s="42"/>
      <c r="B39" s="42"/>
      <c r="C39" s="42"/>
      <c r="D39" s="43" t="s">
        <v>183</v>
      </c>
      <c r="E39" s="43"/>
      <c r="F39" s="43"/>
      <c r="G39" s="44" t="s">
        <v>184</v>
      </c>
      <c r="H39" s="44"/>
      <c r="I39" s="44"/>
      <c r="J39" s="43" t="s">
        <v>75</v>
      </c>
      <c r="K39" s="43"/>
      <c r="L39" s="43"/>
      <c r="M39" s="37">
        <v>2023</v>
      </c>
      <c r="N39" s="37"/>
      <c r="O39" s="37"/>
      <c r="P39" s="61">
        <v>416210</v>
      </c>
      <c r="Q39" s="61"/>
      <c r="R39" s="61"/>
      <c r="S39" s="37">
        <v>1958</v>
      </c>
      <c r="T39" s="37"/>
      <c r="U39" s="37"/>
    </row>
    <row r="40" spans="1:21" x14ac:dyDescent="0.2">
      <c r="A40" s="38" t="s">
        <v>185</v>
      </c>
      <c r="B40" s="38"/>
      <c r="C40" s="38"/>
      <c r="D40" s="38" t="s">
        <v>153</v>
      </c>
      <c r="E40" s="38"/>
      <c r="F40" s="38"/>
      <c r="G40" s="39" t="s">
        <v>186</v>
      </c>
      <c r="H40" s="39"/>
      <c r="I40" s="39"/>
      <c r="J40" s="38" t="s">
        <v>187</v>
      </c>
      <c r="K40" s="38"/>
      <c r="L40" s="38"/>
      <c r="M40" s="40">
        <v>2024</v>
      </c>
      <c r="N40" s="40"/>
      <c r="O40" s="40"/>
      <c r="P40" s="41">
        <v>1331480</v>
      </c>
      <c r="Q40" s="41"/>
      <c r="R40" s="41"/>
      <c r="S40" s="40">
        <v>1956</v>
      </c>
      <c r="T40" s="40"/>
      <c r="U40" s="40"/>
    </row>
    <row r="41" spans="1:21" x14ac:dyDescent="0.2">
      <c r="A41" s="34" t="s">
        <v>188</v>
      </c>
      <c r="B41" s="34"/>
      <c r="C41" s="34"/>
      <c r="D41" s="34" t="s">
        <v>189</v>
      </c>
      <c r="E41" s="34"/>
      <c r="F41" s="34"/>
      <c r="G41" s="35" t="s">
        <v>190</v>
      </c>
      <c r="H41" s="35"/>
      <c r="I41" s="35"/>
      <c r="J41" s="34" t="s">
        <v>191</v>
      </c>
      <c r="K41" s="34"/>
      <c r="L41" s="34"/>
      <c r="M41" s="32">
        <v>2023</v>
      </c>
      <c r="N41" s="32"/>
      <c r="O41" s="32"/>
      <c r="P41" s="60">
        <v>585050</v>
      </c>
      <c r="Q41" s="60"/>
      <c r="R41" s="60"/>
      <c r="S41" s="32">
        <v>1954</v>
      </c>
      <c r="T41" s="32"/>
      <c r="U41" s="32"/>
    </row>
    <row r="42" spans="1:21" ht="15" x14ac:dyDescent="0.2">
      <c r="A42" s="46"/>
      <c r="B42" s="46"/>
      <c r="C42" s="46"/>
      <c r="D42" s="48" t="s">
        <v>192</v>
      </c>
      <c r="E42" s="48"/>
      <c r="F42" s="48"/>
      <c r="G42" s="47" t="s">
        <v>193</v>
      </c>
      <c r="H42" s="47"/>
      <c r="I42" s="47"/>
      <c r="J42" s="48" t="s">
        <v>194</v>
      </c>
      <c r="K42" s="48"/>
      <c r="L42" s="48"/>
      <c r="M42" s="49">
        <v>2022</v>
      </c>
      <c r="N42" s="49"/>
      <c r="O42" s="49"/>
      <c r="P42" s="59">
        <v>785190</v>
      </c>
      <c r="Q42" s="59"/>
      <c r="R42" s="59"/>
      <c r="S42" s="49">
        <v>1952</v>
      </c>
      <c r="T42" s="49"/>
      <c r="U42" s="49"/>
    </row>
    <row r="43" spans="1:21" x14ac:dyDescent="0.2">
      <c r="A43" s="56" t="s">
        <v>195</v>
      </c>
      <c r="B43" s="56"/>
      <c r="C43" s="56"/>
      <c r="D43" s="56" t="s">
        <v>196</v>
      </c>
      <c r="E43" s="56"/>
      <c r="F43" s="56"/>
      <c r="G43" s="57" t="s">
        <v>197</v>
      </c>
      <c r="H43" s="57"/>
      <c r="I43" s="57"/>
      <c r="J43" s="56" t="s">
        <v>198</v>
      </c>
      <c r="K43" s="56"/>
      <c r="L43" s="56"/>
      <c r="M43" s="51">
        <v>2022</v>
      </c>
      <c r="N43" s="51"/>
      <c r="O43" s="51"/>
      <c r="P43" s="58">
        <v>418640</v>
      </c>
      <c r="Q43" s="58"/>
      <c r="R43" s="58"/>
      <c r="S43" s="51">
        <v>1953</v>
      </c>
      <c r="T43" s="51"/>
      <c r="U43" s="51"/>
    </row>
    <row r="44" spans="1:21" x14ac:dyDescent="0.2">
      <c r="A44" s="52" t="s">
        <v>199</v>
      </c>
      <c r="B44" s="52"/>
      <c r="C44" s="52"/>
      <c r="D44" s="52" t="s">
        <v>200</v>
      </c>
      <c r="E44" s="52"/>
      <c r="F44" s="52"/>
      <c r="G44" s="53" t="s">
        <v>201</v>
      </c>
      <c r="H44" s="53"/>
      <c r="I44" s="53"/>
      <c r="J44" s="52" t="s">
        <v>202</v>
      </c>
      <c r="K44" s="52"/>
      <c r="L44" s="52"/>
      <c r="M44" s="54">
        <v>2024</v>
      </c>
      <c r="N44" s="54"/>
      <c r="O44" s="54"/>
      <c r="P44" s="55">
        <v>539790</v>
      </c>
      <c r="Q44" s="55"/>
      <c r="R44" s="55"/>
      <c r="S44" s="54">
        <v>1956</v>
      </c>
      <c r="T44" s="54"/>
      <c r="U44" s="54"/>
    </row>
    <row r="45" spans="1:21" ht="15" x14ac:dyDescent="0.2">
      <c r="A45" s="28"/>
      <c r="B45" s="28"/>
      <c r="C45" s="28"/>
      <c r="D45" s="29" t="s">
        <v>203</v>
      </c>
      <c r="E45" s="29"/>
      <c r="F45" s="29"/>
      <c r="G45" s="30" t="s">
        <v>204</v>
      </c>
      <c r="H45" s="30"/>
      <c r="I45" s="30"/>
      <c r="J45" s="29" t="s">
        <v>205</v>
      </c>
      <c r="K45" s="29"/>
      <c r="L45" s="29"/>
      <c r="M45" s="22">
        <v>2022</v>
      </c>
      <c r="N45" s="22"/>
      <c r="O45" s="22"/>
      <c r="P45" s="31" t="s">
        <v>206</v>
      </c>
      <c r="Q45" s="31"/>
      <c r="R45" s="18"/>
      <c r="S45" s="22">
        <v>1978</v>
      </c>
      <c r="T45" s="22"/>
      <c r="U45" s="22"/>
    </row>
    <row r="46" spans="1:21" ht="15" x14ac:dyDescent="0.2">
      <c r="A46" s="46"/>
      <c r="B46" s="46"/>
      <c r="C46" s="46"/>
      <c r="D46" s="46"/>
      <c r="E46" s="46"/>
      <c r="F46" s="46"/>
      <c r="G46" s="47" t="s">
        <v>207</v>
      </c>
      <c r="H46" s="47"/>
      <c r="I46" s="47"/>
      <c r="J46" s="48" t="s">
        <v>208</v>
      </c>
      <c r="K46" s="48"/>
      <c r="L46" s="48"/>
      <c r="M46" s="49">
        <v>2026</v>
      </c>
      <c r="N46" s="49"/>
      <c r="O46" s="49"/>
      <c r="P46" s="50" t="s">
        <v>206</v>
      </c>
      <c r="Q46" s="50"/>
      <c r="R46" s="20"/>
      <c r="S46" s="49">
        <v>1983</v>
      </c>
      <c r="T46" s="49"/>
      <c r="U46" s="49"/>
    </row>
    <row r="47" spans="1:21" x14ac:dyDescent="0.2">
      <c r="A47" s="34" t="s">
        <v>209</v>
      </c>
      <c r="B47" s="34"/>
      <c r="C47" s="34"/>
      <c r="D47" s="34" t="s">
        <v>210</v>
      </c>
      <c r="E47" s="34"/>
      <c r="F47" s="34"/>
      <c r="G47" s="35" t="s">
        <v>211</v>
      </c>
      <c r="H47" s="35"/>
      <c r="I47" s="35"/>
      <c r="J47" s="34" t="s">
        <v>212</v>
      </c>
      <c r="K47" s="34"/>
      <c r="L47" s="34"/>
      <c r="M47" s="32">
        <v>2022</v>
      </c>
      <c r="N47" s="32"/>
      <c r="O47" s="32"/>
      <c r="P47" s="36" t="s">
        <v>213</v>
      </c>
      <c r="Q47" s="36"/>
      <c r="R47" s="19"/>
      <c r="S47" s="32">
        <v>2001</v>
      </c>
      <c r="T47" s="32"/>
      <c r="U47" s="32"/>
    </row>
    <row r="48" spans="1:21" ht="15" x14ac:dyDescent="0.2">
      <c r="A48" s="23"/>
      <c r="B48" s="23"/>
      <c r="C48" s="23"/>
      <c r="D48" s="25" t="s">
        <v>214</v>
      </c>
      <c r="E48" s="25"/>
      <c r="F48" s="25"/>
      <c r="G48" s="24" t="s">
        <v>215</v>
      </c>
      <c r="H48" s="24"/>
      <c r="I48" s="24"/>
      <c r="J48" s="25" t="s">
        <v>205</v>
      </c>
      <c r="K48" s="25"/>
      <c r="L48" s="25"/>
      <c r="M48" s="26">
        <v>2023</v>
      </c>
      <c r="N48" s="26"/>
      <c r="O48" s="26"/>
      <c r="P48" s="33" t="s">
        <v>216</v>
      </c>
      <c r="Q48" s="33"/>
      <c r="R48" s="20"/>
      <c r="S48" s="26">
        <v>1971</v>
      </c>
      <c r="T48" s="26"/>
      <c r="U48" s="26"/>
    </row>
    <row r="49" spans="1:21" ht="15" x14ac:dyDescent="0.2">
      <c r="A49" s="28"/>
      <c r="B49" s="28"/>
      <c r="C49" s="28"/>
      <c r="D49" s="29" t="s">
        <v>217</v>
      </c>
      <c r="E49" s="29"/>
      <c r="F49" s="29"/>
      <c r="G49" s="30" t="s">
        <v>218</v>
      </c>
      <c r="H49" s="30"/>
      <c r="I49" s="30"/>
      <c r="J49" s="29" t="s">
        <v>219</v>
      </c>
      <c r="K49" s="29"/>
      <c r="L49" s="29"/>
      <c r="M49" s="22">
        <v>2023</v>
      </c>
      <c r="N49" s="22"/>
      <c r="O49" s="22"/>
      <c r="P49" s="31" t="s">
        <v>220</v>
      </c>
      <c r="Q49" s="31"/>
      <c r="R49" s="18"/>
      <c r="S49" s="22">
        <v>1961</v>
      </c>
      <c r="T49" s="22"/>
      <c r="U49" s="22"/>
    </row>
    <row r="50" spans="1:21" ht="15" x14ac:dyDescent="0.2">
      <c r="A50" s="23"/>
      <c r="B50" s="23"/>
      <c r="C50" s="23"/>
      <c r="D50" s="25" t="s">
        <v>221</v>
      </c>
      <c r="E50" s="25"/>
      <c r="F50" s="25"/>
      <c r="G50" s="24" t="s">
        <v>222</v>
      </c>
      <c r="H50" s="24"/>
      <c r="I50" s="24"/>
      <c r="J50" s="25" t="s">
        <v>223</v>
      </c>
      <c r="K50" s="25"/>
      <c r="L50" s="25"/>
      <c r="M50" s="26">
        <v>2023</v>
      </c>
      <c r="N50" s="26"/>
      <c r="O50" s="26"/>
      <c r="P50" s="33" t="s">
        <v>224</v>
      </c>
      <c r="Q50" s="33"/>
      <c r="R50" s="20"/>
      <c r="S50" s="26">
        <v>1964</v>
      </c>
      <c r="T50" s="26"/>
      <c r="U50" s="26"/>
    </row>
    <row r="51" spans="1:21" ht="15" x14ac:dyDescent="0.2">
      <c r="A51" s="28"/>
      <c r="B51" s="28"/>
      <c r="C51" s="28"/>
      <c r="D51" s="29" t="s">
        <v>225</v>
      </c>
      <c r="E51" s="29"/>
      <c r="F51" s="29"/>
      <c r="G51" s="30" t="s">
        <v>226</v>
      </c>
      <c r="H51" s="30"/>
      <c r="I51" s="30"/>
      <c r="J51" s="29" t="s">
        <v>129</v>
      </c>
      <c r="K51" s="29"/>
      <c r="L51" s="29"/>
      <c r="M51" s="22">
        <v>2023</v>
      </c>
      <c r="N51" s="22"/>
      <c r="O51" s="22"/>
      <c r="P51" s="31" t="s">
        <v>227</v>
      </c>
      <c r="Q51" s="31"/>
      <c r="R51" s="18"/>
      <c r="S51" s="22">
        <v>1949</v>
      </c>
      <c r="T51" s="22"/>
      <c r="U51" s="22"/>
    </row>
    <row r="52" spans="1:21" ht="15" x14ac:dyDescent="0.2">
      <c r="A52" s="23"/>
      <c r="B52" s="23"/>
      <c r="C52" s="23"/>
      <c r="D52" s="23"/>
      <c r="E52" s="23"/>
      <c r="F52" s="23"/>
      <c r="G52" s="24" t="s">
        <v>228</v>
      </c>
      <c r="H52" s="24"/>
      <c r="I52" s="24"/>
      <c r="J52" s="25" t="s">
        <v>229</v>
      </c>
      <c r="K52" s="25"/>
      <c r="L52" s="25"/>
      <c r="M52" s="26">
        <v>2025</v>
      </c>
      <c r="N52" s="26"/>
      <c r="O52" s="26"/>
      <c r="P52" s="33" t="s">
        <v>227</v>
      </c>
      <c r="Q52" s="33"/>
      <c r="R52" s="20"/>
      <c r="S52" s="26">
        <v>1993</v>
      </c>
      <c r="T52" s="26"/>
      <c r="U52" s="26"/>
    </row>
    <row r="53" spans="1:21" ht="15" x14ac:dyDescent="0.2">
      <c r="A53" s="28"/>
      <c r="B53" s="28"/>
      <c r="C53" s="28"/>
      <c r="D53" s="29" t="s">
        <v>230</v>
      </c>
      <c r="E53" s="29"/>
      <c r="F53" s="29"/>
      <c r="G53" s="30" t="s">
        <v>231</v>
      </c>
      <c r="H53" s="30"/>
      <c r="I53" s="30"/>
      <c r="J53" s="29" t="s">
        <v>75</v>
      </c>
      <c r="K53" s="29"/>
      <c r="L53" s="29"/>
      <c r="M53" s="22">
        <v>2022</v>
      </c>
      <c r="N53" s="22"/>
      <c r="O53" s="22"/>
      <c r="P53" s="31" t="s">
        <v>232</v>
      </c>
      <c r="Q53" s="31"/>
      <c r="R53" s="18"/>
      <c r="S53" s="22">
        <v>1953</v>
      </c>
      <c r="T53" s="22"/>
      <c r="U53" s="22"/>
    </row>
    <row r="54" spans="1:21" ht="15" x14ac:dyDescent="0.2">
      <c r="A54" s="23"/>
      <c r="B54" s="23"/>
      <c r="C54" s="23"/>
      <c r="D54" s="23"/>
      <c r="E54" s="23"/>
      <c r="F54" s="23"/>
      <c r="G54" s="24" t="s">
        <v>233</v>
      </c>
      <c r="H54" s="24"/>
      <c r="I54" s="24"/>
      <c r="J54" s="25" t="s">
        <v>234</v>
      </c>
      <c r="K54" s="25"/>
      <c r="L54" s="25"/>
      <c r="M54" s="26" t="s">
        <v>235</v>
      </c>
      <c r="N54" s="26"/>
      <c r="O54" s="26"/>
      <c r="P54" s="33" t="s">
        <v>232</v>
      </c>
      <c r="Q54" s="33"/>
      <c r="R54" s="20"/>
      <c r="S54" s="26">
        <v>2004</v>
      </c>
      <c r="T54" s="26"/>
      <c r="U54" s="26"/>
    </row>
    <row r="55" spans="1:21" ht="15" x14ac:dyDescent="0.2">
      <c r="A55" s="28"/>
      <c r="B55" s="28"/>
      <c r="C55" s="28"/>
      <c r="D55" s="29" t="s">
        <v>236</v>
      </c>
      <c r="E55" s="29"/>
      <c r="F55" s="29"/>
      <c r="G55" s="29" t="s">
        <v>237</v>
      </c>
      <c r="H55" s="29"/>
      <c r="I55" s="29"/>
      <c r="J55" s="29" t="s">
        <v>89</v>
      </c>
      <c r="K55" s="29"/>
      <c r="L55" s="29"/>
      <c r="M55" s="22">
        <v>2024</v>
      </c>
      <c r="N55" s="22"/>
      <c r="O55" s="22"/>
      <c r="P55" s="31" t="s">
        <v>238</v>
      </c>
      <c r="Q55" s="31"/>
      <c r="R55" s="18"/>
      <c r="S55" s="22">
        <v>1958</v>
      </c>
      <c r="T55" s="22"/>
      <c r="U55" s="22"/>
    </row>
    <row r="56" spans="1:21" ht="15" x14ac:dyDescent="0.2">
      <c r="A56" s="23"/>
      <c r="B56" s="23"/>
      <c r="C56" s="23"/>
      <c r="D56" s="25" t="s">
        <v>239</v>
      </c>
      <c r="E56" s="25"/>
      <c r="F56" s="25"/>
      <c r="G56" s="24" t="s">
        <v>240</v>
      </c>
      <c r="H56" s="24"/>
      <c r="I56" s="24"/>
      <c r="J56" s="25" t="s">
        <v>241</v>
      </c>
      <c r="K56" s="25"/>
      <c r="L56" s="25"/>
      <c r="M56" s="26">
        <v>2022</v>
      </c>
      <c r="N56" s="26"/>
      <c r="O56" s="26"/>
      <c r="P56" s="33" t="s">
        <v>242</v>
      </c>
      <c r="Q56" s="33"/>
      <c r="R56" s="20"/>
      <c r="S56" s="26">
        <v>1984</v>
      </c>
      <c r="T56" s="26"/>
      <c r="U56" s="26"/>
    </row>
    <row r="57" spans="1:21" ht="15" x14ac:dyDescent="0.2">
      <c r="A57" s="28"/>
      <c r="B57" s="28"/>
      <c r="C57" s="28"/>
      <c r="D57" s="29" t="s">
        <v>243</v>
      </c>
      <c r="E57" s="29"/>
      <c r="F57" s="29"/>
      <c r="G57" s="30" t="s">
        <v>244</v>
      </c>
      <c r="H57" s="30"/>
      <c r="I57" s="30"/>
      <c r="J57" s="29" t="s">
        <v>72</v>
      </c>
      <c r="K57" s="29"/>
      <c r="L57" s="29"/>
      <c r="M57" s="22">
        <v>2022</v>
      </c>
      <c r="N57" s="22"/>
      <c r="O57" s="22"/>
      <c r="P57" s="31" t="s">
        <v>245</v>
      </c>
      <c r="Q57" s="31"/>
      <c r="R57" s="18"/>
      <c r="S57" s="22">
        <v>1950</v>
      </c>
      <c r="T57" s="22"/>
      <c r="U57" s="22"/>
    </row>
    <row r="58" spans="1:21" ht="15" x14ac:dyDescent="0.2">
      <c r="A58" s="23"/>
      <c r="B58" s="23"/>
      <c r="C58" s="23"/>
      <c r="D58" s="25" t="s">
        <v>246</v>
      </c>
      <c r="E58" s="25"/>
      <c r="F58" s="25"/>
      <c r="G58" s="24" t="s">
        <v>247</v>
      </c>
      <c r="H58" s="24"/>
      <c r="I58" s="24"/>
      <c r="J58" s="25" t="s">
        <v>198</v>
      </c>
      <c r="K58" s="25"/>
      <c r="L58" s="25"/>
      <c r="M58" s="26">
        <v>2022</v>
      </c>
      <c r="N58" s="26"/>
      <c r="O58" s="26"/>
      <c r="P58" s="33" t="s">
        <v>248</v>
      </c>
      <c r="Q58" s="33"/>
      <c r="R58" s="20"/>
      <c r="S58" s="26">
        <v>2008</v>
      </c>
      <c r="T58" s="26"/>
      <c r="U58" s="26"/>
    </row>
    <row r="59" spans="1:21" ht="15" x14ac:dyDescent="0.2">
      <c r="A59" s="42"/>
      <c r="B59" s="42"/>
      <c r="C59" s="42"/>
      <c r="D59" s="43" t="s">
        <v>249</v>
      </c>
      <c r="E59" s="43"/>
      <c r="F59" s="43"/>
      <c r="G59" s="44" t="s">
        <v>250</v>
      </c>
      <c r="H59" s="44"/>
      <c r="I59" s="44"/>
      <c r="J59" s="43" t="s">
        <v>89</v>
      </c>
      <c r="K59" s="43"/>
      <c r="L59" s="43"/>
      <c r="M59" s="37">
        <v>2024</v>
      </c>
      <c r="N59" s="37"/>
      <c r="O59" s="37"/>
      <c r="P59" s="45" t="s">
        <v>251</v>
      </c>
      <c r="Q59" s="45"/>
      <c r="R59" s="18"/>
      <c r="S59" s="37">
        <v>1953</v>
      </c>
      <c r="T59" s="37"/>
      <c r="U59" s="37"/>
    </row>
    <row r="60" spans="1:21" x14ac:dyDescent="0.2">
      <c r="A60" s="38" t="s">
        <v>252</v>
      </c>
      <c r="B60" s="38"/>
      <c r="C60" s="38"/>
      <c r="D60" s="38" t="s">
        <v>253</v>
      </c>
      <c r="E60" s="38"/>
      <c r="F60" s="38"/>
      <c r="G60" s="39" t="s">
        <v>254</v>
      </c>
      <c r="H60" s="39"/>
      <c r="I60" s="39"/>
      <c r="J60" s="38" t="s">
        <v>159</v>
      </c>
      <c r="K60" s="38"/>
      <c r="L60" s="38"/>
      <c r="M60" s="40">
        <v>2023</v>
      </c>
      <c r="N60" s="40"/>
      <c r="O60" s="40"/>
      <c r="P60" s="41">
        <v>744600</v>
      </c>
      <c r="Q60" s="41"/>
      <c r="R60" s="41"/>
      <c r="S60" s="40">
        <v>1953</v>
      </c>
      <c r="T60" s="40"/>
      <c r="U60" s="40"/>
    </row>
    <row r="61" spans="1:21" x14ac:dyDescent="0.2">
      <c r="A61" s="34" t="s">
        <v>98</v>
      </c>
      <c r="B61" s="34"/>
      <c r="C61" s="34"/>
      <c r="D61" s="34" t="s">
        <v>255</v>
      </c>
      <c r="E61" s="34"/>
      <c r="F61" s="34"/>
      <c r="G61" s="35" t="s">
        <v>256</v>
      </c>
      <c r="H61" s="35"/>
      <c r="I61" s="35"/>
      <c r="J61" s="34" t="s">
        <v>166</v>
      </c>
      <c r="K61" s="34"/>
      <c r="L61" s="34"/>
      <c r="M61" s="32">
        <v>2024</v>
      </c>
      <c r="N61" s="32"/>
      <c r="O61" s="32"/>
      <c r="P61" s="36" t="s">
        <v>257</v>
      </c>
      <c r="Q61" s="36"/>
      <c r="R61" s="19"/>
      <c r="S61" s="32">
        <v>1948</v>
      </c>
      <c r="T61" s="32"/>
      <c r="U61" s="32"/>
    </row>
    <row r="62" spans="1:21" ht="15" x14ac:dyDescent="0.2">
      <c r="A62" s="23"/>
      <c r="B62" s="23"/>
      <c r="C62" s="23"/>
      <c r="D62" s="23"/>
      <c r="E62" s="23"/>
      <c r="F62" s="23"/>
      <c r="G62" s="24" t="s">
        <v>258</v>
      </c>
      <c r="H62" s="24"/>
      <c r="I62" s="24"/>
      <c r="J62" s="25" t="s">
        <v>259</v>
      </c>
      <c r="K62" s="25"/>
      <c r="L62" s="25"/>
      <c r="M62" s="26" t="s">
        <v>235</v>
      </c>
      <c r="N62" s="26"/>
      <c r="O62" s="26"/>
      <c r="P62" s="33" t="s">
        <v>257</v>
      </c>
      <c r="Q62" s="33"/>
      <c r="R62" s="20"/>
      <c r="S62" s="26">
        <v>1997</v>
      </c>
      <c r="T62" s="26"/>
      <c r="U62" s="26"/>
    </row>
    <row r="63" spans="1:21" ht="15" x14ac:dyDescent="0.2">
      <c r="A63" s="28"/>
      <c r="B63" s="28"/>
      <c r="C63" s="28"/>
      <c r="D63" s="29" t="s">
        <v>260</v>
      </c>
      <c r="E63" s="29"/>
      <c r="F63" s="29"/>
      <c r="G63" s="30" t="s">
        <v>261</v>
      </c>
      <c r="H63" s="30"/>
      <c r="I63" s="30"/>
      <c r="J63" s="29" t="s">
        <v>176</v>
      </c>
      <c r="K63" s="29"/>
      <c r="L63" s="29"/>
      <c r="M63" s="22">
        <v>2022</v>
      </c>
      <c r="N63" s="22"/>
      <c r="O63" s="22"/>
      <c r="P63" s="31" t="s">
        <v>262</v>
      </c>
      <c r="Q63" s="31"/>
      <c r="R63" s="18"/>
      <c r="S63" s="22">
        <v>1954</v>
      </c>
      <c r="T63" s="22"/>
      <c r="U63" s="22"/>
    </row>
    <row r="64" spans="1:21" ht="15" x14ac:dyDescent="0.2">
      <c r="A64" s="23"/>
      <c r="B64" s="23"/>
      <c r="C64" s="23"/>
      <c r="D64" s="23"/>
      <c r="E64" s="23"/>
      <c r="F64" s="23"/>
      <c r="G64" s="24" t="s">
        <v>263</v>
      </c>
      <c r="H64" s="24"/>
      <c r="I64" s="24"/>
      <c r="J64" s="25" t="s">
        <v>264</v>
      </c>
      <c r="K64" s="25"/>
      <c r="L64" s="25"/>
      <c r="M64" s="26">
        <v>2026</v>
      </c>
      <c r="N64" s="26"/>
      <c r="O64" s="26"/>
      <c r="P64" s="27">
        <v>480500</v>
      </c>
      <c r="Q64" s="27"/>
      <c r="R64" s="27"/>
      <c r="S64" s="26">
        <v>1983</v>
      </c>
      <c r="T64" s="26"/>
      <c r="U64" s="26"/>
    </row>
  </sheetData>
  <mergeCells count="448">
    <mergeCell ref="S1:U1"/>
    <mergeCell ref="A2:C2"/>
    <mergeCell ref="D2:F2"/>
    <mergeCell ref="G2:I2"/>
    <mergeCell ref="J2:L2"/>
    <mergeCell ref="M2:O2"/>
    <mergeCell ref="P2:Q2"/>
    <mergeCell ref="S2:U2"/>
    <mergeCell ref="A1:C1"/>
    <mergeCell ref="D1:F1"/>
    <mergeCell ref="G1:I1"/>
    <mergeCell ref="J1:L1"/>
    <mergeCell ref="M1:O1"/>
    <mergeCell ref="P1:Q1"/>
    <mergeCell ref="S3:U3"/>
    <mergeCell ref="A4:C4"/>
    <mergeCell ref="D4:F4"/>
    <mergeCell ref="G4:I4"/>
    <mergeCell ref="J4:L4"/>
    <mergeCell ref="M4:O4"/>
    <mergeCell ref="P4:Q4"/>
    <mergeCell ref="S4:U4"/>
    <mergeCell ref="A3:C3"/>
    <mergeCell ref="D3:F3"/>
    <mergeCell ref="G3:I3"/>
    <mergeCell ref="J3:L3"/>
    <mergeCell ref="M3:O3"/>
    <mergeCell ref="P3:Q3"/>
    <mergeCell ref="S5:U5"/>
    <mergeCell ref="A6:C6"/>
    <mergeCell ref="D6:F6"/>
    <mergeCell ref="G6:I6"/>
    <mergeCell ref="J6:L6"/>
    <mergeCell ref="M6:O6"/>
    <mergeCell ref="P6:R6"/>
    <mergeCell ref="S6:U6"/>
    <mergeCell ref="A5:C5"/>
    <mergeCell ref="D5:F5"/>
    <mergeCell ref="G5:I5"/>
    <mergeCell ref="J5:L5"/>
    <mergeCell ref="M5:O5"/>
    <mergeCell ref="P5:R5"/>
    <mergeCell ref="S7:U7"/>
    <mergeCell ref="A8:C8"/>
    <mergeCell ref="D8:F8"/>
    <mergeCell ref="G8:I8"/>
    <mergeCell ref="J8:L8"/>
    <mergeCell ref="M8:O8"/>
    <mergeCell ref="P8:R8"/>
    <mergeCell ref="S8:U8"/>
    <mergeCell ref="A7:C7"/>
    <mergeCell ref="D7:F7"/>
    <mergeCell ref="G7:I7"/>
    <mergeCell ref="J7:L7"/>
    <mergeCell ref="M7:O7"/>
    <mergeCell ref="P7:R7"/>
    <mergeCell ref="S9:U9"/>
    <mergeCell ref="A10:C10"/>
    <mergeCell ref="D10:F10"/>
    <mergeCell ref="G10:I10"/>
    <mergeCell ref="J10:L10"/>
    <mergeCell ref="M10:O10"/>
    <mergeCell ref="P10:Q10"/>
    <mergeCell ref="S10:U10"/>
    <mergeCell ref="A9:C9"/>
    <mergeCell ref="D9:F9"/>
    <mergeCell ref="G9:I9"/>
    <mergeCell ref="J9:L9"/>
    <mergeCell ref="M9:O9"/>
    <mergeCell ref="P9:R9"/>
    <mergeCell ref="S11:U11"/>
    <mergeCell ref="A12:C12"/>
    <mergeCell ref="D12:F12"/>
    <mergeCell ref="G12:I12"/>
    <mergeCell ref="J12:L12"/>
    <mergeCell ref="M12:O12"/>
    <mergeCell ref="P12:R12"/>
    <mergeCell ref="S12:U12"/>
    <mergeCell ref="A11:C11"/>
    <mergeCell ref="D11:F11"/>
    <mergeCell ref="G11:I11"/>
    <mergeCell ref="J11:L11"/>
    <mergeCell ref="M11:O11"/>
    <mergeCell ref="P11:Q11"/>
    <mergeCell ref="S13:U13"/>
    <mergeCell ref="A14:C14"/>
    <mergeCell ref="D14:F14"/>
    <mergeCell ref="G14:I14"/>
    <mergeCell ref="J14:L14"/>
    <mergeCell ref="M14:O14"/>
    <mergeCell ref="P14:R14"/>
    <mergeCell ref="S14:U14"/>
    <mergeCell ref="A13:C13"/>
    <mergeCell ref="D13:F13"/>
    <mergeCell ref="G13:I13"/>
    <mergeCell ref="J13:L13"/>
    <mergeCell ref="M13:O13"/>
    <mergeCell ref="P13:R13"/>
    <mergeCell ref="S15:U15"/>
    <mergeCell ref="A16:C16"/>
    <mergeCell ref="D16:F16"/>
    <mergeCell ref="G16:I16"/>
    <mergeCell ref="J16:L16"/>
    <mergeCell ref="M16:O16"/>
    <mergeCell ref="P16:Q16"/>
    <mergeCell ref="S16:U16"/>
    <mergeCell ref="A15:C15"/>
    <mergeCell ref="D15:F15"/>
    <mergeCell ref="G15:I15"/>
    <mergeCell ref="J15:L15"/>
    <mergeCell ref="M15:O15"/>
    <mergeCell ref="P15:Q15"/>
    <mergeCell ref="S17:U17"/>
    <mergeCell ref="A18:C18"/>
    <mergeCell ref="D18:F18"/>
    <mergeCell ref="G18:I18"/>
    <mergeCell ref="J18:L18"/>
    <mergeCell ref="M18:O18"/>
    <mergeCell ref="P18:Q18"/>
    <mergeCell ref="S18:U18"/>
    <mergeCell ref="A17:C17"/>
    <mergeCell ref="D17:F17"/>
    <mergeCell ref="G17:I17"/>
    <mergeCell ref="J17:L17"/>
    <mergeCell ref="M17:O17"/>
    <mergeCell ref="P17:Q17"/>
    <mergeCell ref="S19:U19"/>
    <mergeCell ref="A20:C20"/>
    <mergeCell ref="D20:F20"/>
    <mergeCell ref="G20:I20"/>
    <mergeCell ref="J20:L20"/>
    <mergeCell ref="M20:O20"/>
    <mergeCell ref="P20:Q20"/>
    <mergeCell ref="S20:U20"/>
    <mergeCell ref="A19:C19"/>
    <mergeCell ref="D19:F19"/>
    <mergeCell ref="G19:I19"/>
    <mergeCell ref="J19:L19"/>
    <mergeCell ref="M19:O19"/>
    <mergeCell ref="P19:Q19"/>
    <mergeCell ref="S21:U21"/>
    <mergeCell ref="A22:C22"/>
    <mergeCell ref="D22:F22"/>
    <mergeCell ref="G22:I22"/>
    <mergeCell ref="J22:L22"/>
    <mergeCell ref="M22:O22"/>
    <mergeCell ref="P22:R22"/>
    <mergeCell ref="S22:U22"/>
    <mergeCell ref="A21:C21"/>
    <mergeCell ref="D21:F21"/>
    <mergeCell ref="G21:I21"/>
    <mergeCell ref="J21:L21"/>
    <mergeCell ref="M21:O21"/>
    <mergeCell ref="P21:R21"/>
    <mergeCell ref="S23:U23"/>
    <mergeCell ref="A24:C24"/>
    <mergeCell ref="D24:F24"/>
    <mergeCell ref="G24:I24"/>
    <mergeCell ref="J24:L24"/>
    <mergeCell ref="M24:O24"/>
    <mergeCell ref="P24:R24"/>
    <mergeCell ref="S24:U24"/>
    <mergeCell ref="A23:C23"/>
    <mergeCell ref="D23:F23"/>
    <mergeCell ref="G23:I23"/>
    <mergeCell ref="J23:L23"/>
    <mergeCell ref="M23:O23"/>
    <mergeCell ref="P23:R23"/>
    <mergeCell ref="S25:U25"/>
    <mergeCell ref="A26:C26"/>
    <mergeCell ref="D26:F26"/>
    <mergeCell ref="G26:I26"/>
    <mergeCell ref="J26:L26"/>
    <mergeCell ref="M26:O26"/>
    <mergeCell ref="P26:R26"/>
    <mergeCell ref="S26:U26"/>
    <mergeCell ref="A25:C25"/>
    <mergeCell ref="D25:F25"/>
    <mergeCell ref="G25:I25"/>
    <mergeCell ref="J25:L25"/>
    <mergeCell ref="M25:O25"/>
    <mergeCell ref="P25:R25"/>
    <mergeCell ref="S27:U27"/>
    <mergeCell ref="A28:C28"/>
    <mergeCell ref="D28:F28"/>
    <mergeCell ref="G28:I28"/>
    <mergeCell ref="J28:L28"/>
    <mergeCell ref="M28:O28"/>
    <mergeCell ref="P28:R28"/>
    <mergeCell ref="S28:U28"/>
    <mergeCell ref="A27:C27"/>
    <mergeCell ref="D27:F27"/>
    <mergeCell ref="G27:I27"/>
    <mergeCell ref="J27:L27"/>
    <mergeCell ref="M27:O27"/>
    <mergeCell ref="P27:R27"/>
    <mergeCell ref="S29:U29"/>
    <mergeCell ref="A30:C30"/>
    <mergeCell ref="D30:F30"/>
    <mergeCell ref="G30:I30"/>
    <mergeCell ref="J30:L30"/>
    <mergeCell ref="M30:O30"/>
    <mergeCell ref="P30:R30"/>
    <mergeCell ref="S30:U30"/>
    <mergeCell ref="A29:C29"/>
    <mergeCell ref="D29:F29"/>
    <mergeCell ref="G29:I29"/>
    <mergeCell ref="J29:L29"/>
    <mergeCell ref="M29:O29"/>
    <mergeCell ref="P29:R29"/>
    <mergeCell ref="S31:U31"/>
    <mergeCell ref="A32:C32"/>
    <mergeCell ref="D32:F32"/>
    <mergeCell ref="G32:I32"/>
    <mergeCell ref="J32:L32"/>
    <mergeCell ref="M32:O32"/>
    <mergeCell ref="P32:R32"/>
    <mergeCell ref="S32:U32"/>
    <mergeCell ref="A31:C31"/>
    <mergeCell ref="D31:F31"/>
    <mergeCell ref="G31:I31"/>
    <mergeCell ref="J31:L31"/>
    <mergeCell ref="M31:O31"/>
    <mergeCell ref="P31:R31"/>
    <mergeCell ref="S33:U33"/>
    <mergeCell ref="A34:C34"/>
    <mergeCell ref="D34:F34"/>
    <mergeCell ref="G34:I34"/>
    <mergeCell ref="J34:L34"/>
    <mergeCell ref="M34:O34"/>
    <mergeCell ref="P34:R34"/>
    <mergeCell ref="S34:U34"/>
    <mergeCell ref="A33:C33"/>
    <mergeCell ref="D33:F33"/>
    <mergeCell ref="G33:I33"/>
    <mergeCell ref="J33:L33"/>
    <mergeCell ref="M33:O33"/>
    <mergeCell ref="P33:R33"/>
    <mergeCell ref="S35:U35"/>
    <mergeCell ref="A36:C36"/>
    <mergeCell ref="D36:F36"/>
    <mergeCell ref="G36:I36"/>
    <mergeCell ref="J36:L36"/>
    <mergeCell ref="M36:O36"/>
    <mergeCell ref="P36:R36"/>
    <mergeCell ref="S36:U36"/>
    <mergeCell ref="A35:C35"/>
    <mergeCell ref="D35:F35"/>
    <mergeCell ref="G35:I35"/>
    <mergeCell ref="J35:L35"/>
    <mergeCell ref="M35:O35"/>
    <mergeCell ref="P35:R35"/>
    <mergeCell ref="S37:U37"/>
    <mergeCell ref="A38:C38"/>
    <mergeCell ref="D38:F38"/>
    <mergeCell ref="G38:I38"/>
    <mergeCell ref="J38:L38"/>
    <mergeCell ref="M38:O38"/>
    <mergeCell ref="P38:R38"/>
    <mergeCell ref="S38:U38"/>
    <mergeCell ref="A37:C37"/>
    <mergeCell ref="D37:F37"/>
    <mergeCell ref="G37:I37"/>
    <mergeCell ref="J37:L37"/>
    <mergeCell ref="M37:O37"/>
    <mergeCell ref="P37:R37"/>
    <mergeCell ref="S39:U39"/>
    <mergeCell ref="A40:C40"/>
    <mergeCell ref="D40:F40"/>
    <mergeCell ref="G40:I40"/>
    <mergeCell ref="J40:L40"/>
    <mergeCell ref="M40:O40"/>
    <mergeCell ref="P40:R40"/>
    <mergeCell ref="S40:U40"/>
    <mergeCell ref="A39:C39"/>
    <mergeCell ref="D39:F39"/>
    <mergeCell ref="G39:I39"/>
    <mergeCell ref="J39:L39"/>
    <mergeCell ref="M39:O39"/>
    <mergeCell ref="P39:R39"/>
    <mergeCell ref="S41:U41"/>
    <mergeCell ref="A42:C42"/>
    <mergeCell ref="D42:F42"/>
    <mergeCell ref="G42:I42"/>
    <mergeCell ref="J42:L42"/>
    <mergeCell ref="M42:O42"/>
    <mergeCell ref="P42:R42"/>
    <mergeCell ref="S42:U42"/>
    <mergeCell ref="A41:C41"/>
    <mergeCell ref="D41:F41"/>
    <mergeCell ref="G41:I41"/>
    <mergeCell ref="J41:L41"/>
    <mergeCell ref="M41:O41"/>
    <mergeCell ref="P41:R41"/>
    <mergeCell ref="S43:U43"/>
    <mergeCell ref="A44:C44"/>
    <mergeCell ref="D44:F44"/>
    <mergeCell ref="G44:I44"/>
    <mergeCell ref="J44:L44"/>
    <mergeCell ref="M44:O44"/>
    <mergeCell ref="P44:R44"/>
    <mergeCell ref="S44:U44"/>
    <mergeCell ref="A43:C43"/>
    <mergeCell ref="D43:F43"/>
    <mergeCell ref="G43:I43"/>
    <mergeCell ref="J43:L43"/>
    <mergeCell ref="M43:O43"/>
    <mergeCell ref="P43:R43"/>
    <mergeCell ref="S45:U45"/>
    <mergeCell ref="A46:C46"/>
    <mergeCell ref="D46:F46"/>
    <mergeCell ref="G46:I46"/>
    <mergeCell ref="J46:L46"/>
    <mergeCell ref="M46:O46"/>
    <mergeCell ref="P46:Q46"/>
    <mergeCell ref="S46:U46"/>
    <mergeCell ref="A45:C45"/>
    <mergeCell ref="D45:F45"/>
    <mergeCell ref="G45:I45"/>
    <mergeCell ref="J45:L45"/>
    <mergeCell ref="M45:O45"/>
    <mergeCell ref="P45:Q45"/>
    <mergeCell ref="S47:U47"/>
    <mergeCell ref="A48:C48"/>
    <mergeCell ref="D48:F48"/>
    <mergeCell ref="G48:I48"/>
    <mergeCell ref="J48:L48"/>
    <mergeCell ref="M48:O48"/>
    <mergeCell ref="P48:Q48"/>
    <mergeCell ref="S48:U48"/>
    <mergeCell ref="A47:C47"/>
    <mergeCell ref="D47:F47"/>
    <mergeCell ref="G47:I47"/>
    <mergeCell ref="J47:L47"/>
    <mergeCell ref="M47:O47"/>
    <mergeCell ref="P47:Q47"/>
    <mergeCell ref="S49:U49"/>
    <mergeCell ref="A50:C50"/>
    <mergeCell ref="D50:F50"/>
    <mergeCell ref="G50:I50"/>
    <mergeCell ref="J50:L50"/>
    <mergeCell ref="M50:O50"/>
    <mergeCell ref="P50:Q50"/>
    <mergeCell ref="S50:U50"/>
    <mergeCell ref="A49:C49"/>
    <mergeCell ref="D49:F49"/>
    <mergeCell ref="G49:I49"/>
    <mergeCell ref="J49:L49"/>
    <mergeCell ref="M49:O49"/>
    <mergeCell ref="P49:Q49"/>
    <mergeCell ref="S51:U51"/>
    <mergeCell ref="A52:C52"/>
    <mergeCell ref="D52:F52"/>
    <mergeCell ref="G52:I52"/>
    <mergeCell ref="J52:L52"/>
    <mergeCell ref="M52:O52"/>
    <mergeCell ref="P52:Q52"/>
    <mergeCell ref="S52:U52"/>
    <mergeCell ref="A51:C51"/>
    <mergeCell ref="D51:F51"/>
    <mergeCell ref="G51:I51"/>
    <mergeCell ref="J51:L51"/>
    <mergeCell ref="M51:O51"/>
    <mergeCell ref="P51:Q51"/>
    <mergeCell ref="S53:U53"/>
    <mergeCell ref="A54:C54"/>
    <mergeCell ref="D54:F54"/>
    <mergeCell ref="G54:I54"/>
    <mergeCell ref="J54:L54"/>
    <mergeCell ref="M54:O54"/>
    <mergeCell ref="P54:Q54"/>
    <mergeCell ref="S54:U54"/>
    <mergeCell ref="A53:C53"/>
    <mergeCell ref="D53:F53"/>
    <mergeCell ref="G53:I53"/>
    <mergeCell ref="J53:L53"/>
    <mergeCell ref="M53:O53"/>
    <mergeCell ref="P53:Q53"/>
    <mergeCell ref="S55:U55"/>
    <mergeCell ref="A56:C56"/>
    <mergeCell ref="D56:F56"/>
    <mergeCell ref="G56:I56"/>
    <mergeCell ref="J56:L56"/>
    <mergeCell ref="M56:O56"/>
    <mergeCell ref="P56:Q56"/>
    <mergeCell ref="S56:U56"/>
    <mergeCell ref="A55:C55"/>
    <mergeCell ref="D55:F55"/>
    <mergeCell ref="G55:I55"/>
    <mergeCell ref="J55:L55"/>
    <mergeCell ref="M55:O55"/>
    <mergeCell ref="P55:Q55"/>
    <mergeCell ref="S57:U57"/>
    <mergeCell ref="A58:C58"/>
    <mergeCell ref="D58:F58"/>
    <mergeCell ref="G58:I58"/>
    <mergeCell ref="J58:L58"/>
    <mergeCell ref="M58:O58"/>
    <mergeCell ref="P58:Q58"/>
    <mergeCell ref="S58:U58"/>
    <mergeCell ref="A57:C57"/>
    <mergeCell ref="D57:F57"/>
    <mergeCell ref="G57:I57"/>
    <mergeCell ref="J57:L57"/>
    <mergeCell ref="M57:O57"/>
    <mergeCell ref="P57:Q57"/>
    <mergeCell ref="S59:U59"/>
    <mergeCell ref="A60:C60"/>
    <mergeCell ref="D60:F60"/>
    <mergeCell ref="G60:I60"/>
    <mergeCell ref="J60:L60"/>
    <mergeCell ref="M60:O60"/>
    <mergeCell ref="P60:R60"/>
    <mergeCell ref="S60:U60"/>
    <mergeCell ref="A59:C59"/>
    <mergeCell ref="D59:F59"/>
    <mergeCell ref="G59:I59"/>
    <mergeCell ref="J59:L59"/>
    <mergeCell ref="M59:O59"/>
    <mergeCell ref="P59:Q59"/>
    <mergeCell ref="S61:U61"/>
    <mergeCell ref="A62:C62"/>
    <mergeCell ref="D62:F62"/>
    <mergeCell ref="G62:I62"/>
    <mergeCell ref="J62:L62"/>
    <mergeCell ref="M62:O62"/>
    <mergeCell ref="P62:Q62"/>
    <mergeCell ref="S62:U62"/>
    <mergeCell ref="A61:C61"/>
    <mergeCell ref="D61:F61"/>
    <mergeCell ref="G61:I61"/>
    <mergeCell ref="J61:L61"/>
    <mergeCell ref="M61:O61"/>
    <mergeCell ref="P61:Q61"/>
    <mergeCell ref="S63:U63"/>
    <mergeCell ref="A64:C64"/>
    <mergeCell ref="D64:F64"/>
    <mergeCell ref="G64:I64"/>
    <mergeCell ref="J64:L64"/>
    <mergeCell ref="M64:O64"/>
    <mergeCell ref="P64:R64"/>
    <mergeCell ref="S64:U64"/>
    <mergeCell ref="A63:C63"/>
    <mergeCell ref="D63:F63"/>
    <mergeCell ref="G63:I63"/>
    <mergeCell ref="J63:L63"/>
    <mergeCell ref="M63:O63"/>
    <mergeCell ref="P63:Q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Platforms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2022-04-17T17:42:19Z</dcterms:created>
  <dcterms:modified xsi:type="dcterms:W3CDTF">2022-04-20T00:29:34Z</dcterms:modified>
</cp:coreProperties>
</file>