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520701006b48a3/Documents/GitHub/FootballAI/Extra/"/>
    </mc:Choice>
  </mc:AlternateContent>
  <bookViews>
    <workbookView xWindow="0" yWindow="0" windowWidth="25125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AA9" i="1" s="1"/>
  <c r="V10" i="1"/>
  <c r="AA10" i="1" s="1"/>
  <c r="V11" i="1"/>
  <c r="AA11" i="1" s="1"/>
  <c r="V12" i="1"/>
  <c r="AA12" i="1" s="1"/>
  <c r="V13" i="1"/>
  <c r="AA13" i="1" s="1"/>
  <c r="V14" i="1"/>
  <c r="AA14" i="1" s="1"/>
  <c r="V15" i="1"/>
  <c r="AA15" i="1" s="1"/>
  <c r="V16" i="1"/>
  <c r="AA16" i="1" s="1"/>
  <c r="V17" i="1"/>
  <c r="AA17" i="1" s="1"/>
  <c r="V18" i="1"/>
  <c r="AA18" i="1" s="1"/>
  <c r="V19" i="1"/>
  <c r="AA19" i="1" s="1"/>
  <c r="V20" i="1"/>
  <c r="AA20" i="1" s="1"/>
  <c r="V21" i="1"/>
  <c r="AA21" i="1" s="1"/>
  <c r="V22" i="1"/>
  <c r="AA22" i="1" s="1"/>
  <c r="V23" i="1"/>
  <c r="AA23" i="1" s="1"/>
  <c r="V24" i="1"/>
  <c r="AA24" i="1" s="1"/>
  <c r="V25" i="1"/>
  <c r="AA25" i="1" s="1"/>
  <c r="V26" i="1"/>
  <c r="AA26" i="1" s="1"/>
  <c r="V27" i="1"/>
  <c r="AA27" i="1" s="1"/>
  <c r="V8" i="1"/>
  <c r="AA8" i="1" s="1"/>
  <c r="T9" i="1"/>
  <c r="Z9" i="1" s="1"/>
  <c r="T10" i="1"/>
  <c r="Z10" i="1" s="1"/>
  <c r="T11" i="1"/>
  <c r="Z11" i="1" s="1"/>
  <c r="T12" i="1"/>
  <c r="Z12" i="1" s="1"/>
  <c r="T13" i="1"/>
  <c r="Z13" i="1" s="1"/>
  <c r="T14" i="1"/>
  <c r="Z14" i="1" s="1"/>
  <c r="T15" i="1"/>
  <c r="Z15" i="1" s="1"/>
  <c r="T16" i="1"/>
  <c r="Z16" i="1" s="1"/>
  <c r="T17" i="1"/>
  <c r="Z17" i="1" s="1"/>
  <c r="T18" i="1"/>
  <c r="Z18" i="1" s="1"/>
  <c r="T19" i="1"/>
  <c r="Z19" i="1" s="1"/>
  <c r="T20" i="1"/>
  <c r="Z20" i="1" s="1"/>
  <c r="T21" i="1"/>
  <c r="Z21" i="1" s="1"/>
  <c r="T22" i="1"/>
  <c r="Z22" i="1" s="1"/>
  <c r="T23" i="1"/>
  <c r="Z23" i="1" s="1"/>
  <c r="T24" i="1"/>
  <c r="Z24" i="1" s="1"/>
  <c r="T25" i="1"/>
  <c r="Z25" i="1" s="1"/>
  <c r="T26" i="1"/>
  <c r="Z26" i="1" s="1"/>
  <c r="T27" i="1"/>
  <c r="Z27" i="1" s="1"/>
  <c r="T8" i="1"/>
  <c r="Z8" i="1" s="1"/>
  <c r="R9" i="1"/>
  <c r="Y9" i="1" s="1"/>
  <c r="R10" i="1"/>
  <c r="Y10" i="1" s="1"/>
  <c r="R11" i="1"/>
  <c r="Y11" i="1" s="1"/>
  <c r="R12" i="1"/>
  <c r="Y12" i="1" s="1"/>
  <c r="R13" i="1"/>
  <c r="R14" i="1"/>
  <c r="Y14" i="1" s="1"/>
  <c r="R15" i="1"/>
  <c r="Y15" i="1" s="1"/>
  <c r="R16" i="1"/>
  <c r="Y16" i="1" s="1"/>
  <c r="R17" i="1"/>
  <c r="R18" i="1"/>
  <c r="Y18" i="1" s="1"/>
  <c r="R19" i="1"/>
  <c r="Y19" i="1" s="1"/>
  <c r="R20" i="1"/>
  <c r="Y20" i="1" s="1"/>
  <c r="R21" i="1"/>
  <c r="R22" i="1"/>
  <c r="Y22" i="1" s="1"/>
  <c r="R23" i="1"/>
  <c r="Y23" i="1" s="1"/>
  <c r="R24" i="1"/>
  <c r="Y24" i="1" s="1"/>
  <c r="R25" i="1"/>
  <c r="Y25" i="1" s="1"/>
  <c r="R26" i="1"/>
  <c r="Y26" i="1" s="1"/>
  <c r="R27" i="1"/>
  <c r="Y27" i="1" s="1"/>
  <c r="Y13" i="1"/>
  <c r="Y17" i="1"/>
  <c r="Y21" i="1"/>
  <c r="R8" i="1"/>
  <c r="Y8" i="1" s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M31" i="1"/>
  <c r="G31" i="1"/>
  <c r="J8" i="1"/>
  <c r="J24" i="1"/>
  <c r="J27" i="1"/>
  <c r="J12" i="1"/>
  <c r="J18" i="1"/>
  <c r="J17" i="1"/>
  <c r="J13" i="1"/>
  <c r="J16" i="1"/>
  <c r="J26" i="1"/>
  <c r="J21" i="1"/>
  <c r="J22" i="1"/>
  <c r="J20" i="1"/>
  <c r="J15" i="1"/>
  <c r="J9" i="1"/>
  <c r="J25" i="1"/>
  <c r="J10" i="1"/>
  <c r="J14" i="1"/>
  <c r="J19" i="1"/>
  <c r="J23" i="1"/>
  <c r="J11" i="1"/>
  <c r="H8" i="1"/>
  <c r="L8" i="1" s="1"/>
  <c r="H24" i="1"/>
  <c r="L24" i="1" s="1"/>
  <c r="H27" i="1"/>
  <c r="L27" i="1" s="1"/>
  <c r="H12" i="1"/>
  <c r="L12" i="1" s="1"/>
  <c r="H18" i="1"/>
  <c r="L18" i="1" s="1"/>
  <c r="H17" i="1"/>
  <c r="L17" i="1" s="1"/>
  <c r="H13" i="1"/>
  <c r="L13" i="1" s="1"/>
  <c r="H16" i="1"/>
  <c r="L16" i="1" s="1"/>
  <c r="H26" i="1"/>
  <c r="L26" i="1" s="1"/>
  <c r="H21" i="1"/>
  <c r="L21" i="1" s="1"/>
  <c r="H22" i="1"/>
  <c r="L22" i="1" s="1"/>
  <c r="H20" i="1"/>
  <c r="L20" i="1" s="1"/>
  <c r="H15" i="1"/>
  <c r="L15" i="1" s="1"/>
  <c r="H9" i="1"/>
  <c r="L9" i="1" s="1"/>
  <c r="H25" i="1"/>
  <c r="L25" i="1" s="1"/>
  <c r="H10" i="1"/>
  <c r="L10" i="1" s="1"/>
  <c r="H14" i="1"/>
  <c r="L14" i="1" s="1"/>
  <c r="H19" i="1"/>
  <c r="L19" i="1" s="1"/>
  <c r="H23" i="1"/>
  <c r="L23" i="1" s="1"/>
  <c r="H11" i="1"/>
  <c r="L11" i="1" s="1"/>
</calcChain>
</file>

<file path=xl/sharedStrings.xml><?xml version="1.0" encoding="utf-8"?>
<sst xmlns="http://schemas.openxmlformats.org/spreadsheetml/2006/main" count="293" uniqueCount="133">
  <si>
    <t xml:space="preserve">      "name": "Arsenal",</t>
  </si>
  <si>
    <t xml:space="preserve">      "code": "ARS"</t>
  </si>
  <si>
    <t xml:space="preserve">      "name": "Tottenham Hotspur",</t>
  </si>
  <si>
    <t xml:space="preserve">      "code": "TOT"</t>
  </si>
  <si>
    <t xml:space="preserve">      "name": "West Ham United",</t>
  </si>
  <si>
    <t xml:space="preserve">      "code": "WHU"</t>
  </si>
  <si>
    <t xml:space="preserve">      "name": "Crystal Palace",</t>
  </si>
  <si>
    <t xml:space="preserve">      "code": "CRY"</t>
  </si>
  <si>
    <t xml:space="preserve">      "name": "Manchester United",</t>
  </si>
  <si>
    <t xml:space="preserve">      "code": "MUN"</t>
  </si>
  <si>
    <t xml:space="preserve">      "name": "Manchester City",</t>
  </si>
  <si>
    <t xml:space="preserve">      "code": "MCI"</t>
  </si>
  <si>
    <t xml:space="preserve">      "name": "Everton",</t>
  </si>
  <si>
    <t xml:space="preserve">      "code": "EVE"</t>
  </si>
  <si>
    <t xml:space="preserve">      "name": "Liverpool",</t>
  </si>
  <si>
    <t xml:space="preserve">      "code": "LIV"</t>
  </si>
  <si>
    <t xml:space="preserve">      "name": "West Bromwich Albion",</t>
  </si>
  <si>
    <t xml:space="preserve">      "code": "WBA"</t>
  </si>
  <si>
    <t xml:space="preserve">      "name": "Stoke City",</t>
  </si>
  <si>
    <t xml:space="preserve">      "code": "STK"</t>
  </si>
  <si>
    <t xml:space="preserve">      "name": "Sunderland",</t>
  </si>
  <si>
    <t xml:space="preserve">      "code": "SUN"</t>
  </si>
  <si>
    <t xml:space="preserve">      "name": "Southampton",</t>
  </si>
  <si>
    <t xml:space="preserve">      "code": "SOU"</t>
  </si>
  <si>
    <t xml:space="preserve">      "name": "Leicester City",</t>
  </si>
  <si>
    <t xml:space="preserve">      "code": "LEI"</t>
  </si>
  <si>
    <t xml:space="preserve">      "name": "Bournemouth",</t>
  </si>
  <si>
    <t xml:space="preserve">      "code": "BOU"</t>
  </si>
  <si>
    <t xml:space="preserve">      "name": "Watford",</t>
  </si>
  <si>
    <t xml:space="preserve">      "code": "WAT"</t>
  </si>
  <si>
    <t xml:space="preserve">      "name": "Burnley",</t>
  </si>
  <si>
    <t xml:space="preserve">      "code": "BUR"</t>
  </si>
  <si>
    <t xml:space="preserve">      "name": "Hull City",</t>
  </si>
  <si>
    <t xml:space="preserve">      "code": "HUL"</t>
  </si>
  <si>
    <t xml:space="preserve">      "name": "Middlesbrough",</t>
  </si>
  <si>
    <t xml:space="preserve">      "code": "MFC"</t>
  </si>
  <si>
    <t xml:space="preserve">      "name": "Swansea",</t>
  </si>
  <si>
    <t xml:space="preserve">      "code": "SWA"</t>
  </si>
  <si>
    <t xml:space="preserve">  {"name": "Chelsea", "code": "CHE", "key": "chelsea"},</t>
  </si>
  <si>
    <t>"name": "Chelsea",</t>
  </si>
  <si>
    <t>"code": "CHE"</t>
  </si>
  <si>
    <t>"key": "chelsea"</t>
  </si>
  <si>
    <t>"key": "arsenal"</t>
  </si>
  <si>
    <t>"key": "tottenham"</t>
  </si>
  <si>
    <t>"key": "westham"</t>
  </si>
  <si>
    <t>"key": "crystalpalace"</t>
  </si>
  <si>
    <t>"key": "manutd"</t>
  </si>
  <si>
    <t>"key": "mancity"</t>
  </si>
  <si>
    <t>"key": "everton"</t>
  </si>
  <si>
    <t>"key": "liverpool"</t>
  </si>
  <si>
    <t>"key": "westbrom"</t>
  </si>
  <si>
    <t>"key": "stoke"</t>
  </si>
  <si>
    <t>"key": "sunderland"</t>
  </si>
  <si>
    <t>"key": "southampton"</t>
  </si>
  <si>
    <t>"key": "leicester"</t>
  </si>
  <si>
    <t>"key": "bournemouth"</t>
  </si>
  <si>
    <t>"key": "watford"</t>
  </si>
  <si>
    <t>"key": "burnley"</t>
  </si>
  <si>
    <t>"key": "hull"</t>
  </si>
  <si>
    <t>"key": "middlesbrough"</t>
  </si>
  <si>
    <t>"key": "swansea"</t>
  </si>
  <si>
    <t>Column1</t>
  </si>
  <si>
    <t>Column2</t>
  </si>
  <si>
    <t>Column3</t>
  </si>
  <si>
    <t>Column4</t>
  </si>
  <si>
    <t>Column5</t>
  </si>
  <si>
    <t>Column6</t>
  </si>
  <si>
    <t>&lt;/option&gt;</t>
  </si>
  <si>
    <t>"&gt;</t>
  </si>
  <si>
    <t>&lt;option value="</t>
  </si>
  <si>
    <t>Arsenal</t>
  </si>
  <si>
    <t>Bournemouth</t>
  </si>
  <si>
    <t>Burnley</t>
  </si>
  <si>
    <t>Chelsea</t>
  </si>
  <si>
    <t>Crystal Palace</t>
  </si>
  <si>
    <t>Everton</t>
  </si>
  <si>
    <t>Hull City</t>
  </si>
  <si>
    <t>Leicester City</t>
  </si>
  <si>
    <t>Liverpool</t>
  </si>
  <si>
    <t>Manchester City</t>
  </si>
  <si>
    <t>Manchester United</t>
  </si>
  <si>
    <t>Middlesbrough</t>
  </si>
  <si>
    <t>Southampton</t>
  </si>
  <si>
    <t>Stoke City</t>
  </si>
  <si>
    <t>Sunderland</t>
  </si>
  <si>
    <t>Swansea</t>
  </si>
  <si>
    <t>Tottenham Hotspur</t>
  </si>
  <si>
    <t>Watford</t>
  </si>
  <si>
    <t>West Bromwich Albion</t>
  </si>
  <si>
    <t>West Ham United</t>
  </si>
  <si>
    <t>Name</t>
  </si>
  <si>
    <t>Code</t>
  </si>
  <si>
    <t>Key</t>
  </si>
  <si>
    <t>ARS</t>
  </si>
  <si>
    <t>arsenal</t>
  </si>
  <si>
    <t>BOU</t>
  </si>
  <si>
    <t>bournemouth</t>
  </si>
  <si>
    <t>BUR</t>
  </si>
  <si>
    <t>burnley</t>
  </si>
  <si>
    <t>CHE</t>
  </si>
  <si>
    <t>chelsea</t>
  </si>
  <si>
    <t>CRY</t>
  </si>
  <si>
    <t>crystalpalace</t>
  </si>
  <si>
    <t>EVE</t>
  </si>
  <si>
    <t>everton</t>
  </si>
  <si>
    <t>HUL</t>
  </si>
  <si>
    <t>hull</t>
  </si>
  <si>
    <t>LEI</t>
  </si>
  <si>
    <t>leicester</t>
  </si>
  <si>
    <t>LIV</t>
  </si>
  <si>
    <t>liverpool</t>
  </si>
  <si>
    <t>MCI</t>
  </si>
  <si>
    <t>mancity</t>
  </si>
  <si>
    <t>MUN</t>
  </si>
  <si>
    <t>manutd</t>
  </si>
  <si>
    <t>MFC</t>
  </si>
  <si>
    <t>middlesbrough</t>
  </si>
  <si>
    <t>SOU</t>
  </si>
  <si>
    <t>southampton</t>
  </si>
  <si>
    <t>STK</t>
  </si>
  <si>
    <t>stoke</t>
  </si>
  <si>
    <t>SUN</t>
  </si>
  <si>
    <t>sunderland</t>
  </si>
  <si>
    <t>SWA</t>
  </si>
  <si>
    <t>swansea</t>
  </si>
  <si>
    <t>TOT</t>
  </si>
  <si>
    <t>tottenham</t>
  </si>
  <si>
    <t>WAT</t>
  </si>
  <si>
    <t>watford</t>
  </si>
  <si>
    <t>WBA</t>
  </si>
  <si>
    <t>westbrom</t>
  </si>
  <si>
    <t>WHU</t>
  </si>
  <si>
    <t>westham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</si>
</sst>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7:L27" totalsRowShown="0" headerRowDxfId="0" dataDxfId="1">
  <autoFilter ref="G7:L27"/>
  <sortState ref="G8:L27">
    <sortCondition ref="G7:G27"/>
  </sortState>
  <tableColumns count="6">
    <tableColumn id="1" name="Column1"/>
    <tableColumn id="2" name="Column2" dataDxfId="6">
      <calculatedColumnFormula>TRIM(I8)</calculatedColumnFormula>
    </tableColumn>
    <tableColumn id="3" name="Column3" dataDxfId="5"/>
    <tableColumn id="4" name="Column4" dataDxfId="4">
      <calculatedColumnFormula>TRIM(K8)</calculatedColumnFormula>
    </tableColumn>
    <tableColumn id="5" name="Column5" dataDxfId="3"/>
    <tableColumn id="6" name="Column6" dataDxfId="2">
      <calculatedColumnFormula>CONCATENATE("  {",H8," ",J8,", ",G8,"},")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7"/>
  <sheetViews>
    <sheetView tabSelected="1" workbookViewId="0">
      <selection activeCell="D16" sqref="D16"/>
    </sheetView>
  </sheetViews>
  <sheetFormatPr defaultRowHeight="15"/>
  <cols>
    <col min="1" max="1" width="35.28515625" style="9" customWidth="1"/>
    <col min="2" max="2" width="20.140625" style="9" customWidth="1"/>
    <col min="3" max="3" width="17.42578125" style="9" customWidth="1"/>
    <col min="6" max="6" width="7.42578125" customWidth="1"/>
    <col min="7" max="7" width="48" style="3" bestFit="1" customWidth="1"/>
    <col min="8" max="8" width="31.85546875" style="3" bestFit="1" customWidth="1"/>
    <col min="9" max="9" width="30" style="3" hidden="1" customWidth="1"/>
    <col min="10" max="10" width="14.42578125" style="3" customWidth="1"/>
    <col min="11" max="11" width="24.5703125" style="3" customWidth="1"/>
    <col min="12" max="12" width="15.28515625" customWidth="1"/>
    <col min="13" max="13" width="19.140625" bestFit="1" customWidth="1"/>
    <col min="17" max="17" width="9.140625" customWidth="1"/>
    <col min="18" max="18" width="9.140625" hidden="1" customWidth="1"/>
    <col min="19" max="19" width="9.140625" customWidth="1"/>
    <col min="20" max="20" width="0" hidden="1" customWidth="1"/>
    <col min="22" max="22" width="0" hidden="1" customWidth="1"/>
  </cols>
  <sheetData>
    <row r="2" spans="1:27">
      <c r="A2" s="10" t="s">
        <v>90</v>
      </c>
      <c r="B2" s="10" t="s">
        <v>91</v>
      </c>
      <c r="C2" s="10" t="s">
        <v>92</v>
      </c>
    </row>
    <row r="3" spans="1:27">
      <c r="A3" s="11" t="s">
        <v>70</v>
      </c>
      <c r="B3" s="11" t="s">
        <v>93</v>
      </c>
      <c r="C3" s="11" t="s">
        <v>94</v>
      </c>
      <c r="G3" s="2"/>
      <c r="H3" s="2"/>
    </row>
    <row r="4" spans="1:27">
      <c r="A4" s="11" t="s">
        <v>71</v>
      </c>
      <c r="B4" s="11" t="s">
        <v>95</v>
      </c>
      <c r="C4" s="11" t="s">
        <v>96</v>
      </c>
      <c r="G4" s="2"/>
      <c r="H4" s="2"/>
    </row>
    <row r="5" spans="1:27">
      <c r="A5" s="11" t="s">
        <v>72</v>
      </c>
      <c r="B5" s="11" t="s">
        <v>97</v>
      </c>
      <c r="C5" s="11" t="s">
        <v>98</v>
      </c>
      <c r="G5" s="2"/>
      <c r="H5" s="2"/>
    </row>
    <row r="6" spans="1:27">
      <c r="A6" s="11" t="s">
        <v>73</v>
      </c>
      <c r="B6" s="11" t="s">
        <v>99</v>
      </c>
      <c r="C6" s="11" t="s">
        <v>100</v>
      </c>
      <c r="G6" s="6"/>
      <c r="H6" s="6"/>
      <c r="I6" s="4"/>
      <c r="J6" s="4"/>
      <c r="K6" s="4"/>
      <c r="L6" s="7" t="s">
        <v>38</v>
      </c>
    </row>
    <row r="7" spans="1:27">
      <c r="A7" s="11" t="s">
        <v>74</v>
      </c>
      <c r="B7" s="11" t="s">
        <v>101</v>
      </c>
      <c r="C7" s="11" t="s">
        <v>102</v>
      </c>
      <c r="G7" t="s">
        <v>61</v>
      </c>
      <c r="H7" s="7" t="s">
        <v>62</v>
      </c>
      <c r="I7" s="6" t="s">
        <v>63</v>
      </c>
      <c r="J7" s="6" t="s">
        <v>64</v>
      </c>
      <c r="K7" s="6" t="s">
        <v>65</v>
      </c>
      <c r="L7" s="5" t="s">
        <v>66</v>
      </c>
      <c r="Y7" t="s">
        <v>90</v>
      </c>
      <c r="Z7" t="s">
        <v>91</v>
      </c>
      <c r="AA7" t="s">
        <v>92</v>
      </c>
    </row>
    <row r="8" spans="1:27">
      <c r="A8" s="11" t="s">
        <v>75</v>
      </c>
      <c r="B8" s="11" t="s">
        <v>103</v>
      </c>
      <c r="C8" s="11" t="s">
        <v>104</v>
      </c>
      <c r="G8" t="s">
        <v>42</v>
      </c>
      <c r="H8" s="7" t="str">
        <f>TRIM(I8)</f>
        <v>"name": "Arsenal",</v>
      </c>
      <c r="I8" s="6" t="s">
        <v>0</v>
      </c>
      <c r="J8" s="6" t="str">
        <f>TRIM(K8)</f>
        <v>"code": "ARS"</v>
      </c>
      <c r="K8" s="6" t="s">
        <v>1</v>
      </c>
      <c r="L8" s="5" t="str">
        <f>CONCATENATE("  {",H8," ",J8,", ",G8,"},")</f>
        <v xml:space="preserve">  {"name": "Arsenal", "code": "ARS", "key": "arsenal"},</v>
      </c>
      <c r="R8" t="str">
        <f>RIGHT(Table1[[#This Row],[Column2]], LEN(Table1[[#This Row],[Column2]])-9)</f>
        <v>Arsenal",</v>
      </c>
      <c r="T8" t="str">
        <f>RIGHT(Table1[[#This Row],[Column4]], LEN(Table1[[#This Row],[Column4]])-9)</f>
        <v>ARS"</v>
      </c>
      <c r="V8" t="str">
        <f>RIGHT(Table1[[#This Row],[Column1]], LEN(Table1[[#This Row],[Column1]])-8)</f>
        <v>arsenal"</v>
      </c>
      <c r="Y8" t="str">
        <f>LEFT(R8,LEN(R8)-2)</f>
        <v>Arsenal</v>
      </c>
      <c r="Z8" t="str">
        <f>LEFT(T8,LEN(T8)-1)</f>
        <v>ARS</v>
      </c>
      <c r="AA8" t="str">
        <f>LEFT(V8,LEN(V8)-1)</f>
        <v>arsenal</v>
      </c>
    </row>
    <row r="9" spans="1:27">
      <c r="A9" s="11" t="s">
        <v>76</v>
      </c>
      <c r="B9" s="11" t="s">
        <v>105</v>
      </c>
      <c r="C9" s="11" t="s">
        <v>106</v>
      </c>
      <c r="G9" t="s">
        <v>55</v>
      </c>
      <c r="H9" s="7" t="str">
        <f>TRIM(I9)</f>
        <v>"name": "Bournemouth",</v>
      </c>
      <c r="I9" s="6" t="s">
        <v>26</v>
      </c>
      <c r="J9" s="6" t="str">
        <f>TRIM(K9)</f>
        <v>"code": "BOU"</v>
      </c>
      <c r="K9" s="6" t="s">
        <v>27</v>
      </c>
      <c r="L9" s="5" t="str">
        <f>CONCATENATE("  {",H9," ",J9,", ",G9,"},")</f>
        <v xml:space="preserve">  {"name": "Bournemouth", "code": "BOU", "key": "bournemouth"},</v>
      </c>
      <c r="R9" t="str">
        <f>RIGHT(Table1[[#This Row],[Column2]], LEN(Table1[[#This Row],[Column2]])-9)</f>
        <v>Bournemouth",</v>
      </c>
      <c r="T9" t="str">
        <f>RIGHT(Table1[[#This Row],[Column4]], LEN(Table1[[#This Row],[Column4]])-9)</f>
        <v>BOU"</v>
      </c>
      <c r="V9" t="str">
        <f>RIGHT(Table1[[#This Row],[Column1]], LEN(Table1[[#This Row],[Column1]])-8)</f>
        <v>bournemouth"</v>
      </c>
      <c r="Y9" t="str">
        <f>LEFT(R9,LEN(R9)-2)</f>
        <v>Bournemouth</v>
      </c>
      <c r="Z9" t="str">
        <f>LEFT(T9,LEN(T9)-1)</f>
        <v>BOU</v>
      </c>
      <c r="AA9" t="str">
        <f>LEFT(V9,LEN(V9)-1)</f>
        <v>bournemouth</v>
      </c>
    </row>
    <row r="10" spans="1:27">
      <c r="A10" s="11" t="s">
        <v>77</v>
      </c>
      <c r="B10" s="11" t="s">
        <v>107</v>
      </c>
      <c r="C10" s="11" t="s">
        <v>108</v>
      </c>
      <c r="G10" t="s">
        <v>57</v>
      </c>
      <c r="H10" s="7" t="str">
        <f>TRIM(I10)</f>
        <v>"name": "Burnley",</v>
      </c>
      <c r="I10" s="6" t="s">
        <v>30</v>
      </c>
      <c r="J10" s="6" t="str">
        <f>TRIM(K10)</f>
        <v>"code": "BUR"</v>
      </c>
      <c r="K10" s="6" t="s">
        <v>31</v>
      </c>
      <c r="L10" s="5" t="str">
        <f>CONCATENATE("  {",H10," ",J10,", ",G10,"},")</f>
        <v xml:space="preserve">  {"name": "Burnley", "code": "BUR", "key": "burnley"},</v>
      </c>
      <c r="R10" t="str">
        <f>RIGHT(Table1[[#This Row],[Column2]], LEN(Table1[[#This Row],[Column2]])-9)</f>
        <v>Burnley",</v>
      </c>
      <c r="T10" t="str">
        <f>RIGHT(Table1[[#This Row],[Column4]], LEN(Table1[[#This Row],[Column4]])-9)</f>
        <v>BUR"</v>
      </c>
      <c r="V10" t="str">
        <f>RIGHT(Table1[[#This Row],[Column1]], LEN(Table1[[#This Row],[Column1]])-8)</f>
        <v>burnley"</v>
      </c>
      <c r="Y10" t="str">
        <f>LEFT(R10,LEN(R10)-2)</f>
        <v>Burnley</v>
      </c>
      <c r="Z10" t="str">
        <f>LEFT(T10,LEN(T10)-1)</f>
        <v>BUR</v>
      </c>
      <c r="AA10" t="str">
        <f>LEFT(V10,LEN(V10)-1)</f>
        <v>burnley</v>
      </c>
    </row>
    <row r="11" spans="1:27">
      <c r="A11" s="11" t="s">
        <v>78</v>
      </c>
      <c r="B11" s="11" t="s">
        <v>109</v>
      </c>
      <c r="C11" s="11" t="s">
        <v>110</v>
      </c>
      <c r="G11" t="s">
        <v>41</v>
      </c>
      <c r="H11" s="7" t="str">
        <f>TRIM(I11)</f>
        <v>"name": "Chelsea",</v>
      </c>
      <c r="I11" s="6" t="s">
        <v>39</v>
      </c>
      <c r="J11" s="6" t="str">
        <f>TRIM(K11)</f>
        <v>"code": "CHE"</v>
      </c>
      <c r="K11" s="6" t="s">
        <v>40</v>
      </c>
      <c r="L11" s="5" t="str">
        <f>CONCATENATE("  {",H11," ",J11,", ",G11,"},")</f>
        <v xml:space="preserve">  {"name": "Chelsea", "code": "CHE", "key": "chelsea"},</v>
      </c>
      <c r="R11" t="str">
        <f>RIGHT(Table1[[#This Row],[Column2]], LEN(Table1[[#This Row],[Column2]])-9)</f>
        <v>Chelsea",</v>
      </c>
      <c r="T11" t="str">
        <f>RIGHT(Table1[[#This Row],[Column4]], LEN(Table1[[#This Row],[Column4]])-9)</f>
        <v>CHE"</v>
      </c>
      <c r="V11" t="str">
        <f>RIGHT(Table1[[#This Row],[Column1]], LEN(Table1[[#This Row],[Column1]])-8)</f>
        <v>chelsea"</v>
      </c>
      <c r="Y11" t="str">
        <f>LEFT(R11,LEN(R11)-2)</f>
        <v>Chelsea</v>
      </c>
      <c r="Z11" t="str">
        <f>LEFT(T11,LEN(T11)-1)</f>
        <v>CHE</v>
      </c>
      <c r="AA11" t="str">
        <f>LEFT(V11,LEN(V11)-1)</f>
        <v>chelsea</v>
      </c>
    </row>
    <row r="12" spans="1:27">
      <c r="A12" s="11" t="s">
        <v>79</v>
      </c>
      <c r="B12" s="11" t="s">
        <v>111</v>
      </c>
      <c r="C12" s="11" t="s">
        <v>112</v>
      </c>
      <c r="G12" t="s">
        <v>45</v>
      </c>
      <c r="H12" s="7" t="str">
        <f>TRIM(I12)</f>
        <v>"name": "Crystal Palace",</v>
      </c>
      <c r="I12" s="6" t="s">
        <v>6</v>
      </c>
      <c r="J12" s="6" t="str">
        <f>TRIM(K12)</f>
        <v>"code": "CRY"</v>
      </c>
      <c r="K12" s="6" t="s">
        <v>7</v>
      </c>
      <c r="L12" s="5" t="str">
        <f>CONCATENATE("  {",H12," ",J12,", ",G12,"},")</f>
        <v xml:space="preserve">  {"name": "Crystal Palace", "code": "CRY", "key": "crystalpalace"},</v>
      </c>
      <c r="R12" t="str">
        <f>RIGHT(Table1[[#This Row],[Column2]], LEN(Table1[[#This Row],[Column2]])-9)</f>
        <v>Crystal Palace",</v>
      </c>
      <c r="T12" t="str">
        <f>RIGHT(Table1[[#This Row],[Column4]], LEN(Table1[[#This Row],[Column4]])-9)</f>
        <v>CRY"</v>
      </c>
      <c r="V12" t="str">
        <f>RIGHT(Table1[[#This Row],[Column1]], LEN(Table1[[#This Row],[Column1]])-8)</f>
        <v>crystalpalace"</v>
      </c>
      <c r="Y12" t="str">
        <f>LEFT(R12,LEN(R12)-2)</f>
        <v>Crystal Palace</v>
      </c>
      <c r="Z12" t="str">
        <f>LEFT(T12,LEN(T12)-1)</f>
        <v>CRY</v>
      </c>
      <c r="AA12" t="str">
        <f>LEFT(V12,LEN(V12)-1)</f>
        <v>crystalpalace</v>
      </c>
    </row>
    <row r="13" spans="1:27">
      <c r="A13" s="11" t="s">
        <v>80</v>
      </c>
      <c r="B13" s="11" t="s">
        <v>113</v>
      </c>
      <c r="C13" s="11" t="s">
        <v>114</v>
      </c>
      <c r="G13" t="s">
        <v>48</v>
      </c>
      <c r="H13" s="7" t="str">
        <f>TRIM(I13)</f>
        <v>"name": "Everton",</v>
      </c>
      <c r="I13" s="6" t="s">
        <v>12</v>
      </c>
      <c r="J13" s="6" t="str">
        <f>TRIM(K13)</f>
        <v>"code": "EVE"</v>
      </c>
      <c r="K13" s="6" t="s">
        <v>13</v>
      </c>
      <c r="L13" s="5" t="str">
        <f>CONCATENATE("  {",H13," ",J13,", ",G13,"},")</f>
        <v xml:space="preserve">  {"name": "Everton", "code": "EVE", "key": "everton"},</v>
      </c>
      <c r="R13" t="str">
        <f>RIGHT(Table1[[#This Row],[Column2]], LEN(Table1[[#This Row],[Column2]])-9)</f>
        <v>Everton",</v>
      </c>
      <c r="T13" t="str">
        <f>RIGHT(Table1[[#This Row],[Column4]], LEN(Table1[[#This Row],[Column4]])-9)</f>
        <v>EVE"</v>
      </c>
      <c r="V13" t="str">
        <f>RIGHT(Table1[[#This Row],[Column1]], LEN(Table1[[#This Row],[Column1]])-8)</f>
        <v>everton"</v>
      </c>
      <c r="Y13" t="str">
        <f>LEFT(R13,LEN(R13)-2)</f>
        <v>Everton</v>
      </c>
      <c r="Z13" t="str">
        <f>LEFT(T13,LEN(T13)-1)</f>
        <v>EVE</v>
      </c>
      <c r="AA13" t="str">
        <f>LEFT(V13,LEN(V13)-1)</f>
        <v>everton</v>
      </c>
    </row>
    <row r="14" spans="1:27">
      <c r="A14" s="11" t="s">
        <v>81</v>
      </c>
      <c r="B14" s="11" t="s">
        <v>115</v>
      </c>
      <c r="C14" s="11" t="s">
        <v>116</v>
      </c>
      <c r="G14" t="s">
        <v>58</v>
      </c>
      <c r="H14" s="7" t="str">
        <f>TRIM(I14)</f>
        <v>"name": "Hull City",</v>
      </c>
      <c r="I14" s="6" t="s">
        <v>32</v>
      </c>
      <c r="J14" s="6" t="str">
        <f>TRIM(K14)</f>
        <v>"code": "HUL"</v>
      </c>
      <c r="K14" s="6" t="s">
        <v>33</v>
      </c>
      <c r="L14" s="5" t="str">
        <f>CONCATENATE("  {",H14," ",J14,", ",G14,"},")</f>
        <v xml:space="preserve">  {"name": "Hull City", "code": "HUL", "key": "hull"},</v>
      </c>
      <c r="R14" t="str">
        <f>RIGHT(Table1[[#This Row],[Column2]], LEN(Table1[[#This Row],[Column2]])-9)</f>
        <v>Hull City",</v>
      </c>
      <c r="T14" t="str">
        <f>RIGHT(Table1[[#This Row],[Column4]], LEN(Table1[[#This Row],[Column4]])-9)</f>
        <v>HUL"</v>
      </c>
      <c r="V14" t="str">
        <f>RIGHT(Table1[[#This Row],[Column1]], LEN(Table1[[#This Row],[Column1]])-8)</f>
        <v>hull"</v>
      </c>
      <c r="Y14" t="str">
        <f>LEFT(R14,LEN(R14)-2)</f>
        <v>Hull City</v>
      </c>
      <c r="Z14" t="str">
        <f>LEFT(T14,LEN(T14)-1)</f>
        <v>HUL</v>
      </c>
      <c r="AA14" t="str">
        <f>LEFT(V14,LEN(V14)-1)</f>
        <v>hull</v>
      </c>
    </row>
    <row r="15" spans="1:27">
      <c r="A15" s="11" t="s">
        <v>82</v>
      </c>
      <c r="B15" s="11" t="s">
        <v>117</v>
      </c>
      <c r="C15" s="11" t="s">
        <v>118</v>
      </c>
      <c r="G15" t="s">
        <v>54</v>
      </c>
      <c r="H15" s="7" t="str">
        <f>TRIM(I15)</f>
        <v>"name": "Leicester City",</v>
      </c>
      <c r="I15" s="6" t="s">
        <v>24</v>
      </c>
      <c r="J15" s="6" t="str">
        <f>TRIM(K15)</f>
        <v>"code": "LEI"</v>
      </c>
      <c r="K15" s="6" t="s">
        <v>25</v>
      </c>
      <c r="L15" s="5" t="str">
        <f>CONCATENATE("  {",H15," ",J15,", ",G15,"},")</f>
        <v xml:space="preserve">  {"name": "Leicester City", "code": "LEI", "key": "leicester"},</v>
      </c>
      <c r="R15" t="str">
        <f>RIGHT(Table1[[#This Row],[Column2]], LEN(Table1[[#This Row],[Column2]])-9)</f>
        <v>Leicester City",</v>
      </c>
      <c r="T15" t="str">
        <f>RIGHT(Table1[[#This Row],[Column4]], LEN(Table1[[#This Row],[Column4]])-9)</f>
        <v>LEI"</v>
      </c>
      <c r="V15" t="str">
        <f>RIGHT(Table1[[#This Row],[Column1]], LEN(Table1[[#This Row],[Column1]])-8)</f>
        <v>leicester"</v>
      </c>
      <c r="Y15" t="str">
        <f>LEFT(R15,LEN(R15)-2)</f>
        <v>Leicester City</v>
      </c>
      <c r="Z15" t="str">
        <f>LEFT(T15,LEN(T15)-1)</f>
        <v>LEI</v>
      </c>
      <c r="AA15" t="str">
        <f>LEFT(V15,LEN(V15)-1)</f>
        <v>leicester</v>
      </c>
    </row>
    <row r="16" spans="1:27">
      <c r="A16" s="11" t="s">
        <v>83</v>
      </c>
      <c r="B16" s="11" t="s">
        <v>119</v>
      </c>
      <c r="C16" s="11" t="s">
        <v>120</v>
      </c>
      <c r="G16" t="s">
        <v>49</v>
      </c>
      <c r="H16" s="7" t="str">
        <f>TRIM(I16)</f>
        <v>"name": "Liverpool",</v>
      </c>
      <c r="I16" s="6" t="s">
        <v>14</v>
      </c>
      <c r="J16" s="6" t="str">
        <f>TRIM(K16)</f>
        <v>"code": "LIV"</v>
      </c>
      <c r="K16" s="6" t="s">
        <v>15</v>
      </c>
      <c r="L16" s="5" t="str">
        <f>CONCATENATE("  {",H16," ",J16,", ",G16,"},")</f>
        <v xml:space="preserve">  {"name": "Liverpool", "code": "LIV", "key": "liverpool"},</v>
      </c>
      <c r="R16" t="str">
        <f>RIGHT(Table1[[#This Row],[Column2]], LEN(Table1[[#This Row],[Column2]])-9)</f>
        <v>Liverpool",</v>
      </c>
      <c r="T16" t="str">
        <f>RIGHT(Table1[[#This Row],[Column4]], LEN(Table1[[#This Row],[Column4]])-9)</f>
        <v>LIV"</v>
      </c>
      <c r="V16" t="str">
        <f>RIGHT(Table1[[#This Row],[Column1]], LEN(Table1[[#This Row],[Column1]])-8)</f>
        <v>liverpool"</v>
      </c>
      <c r="Y16" t="str">
        <f>LEFT(R16,LEN(R16)-2)</f>
        <v>Liverpool</v>
      </c>
      <c r="Z16" t="str">
        <f>LEFT(T16,LEN(T16)-1)</f>
        <v>LIV</v>
      </c>
      <c r="AA16" t="str">
        <f>LEFT(V16,LEN(V16)-1)</f>
        <v>liverpool</v>
      </c>
    </row>
    <row r="17" spans="1:27">
      <c r="A17" s="11" t="s">
        <v>84</v>
      </c>
      <c r="B17" s="11" t="s">
        <v>121</v>
      </c>
      <c r="C17" s="11" t="s">
        <v>122</v>
      </c>
      <c r="G17" t="s">
        <v>47</v>
      </c>
      <c r="H17" s="7" t="str">
        <f>TRIM(I17)</f>
        <v>"name": "Manchester City",</v>
      </c>
      <c r="I17" s="6" t="s">
        <v>10</v>
      </c>
      <c r="J17" s="6" t="str">
        <f>TRIM(K17)</f>
        <v>"code": "MCI"</v>
      </c>
      <c r="K17" s="6" t="s">
        <v>11</v>
      </c>
      <c r="L17" s="5" t="str">
        <f>CONCATENATE("  {",H17," ",J17,", ",G17,"},")</f>
        <v xml:space="preserve">  {"name": "Manchester City", "code": "MCI", "key": "mancity"},</v>
      </c>
      <c r="R17" t="str">
        <f>RIGHT(Table1[[#This Row],[Column2]], LEN(Table1[[#This Row],[Column2]])-9)</f>
        <v>Manchester City",</v>
      </c>
      <c r="T17" t="str">
        <f>RIGHT(Table1[[#This Row],[Column4]], LEN(Table1[[#This Row],[Column4]])-9)</f>
        <v>MCI"</v>
      </c>
      <c r="V17" t="str">
        <f>RIGHT(Table1[[#This Row],[Column1]], LEN(Table1[[#This Row],[Column1]])-8)</f>
        <v>mancity"</v>
      </c>
      <c r="Y17" t="str">
        <f>LEFT(R17,LEN(R17)-2)</f>
        <v>Manchester City</v>
      </c>
      <c r="Z17" t="str">
        <f>LEFT(T17,LEN(T17)-1)</f>
        <v>MCI</v>
      </c>
      <c r="AA17" t="str">
        <f>LEFT(V17,LEN(V17)-1)</f>
        <v>mancity</v>
      </c>
    </row>
    <row r="18" spans="1:27">
      <c r="A18" s="11" t="s">
        <v>85</v>
      </c>
      <c r="B18" s="11" t="s">
        <v>123</v>
      </c>
      <c r="C18" s="11" t="s">
        <v>124</v>
      </c>
      <c r="G18" t="s">
        <v>46</v>
      </c>
      <c r="H18" s="7" t="str">
        <f>TRIM(I18)</f>
        <v>"name": "Manchester United",</v>
      </c>
      <c r="I18" s="6" t="s">
        <v>8</v>
      </c>
      <c r="J18" s="6" t="str">
        <f>TRIM(K18)</f>
        <v>"code": "MUN"</v>
      </c>
      <c r="K18" s="6" t="s">
        <v>9</v>
      </c>
      <c r="L18" s="5" t="str">
        <f>CONCATENATE("  {",H18," ",J18,", ",G18,"},")</f>
        <v xml:space="preserve">  {"name": "Manchester United", "code": "MUN", "key": "manutd"},</v>
      </c>
      <c r="R18" t="str">
        <f>RIGHT(Table1[[#This Row],[Column2]], LEN(Table1[[#This Row],[Column2]])-9)</f>
        <v>Manchester United",</v>
      </c>
      <c r="T18" t="str">
        <f>RIGHT(Table1[[#This Row],[Column4]], LEN(Table1[[#This Row],[Column4]])-9)</f>
        <v>MUN"</v>
      </c>
      <c r="V18" t="str">
        <f>RIGHT(Table1[[#This Row],[Column1]], LEN(Table1[[#This Row],[Column1]])-8)</f>
        <v>manutd"</v>
      </c>
      <c r="Y18" t="str">
        <f>LEFT(R18,LEN(R18)-2)</f>
        <v>Manchester United</v>
      </c>
      <c r="Z18" t="str">
        <f>LEFT(T18,LEN(T18)-1)</f>
        <v>MUN</v>
      </c>
      <c r="AA18" t="str">
        <f>LEFT(V18,LEN(V18)-1)</f>
        <v>manutd</v>
      </c>
    </row>
    <row r="19" spans="1:27">
      <c r="A19" s="11" t="s">
        <v>86</v>
      </c>
      <c r="B19" s="11" t="s">
        <v>125</v>
      </c>
      <c r="C19" s="11" t="s">
        <v>126</v>
      </c>
      <c r="G19" t="s">
        <v>59</v>
      </c>
      <c r="H19" s="7" t="str">
        <f>TRIM(I19)</f>
        <v>"name": "Middlesbrough",</v>
      </c>
      <c r="I19" s="6" t="s">
        <v>34</v>
      </c>
      <c r="J19" s="6" t="str">
        <f>TRIM(K19)</f>
        <v>"code": "MFC"</v>
      </c>
      <c r="K19" s="6" t="s">
        <v>35</v>
      </c>
      <c r="L19" s="5" t="str">
        <f>CONCATENATE("  {",H19," ",J19,", ",G19,"},")</f>
        <v xml:space="preserve">  {"name": "Middlesbrough", "code": "MFC", "key": "middlesbrough"},</v>
      </c>
      <c r="R19" t="str">
        <f>RIGHT(Table1[[#This Row],[Column2]], LEN(Table1[[#This Row],[Column2]])-9)</f>
        <v>Middlesbrough",</v>
      </c>
      <c r="T19" t="str">
        <f>RIGHT(Table1[[#This Row],[Column4]], LEN(Table1[[#This Row],[Column4]])-9)</f>
        <v>MFC"</v>
      </c>
      <c r="V19" t="str">
        <f>RIGHT(Table1[[#This Row],[Column1]], LEN(Table1[[#This Row],[Column1]])-8)</f>
        <v>middlesbrough"</v>
      </c>
      <c r="Y19" t="str">
        <f>LEFT(R19,LEN(R19)-2)</f>
        <v>Middlesbrough</v>
      </c>
      <c r="Z19" t="str">
        <f>LEFT(T19,LEN(T19)-1)</f>
        <v>MFC</v>
      </c>
      <c r="AA19" t="str">
        <f>LEFT(V19,LEN(V19)-1)</f>
        <v>middlesbrough</v>
      </c>
    </row>
    <row r="20" spans="1:27">
      <c r="A20" s="11" t="s">
        <v>87</v>
      </c>
      <c r="B20" s="11" t="s">
        <v>127</v>
      </c>
      <c r="C20" s="11" t="s">
        <v>128</v>
      </c>
      <c r="G20" t="s">
        <v>53</v>
      </c>
      <c r="H20" s="7" t="str">
        <f>TRIM(I20)</f>
        <v>"name": "Southampton",</v>
      </c>
      <c r="I20" s="6" t="s">
        <v>22</v>
      </c>
      <c r="J20" s="6" t="str">
        <f>TRIM(K20)</f>
        <v>"code": "SOU"</v>
      </c>
      <c r="K20" s="6" t="s">
        <v>23</v>
      </c>
      <c r="L20" s="5" t="str">
        <f>CONCATENATE("  {",H20," ",J20,", ",G20,"},")</f>
        <v xml:space="preserve">  {"name": "Southampton", "code": "SOU", "key": "southampton"},</v>
      </c>
      <c r="R20" t="str">
        <f>RIGHT(Table1[[#This Row],[Column2]], LEN(Table1[[#This Row],[Column2]])-9)</f>
        <v>Southampton",</v>
      </c>
      <c r="T20" t="str">
        <f>RIGHT(Table1[[#This Row],[Column4]], LEN(Table1[[#This Row],[Column4]])-9)</f>
        <v>SOU"</v>
      </c>
      <c r="V20" t="str">
        <f>RIGHT(Table1[[#This Row],[Column1]], LEN(Table1[[#This Row],[Column1]])-8)</f>
        <v>southampton"</v>
      </c>
      <c r="Y20" t="str">
        <f>LEFT(R20,LEN(R20)-2)</f>
        <v>Southampton</v>
      </c>
      <c r="Z20" t="str">
        <f>LEFT(T20,LEN(T20)-1)</f>
        <v>SOU</v>
      </c>
      <c r="AA20" t="str">
        <f>LEFT(V20,LEN(V20)-1)</f>
        <v>southampton</v>
      </c>
    </row>
    <row r="21" spans="1:27">
      <c r="A21" s="11" t="s">
        <v>88</v>
      </c>
      <c r="B21" s="11" t="s">
        <v>129</v>
      </c>
      <c r="C21" s="11" t="s">
        <v>130</v>
      </c>
      <c r="G21" t="s">
        <v>51</v>
      </c>
      <c r="H21" s="7" t="str">
        <f>TRIM(I21)</f>
        <v>"name": "Stoke City",</v>
      </c>
      <c r="I21" s="6" t="s">
        <v>18</v>
      </c>
      <c r="J21" s="6" t="str">
        <f>TRIM(K21)</f>
        <v>"code": "STK"</v>
      </c>
      <c r="K21" s="6" t="s">
        <v>19</v>
      </c>
      <c r="L21" s="5" t="str">
        <f>CONCATENATE("  {",H21," ",J21,", ",G21,"},")</f>
        <v xml:space="preserve">  {"name": "Stoke City", "code": "STK", "key": "stoke"},</v>
      </c>
      <c r="R21" t="str">
        <f>RIGHT(Table1[[#This Row],[Column2]], LEN(Table1[[#This Row],[Column2]])-9)</f>
        <v>Stoke City",</v>
      </c>
      <c r="T21" t="str">
        <f>RIGHT(Table1[[#This Row],[Column4]], LEN(Table1[[#This Row],[Column4]])-9)</f>
        <v>STK"</v>
      </c>
      <c r="V21" t="str">
        <f>RIGHT(Table1[[#This Row],[Column1]], LEN(Table1[[#This Row],[Column1]])-8)</f>
        <v>stoke"</v>
      </c>
      <c r="Y21" t="str">
        <f>LEFT(R21,LEN(R21)-2)</f>
        <v>Stoke City</v>
      </c>
      <c r="Z21" t="str">
        <f>LEFT(T21,LEN(T21)-1)</f>
        <v>STK</v>
      </c>
      <c r="AA21" t="str">
        <f>LEFT(V21,LEN(V21)-1)</f>
        <v>stoke</v>
      </c>
    </row>
    <row r="22" spans="1:27">
      <c r="A22" s="11" t="s">
        <v>89</v>
      </c>
      <c r="B22" s="11" t="s">
        <v>131</v>
      </c>
      <c r="C22" s="11" t="s">
        <v>132</v>
      </c>
      <c r="G22" t="s">
        <v>52</v>
      </c>
      <c r="H22" s="7" t="str">
        <f>TRIM(I22)</f>
        <v>"name": "Sunderland",</v>
      </c>
      <c r="I22" s="6" t="s">
        <v>20</v>
      </c>
      <c r="J22" s="6" t="str">
        <f>TRIM(K22)</f>
        <v>"code": "SUN"</v>
      </c>
      <c r="K22" s="6" t="s">
        <v>21</v>
      </c>
      <c r="L22" s="5" t="str">
        <f>CONCATENATE("  {",H22," ",J22,", ",G22,"},")</f>
        <v xml:space="preserve">  {"name": "Sunderland", "code": "SUN", "key": "sunderland"},</v>
      </c>
      <c r="R22" t="str">
        <f>RIGHT(Table1[[#This Row],[Column2]], LEN(Table1[[#This Row],[Column2]])-9)</f>
        <v>Sunderland",</v>
      </c>
      <c r="T22" t="str">
        <f>RIGHT(Table1[[#This Row],[Column4]], LEN(Table1[[#This Row],[Column4]])-9)</f>
        <v>SUN"</v>
      </c>
      <c r="V22" t="str">
        <f>RIGHT(Table1[[#This Row],[Column1]], LEN(Table1[[#This Row],[Column1]])-8)</f>
        <v>sunderland"</v>
      </c>
      <c r="Y22" t="str">
        <f>LEFT(R22,LEN(R22)-2)</f>
        <v>Sunderland</v>
      </c>
      <c r="Z22" t="str">
        <f>LEFT(T22,LEN(T22)-1)</f>
        <v>SUN</v>
      </c>
      <c r="AA22" t="str">
        <f>LEFT(V22,LEN(V22)-1)</f>
        <v>sunderland</v>
      </c>
    </row>
    <row r="23" spans="1:27">
      <c r="G23" t="s">
        <v>60</v>
      </c>
      <c r="H23" s="7" t="str">
        <f>TRIM(I23)</f>
        <v>"name": "Swansea",</v>
      </c>
      <c r="I23" s="6" t="s">
        <v>36</v>
      </c>
      <c r="J23" s="6" t="str">
        <f>TRIM(K23)</f>
        <v>"code": "SWA"</v>
      </c>
      <c r="K23" s="6" t="s">
        <v>37</v>
      </c>
      <c r="L23" s="5" t="str">
        <f>CONCATENATE("  {",H23," ",J23,", ",G23,"},")</f>
        <v xml:space="preserve">  {"name": "Swansea", "code": "SWA", "key": "swansea"},</v>
      </c>
      <c r="R23" t="str">
        <f>RIGHT(Table1[[#This Row],[Column2]], LEN(Table1[[#This Row],[Column2]])-9)</f>
        <v>Swansea",</v>
      </c>
      <c r="T23" t="str">
        <f>RIGHT(Table1[[#This Row],[Column4]], LEN(Table1[[#This Row],[Column4]])-9)</f>
        <v>SWA"</v>
      </c>
      <c r="V23" t="str">
        <f>RIGHT(Table1[[#This Row],[Column1]], LEN(Table1[[#This Row],[Column1]])-8)</f>
        <v>swansea"</v>
      </c>
      <c r="Y23" t="str">
        <f>LEFT(R23,LEN(R23)-2)</f>
        <v>Swansea</v>
      </c>
      <c r="Z23" t="str">
        <f>LEFT(T23,LEN(T23)-1)</f>
        <v>SWA</v>
      </c>
      <c r="AA23" t="str">
        <f>LEFT(V23,LEN(V23)-1)</f>
        <v>swansea</v>
      </c>
    </row>
    <row r="24" spans="1:27">
      <c r="G24" t="s">
        <v>43</v>
      </c>
      <c r="H24" s="7" t="str">
        <f>TRIM(I24)</f>
        <v>"name": "Tottenham Hotspur",</v>
      </c>
      <c r="I24" s="6" t="s">
        <v>2</v>
      </c>
      <c r="J24" s="6" t="str">
        <f>TRIM(K24)</f>
        <v>"code": "TOT"</v>
      </c>
      <c r="K24" s="6" t="s">
        <v>3</v>
      </c>
      <c r="L24" s="5" t="str">
        <f>CONCATENATE("  {",H24," ",J24,", ",G24,"},")</f>
        <v xml:space="preserve">  {"name": "Tottenham Hotspur", "code": "TOT", "key": "tottenham"},</v>
      </c>
      <c r="R24" t="str">
        <f>RIGHT(Table1[[#This Row],[Column2]], LEN(Table1[[#This Row],[Column2]])-9)</f>
        <v>Tottenham Hotspur",</v>
      </c>
      <c r="T24" t="str">
        <f>RIGHT(Table1[[#This Row],[Column4]], LEN(Table1[[#This Row],[Column4]])-9)</f>
        <v>TOT"</v>
      </c>
      <c r="V24" t="str">
        <f>RIGHT(Table1[[#This Row],[Column1]], LEN(Table1[[#This Row],[Column1]])-8)</f>
        <v>tottenham"</v>
      </c>
      <c r="Y24" t="str">
        <f>LEFT(R24,LEN(R24)-2)</f>
        <v>Tottenham Hotspur</v>
      </c>
      <c r="Z24" t="str">
        <f>LEFT(T24,LEN(T24)-1)</f>
        <v>TOT</v>
      </c>
      <c r="AA24" t="str">
        <f>LEFT(V24,LEN(V24)-1)</f>
        <v>tottenham</v>
      </c>
    </row>
    <row r="25" spans="1:27">
      <c r="G25" t="s">
        <v>56</v>
      </c>
      <c r="H25" s="7" t="str">
        <f>TRIM(I25)</f>
        <v>"name": "Watford",</v>
      </c>
      <c r="I25" s="6" t="s">
        <v>28</v>
      </c>
      <c r="J25" s="6" t="str">
        <f>TRIM(K25)</f>
        <v>"code": "WAT"</v>
      </c>
      <c r="K25" s="6" t="s">
        <v>29</v>
      </c>
      <c r="L25" s="5" t="str">
        <f>CONCATENATE("  {",H25," ",J25,", ",G25,"},")</f>
        <v xml:space="preserve">  {"name": "Watford", "code": "WAT", "key": "watford"},</v>
      </c>
      <c r="R25" t="str">
        <f>RIGHT(Table1[[#This Row],[Column2]], LEN(Table1[[#This Row],[Column2]])-9)</f>
        <v>Watford",</v>
      </c>
      <c r="T25" t="str">
        <f>RIGHT(Table1[[#This Row],[Column4]], LEN(Table1[[#This Row],[Column4]])-9)</f>
        <v>WAT"</v>
      </c>
      <c r="V25" t="str">
        <f>RIGHT(Table1[[#This Row],[Column1]], LEN(Table1[[#This Row],[Column1]])-8)</f>
        <v>watford"</v>
      </c>
      <c r="Y25" t="str">
        <f>LEFT(R25,LEN(R25)-2)</f>
        <v>Watford</v>
      </c>
      <c r="Z25" t="str">
        <f>LEFT(T25,LEN(T25)-1)</f>
        <v>WAT</v>
      </c>
      <c r="AA25" t="str">
        <f>LEFT(V25,LEN(V25)-1)</f>
        <v>watford</v>
      </c>
    </row>
    <row r="26" spans="1:27">
      <c r="G26" t="s">
        <v>50</v>
      </c>
      <c r="H26" s="7" t="str">
        <f>TRIM(I26)</f>
        <v>"name": "West Bromwich Albion",</v>
      </c>
      <c r="I26" s="6" t="s">
        <v>16</v>
      </c>
      <c r="J26" s="6" t="str">
        <f>TRIM(K26)</f>
        <v>"code": "WBA"</v>
      </c>
      <c r="K26" s="6" t="s">
        <v>17</v>
      </c>
      <c r="L26" s="5" t="str">
        <f>CONCATENATE("  {",H26," ",J26,", ",G26,"},")</f>
        <v xml:space="preserve">  {"name": "West Bromwich Albion", "code": "WBA", "key": "westbrom"},</v>
      </c>
      <c r="R26" t="str">
        <f>RIGHT(Table1[[#This Row],[Column2]], LEN(Table1[[#This Row],[Column2]])-9)</f>
        <v>West Bromwich Albion",</v>
      </c>
      <c r="T26" t="str">
        <f>RIGHT(Table1[[#This Row],[Column4]], LEN(Table1[[#This Row],[Column4]])-9)</f>
        <v>WBA"</v>
      </c>
      <c r="V26" t="str">
        <f>RIGHT(Table1[[#This Row],[Column1]], LEN(Table1[[#This Row],[Column1]])-8)</f>
        <v>westbrom"</v>
      </c>
      <c r="Y26" t="str">
        <f>LEFT(R26,LEN(R26)-2)</f>
        <v>West Bromwich Albion</v>
      </c>
      <c r="Z26" t="str">
        <f>LEFT(T26,LEN(T26)-1)</f>
        <v>WBA</v>
      </c>
      <c r="AA26" t="str">
        <f>LEFT(V26,LEN(V26)-1)</f>
        <v>westbrom</v>
      </c>
    </row>
    <row r="27" spans="1:27">
      <c r="G27" t="s">
        <v>44</v>
      </c>
      <c r="H27" s="7" t="str">
        <f>TRIM(I27)</f>
        <v>"name": "West Ham United",</v>
      </c>
      <c r="I27" s="6" t="s">
        <v>4</v>
      </c>
      <c r="J27" s="6" t="str">
        <f>TRIM(K27)</f>
        <v>"code": "WHU"</v>
      </c>
      <c r="K27" s="6" t="s">
        <v>5</v>
      </c>
      <c r="L27" s="5" t="str">
        <f>CONCATENATE("  {",H27," ",J27,", ",G27,"},")</f>
        <v xml:space="preserve">  {"name": "West Ham United", "code": "WHU", "key": "westham"},</v>
      </c>
      <c r="R27" t="str">
        <f>RIGHT(Table1[[#This Row],[Column2]], LEN(Table1[[#This Row],[Column2]])-9)</f>
        <v>West Ham United",</v>
      </c>
      <c r="T27" t="str">
        <f>RIGHT(Table1[[#This Row],[Column4]], LEN(Table1[[#This Row],[Column4]])-9)</f>
        <v>WHU"</v>
      </c>
      <c r="V27" t="str">
        <f>RIGHT(Table1[[#This Row],[Column1]], LEN(Table1[[#This Row],[Column1]])-8)</f>
        <v>westham"</v>
      </c>
      <c r="Y27" t="str">
        <f>LEFT(R27,LEN(R27)-2)</f>
        <v>West Ham United</v>
      </c>
      <c r="Z27" t="str">
        <f>LEFT(T27,LEN(T27)-1)</f>
        <v>WHU</v>
      </c>
      <c r="AA27" t="str">
        <f>LEFT(V27,LEN(V27)-1)</f>
        <v>westham</v>
      </c>
    </row>
    <row r="30" spans="1:27">
      <c r="G30" s="8"/>
      <c r="H30" s="8"/>
    </row>
    <row r="31" spans="1:27">
      <c r="F31" s="1" t="s">
        <v>69</v>
      </c>
      <c r="G31" s="1" t="str">
        <f>TRIM(F31)</f>
        <v>&lt;option value="</v>
      </c>
      <c r="H31" s="3">
        <v>0</v>
      </c>
      <c r="J31" s="3" t="s">
        <v>68</v>
      </c>
      <c r="K31" s="2" t="s">
        <v>70</v>
      </c>
      <c r="L31" t="s">
        <v>67</v>
      </c>
      <c r="M31" t="str">
        <f>CONCATENATE(G31,H31,J31,K31,L31)</f>
        <v>&lt;option value="0"&gt;Arsenal&lt;/option&gt;</v>
      </c>
    </row>
    <row r="32" spans="1:27">
      <c r="F32" s="1" t="s">
        <v>69</v>
      </c>
      <c r="G32" s="1" t="str">
        <f t="shared" ref="G32:G70" si="0">TRIM(F32)</f>
        <v>&lt;option value="</v>
      </c>
      <c r="H32" s="3">
        <v>1</v>
      </c>
      <c r="J32" s="3" t="s">
        <v>68</v>
      </c>
      <c r="K32" s="3" t="s">
        <v>71</v>
      </c>
      <c r="L32" t="s">
        <v>67</v>
      </c>
      <c r="M32" t="str">
        <f t="shared" ref="M32:M70" si="1">CONCATENATE(G32,H32,J32,K32,L32)</f>
        <v>&lt;option value="1"&gt;Bournemouth&lt;/option&gt;</v>
      </c>
    </row>
    <row r="33" spans="6:13">
      <c r="F33" s="1" t="s">
        <v>69</v>
      </c>
      <c r="G33" s="1" t="str">
        <f t="shared" si="0"/>
        <v>&lt;option value="</v>
      </c>
      <c r="H33" s="3">
        <v>2</v>
      </c>
      <c r="J33" s="3" t="s">
        <v>68</v>
      </c>
      <c r="K33" s="2" t="s">
        <v>72</v>
      </c>
      <c r="L33" t="s">
        <v>67</v>
      </c>
      <c r="M33" t="str">
        <f t="shared" si="1"/>
        <v>&lt;option value="2"&gt;Burnley&lt;/option&gt;</v>
      </c>
    </row>
    <row r="34" spans="6:13">
      <c r="F34" s="1" t="s">
        <v>69</v>
      </c>
      <c r="G34" s="1" t="str">
        <f t="shared" si="0"/>
        <v>&lt;option value="</v>
      </c>
      <c r="H34" s="3">
        <v>3</v>
      </c>
      <c r="J34" s="3" t="s">
        <v>68</v>
      </c>
      <c r="K34" s="3" t="s">
        <v>73</v>
      </c>
      <c r="L34" t="s">
        <v>67</v>
      </c>
      <c r="M34" t="str">
        <f t="shared" si="1"/>
        <v>&lt;option value="3"&gt;Chelsea&lt;/option&gt;</v>
      </c>
    </row>
    <row r="35" spans="6:13">
      <c r="F35" s="1" t="s">
        <v>69</v>
      </c>
      <c r="G35" s="1" t="str">
        <f t="shared" si="0"/>
        <v>&lt;option value="</v>
      </c>
      <c r="H35" s="3">
        <v>4</v>
      </c>
      <c r="J35" s="3" t="s">
        <v>68</v>
      </c>
      <c r="K35" s="2" t="s">
        <v>74</v>
      </c>
      <c r="L35" t="s">
        <v>67</v>
      </c>
      <c r="M35" t="str">
        <f t="shared" si="1"/>
        <v>&lt;option value="4"&gt;Crystal Palace&lt;/option&gt;</v>
      </c>
    </row>
    <row r="36" spans="6:13">
      <c r="F36" s="1" t="s">
        <v>69</v>
      </c>
      <c r="G36" s="1" t="str">
        <f t="shared" si="0"/>
        <v>&lt;option value="</v>
      </c>
      <c r="H36" s="3">
        <v>5</v>
      </c>
      <c r="J36" s="3" t="s">
        <v>68</v>
      </c>
      <c r="K36" s="3" t="s">
        <v>75</v>
      </c>
      <c r="L36" t="s">
        <v>67</v>
      </c>
      <c r="M36" t="str">
        <f t="shared" si="1"/>
        <v>&lt;option value="5"&gt;Everton&lt;/option&gt;</v>
      </c>
    </row>
    <row r="37" spans="6:13">
      <c r="F37" s="1" t="s">
        <v>69</v>
      </c>
      <c r="G37" s="1" t="str">
        <f t="shared" si="0"/>
        <v>&lt;option value="</v>
      </c>
      <c r="H37" s="3">
        <v>6</v>
      </c>
      <c r="J37" s="3" t="s">
        <v>68</v>
      </c>
      <c r="K37" s="2" t="s">
        <v>76</v>
      </c>
      <c r="L37" t="s">
        <v>67</v>
      </c>
      <c r="M37" t="str">
        <f t="shared" si="1"/>
        <v>&lt;option value="6"&gt;Hull City&lt;/option&gt;</v>
      </c>
    </row>
    <row r="38" spans="6:13">
      <c r="F38" s="1" t="s">
        <v>69</v>
      </c>
      <c r="G38" s="1" t="str">
        <f t="shared" si="0"/>
        <v>&lt;option value="</v>
      </c>
      <c r="H38" s="3">
        <v>7</v>
      </c>
      <c r="J38" s="3" t="s">
        <v>68</v>
      </c>
      <c r="K38" s="3" t="s">
        <v>77</v>
      </c>
      <c r="L38" t="s">
        <v>67</v>
      </c>
      <c r="M38" t="str">
        <f t="shared" si="1"/>
        <v>&lt;option value="7"&gt;Leicester City&lt;/option&gt;</v>
      </c>
    </row>
    <row r="39" spans="6:13">
      <c r="F39" s="1" t="s">
        <v>69</v>
      </c>
      <c r="G39" s="1" t="str">
        <f t="shared" si="0"/>
        <v>&lt;option value="</v>
      </c>
      <c r="H39" s="3">
        <v>8</v>
      </c>
      <c r="J39" s="3" t="s">
        <v>68</v>
      </c>
      <c r="K39" s="2" t="s">
        <v>78</v>
      </c>
      <c r="L39" t="s">
        <v>67</v>
      </c>
      <c r="M39" t="str">
        <f t="shared" si="1"/>
        <v>&lt;option value="8"&gt;Liverpool&lt;/option&gt;</v>
      </c>
    </row>
    <row r="40" spans="6:13">
      <c r="F40" s="1" t="s">
        <v>69</v>
      </c>
      <c r="G40" s="1" t="str">
        <f t="shared" si="0"/>
        <v>&lt;option value="</v>
      </c>
      <c r="H40" s="3">
        <v>9</v>
      </c>
      <c r="J40" s="3" t="s">
        <v>68</v>
      </c>
      <c r="K40" s="3" t="s">
        <v>79</v>
      </c>
      <c r="L40" t="s">
        <v>67</v>
      </c>
      <c r="M40" t="str">
        <f t="shared" si="1"/>
        <v>&lt;option value="9"&gt;Manchester City&lt;/option&gt;</v>
      </c>
    </row>
    <row r="41" spans="6:13">
      <c r="F41" s="1" t="s">
        <v>69</v>
      </c>
      <c r="G41" s="1" t="str">
        <f t="shared" si="0"/>
        <v>&lt;option value="</v>
      </c>
      <c r="H41" s="3">
        <v>10</v>
      </c>
      <c r="J41" s="3" t="s">
        <v>68</v>
      </c>
      <c r="K41" s="2" t="s">
        <v>80</v>
      </c>
      <c r="L41" t="s">
        <v>67</v>
      </c>
      <c r="M41" t="str">
        <f t="shared" si="1"/>
        <v>&lt;option value="10"&gt;Manchester United&lt;/option&gt;</v>
      </c>
    </row>
    <row r="42" spans="6:13">
      <c r="F42" s="1" t="s">
        <v>69</v>
      </c>
      <c r="G42" s="1" t="str">
        <f t="shared" si="0"/>
        <v>&lt;option value="</v>
      </c>
      <c r="H42" s="3">
        <v>11</v>
      </c>
      <c r="J42" s="3" t="s">
        <v>68</v>
      </c>
      <c r="K42" s="3" t="s">
        <v>81</v>
      </c>
      <c r="L42" t="s">
        <v>67</v>
      </c>
      <c r="M42" t="str">
        <f t="shared" si="1"/>
        <v>&lt;option value="11"&gt;Middlesbrough&lt;/option&gt;</v>
      </c>
    </row>
    <row r="43" spans="6:13">
      <c r="F43" s="1" t="s">
        <v>69</v>
      </c>
      <c r="G43" s="1" t="str">
        <f t="shared" si="0"/>
        <v>&lt;option value="</v>
      </c>
      <c r="H43" s="3">
        <v>12</v>
      </c>
      <c r="J43" s="3" t="s">
        <v>68</v>
      </c>
      <c r="K43" s="2" t="s">
        <v>82</v>
      </c>
      <c r="L43" t="s">
        <v>67</v>
      </c>
      <c r="M43" t="str">
        <f t="shared" si="1"/>
        <v>&lt;option value="12"&gt;Southampton&lt;/option&gt;</v>
      </c>
    </row>
    <row r="44" spans="6:13">
      <c r="F44" s="1" t="s">
        <v>69</v>
      </c>
      <c r="G44" s="1" t="str">
        <f t="shared" si="0"/>
        <v>&lt;option value="</v>
      </c>
      <c r="H44" s="3">
        <v>13</v>
      </c>
      <c r="J44" s="3" t="s">
        <v>68</v>
      </c>
      <c r="K44" s="3" t="s">
        <v>83</v>
      </c>
      <c r="L44" t="s">
        <v>67</v>
      </c>
      <c r="M44" t="str">
        <f t="shared" si="1"/>
        <v>&lt;option value="13"&gt;Stoke City&lt;/option&gt;</v>
      </c>
    </row>
    <row r="45" spans="6:13">
      <c r="F45" s="1" t="s">
        <v>69</v>
      </c>
      <c r="G45" s="1" t="str">
        <f t="shared" si="0"/>
        <v>&lt;option value="</v>
      </c>
      <c r="H45" s="3">
        <v>14</v>
      </c>
      <c r="J45" s="3" t="s">
        <v>68</v>
      </c>
      <c r="K45" s="2" t="s">
        <v>84</v>
      </c>
      <c r="L45" t="s">
        <v>67</v>
      </c>
      <c r="M45" t="str">
        <f t="shared" si="1"/>
        <v>&lt;option value="14"&gt;Sunderland&lt;/option&gt;</v>
      </c>
    </row>
    <row r="46" spans="6:13">
      <c r="F46" s="1" t="s">
        <v>69</v>
      </c>
      <c r="G46" s="1" t="str">
        <f t="shared" si="0"/>
        <v>&lt;option value="</v>
      </c>
      <c r="H46" s="3">
        <v>15</v>
      </c>
      <c r="J46" s="3" t="s">
        <v>68</v>
      </c>
      <c r="K46" s="3" t="s">
        <v>85</v>
      </c>
      <c r="L46" t="s">
        <v>67</v>
      </c>
      <c r="M46" t="str">
        <f t="shared" si="1"/>
        <v>&lt;option value="15"&gt;Swansea&lt;/option&gt;</v>
      </c>
    </row>
    <row r="47" spans="6:13">
      <c r="F47" s="1" t="s">
        <v>69</v>
      </c>
      <c r="G47" s="1" t="str">
        <f t="shared" si="0"/>
        <v>&lt;option value="</v>
      </c>
      <c r="H47" s="3">
        <v>16</v>
      </c>
      <c r="J47" s="3" t="s">
        <v>68</v>
      </c>
      <c r="K47" s="2" t="s">
        <v>86</v>
      </c>
      <c r="L47" t="s">
        <v>67</v>
      </c>
      <c r="M47" t="str">
        <f t="shared" si="1"/>
        <v>&lt;option value="16"&gt;Tottenham Hotspur&lt;/option&gt;</v>
      </c>
    </row>
    <row r="48" spans="6:13">
      <c r="F48" s="1" t="s">
        <v>69</v>
      </c>
      <c r="G48" s="1" t="str">
        <f t="shared" si="0"/>
        <v>&lt;option value="</v>
      </c>
      <c r="H48" s="3">
        <v>17</v>
      </c>
      <c r="J48" s="3" t="s">
        <v>68</v>
      </c>
      <c r="K48" s="3" t="s">
        <v>87</v>
      </c>
      <c r="L48" t="s">
        <v>67</v>
      </c>
      <c r="M48" t="str">
        <f t="shared" si="1"/>
        <v>&lt;option value="17"&gt;Watford&lt;/option&gt;</v>
      </c>
    </row>
    <row r="49" spans="6:13">
      <c r="F49" s="1" t="s">
        <v>69</v>
      </c>
      <c r="G49" s="1" t="str">
        <f t="shared" si="0"/>
        <v>&lt;option value="</v>
      </c>
      <c r="H49" s="3">
        <v>18</v>
      </c>
      <c r="J49" s="3" t="s">
        <v>68</v>
      </c>
      <c r="K49" s="2" t="s">
        <v>88</v>
      </c>
      <c r="L49" t="s">
        <v>67</v>
      </c>
      <c r="M49" t="str">
        <f t="shared" si="1"/>
        <v>&lt;option value="18"&gt;West Bromwich Albion&lt;/option&gt;</v>
      </c>
    </row>
    <row r="50" spans="6:13">
      <c r="F50" s="1" t="s">
        <v>69</v>
      </c>
      <c r="G50" s="1" t="str">
        <f t="shared" si="0"/>
        <v>&lt;option value="</v>
      </c>
      <c r="H50" s="3">
        <v>19</v>
      </c>
      <c r="J50" s="3" t="s">
        <v>68</v>
      </c>
      <c r="K50" s="3" t="s">
        <v>89</v>
      </c>
      <c r="L50" t="s">
        <v>67</v>
      </c>
      <c r="M50" t="str">
        <f t="shared" si="1"/>
        <v>&lt;option value="19"&gt;West Ham United&lt;/option&gt;</v>
      </c>
    </row>
    <row r="51" spans="6:13">
      <c r="F51" s="1" t="s">
        <v>69</v>
      </c>
      <c r="G51" s="1" t="str">
        <f t="shared" si="0"/>
        <v>&lt;option value="</v>
      </c>
      <c r="H51" s="3">
        <v>20</v>
      </c>
      <c r="J51" s="3" t="s">
        <v>68</v>
      </c>
      <c r="K51" s="2" t="s">
        <v>70</v>
      </c>
      <c r="L51" t="s">
        <v>67</v>
      </c>
      <c r="M51" t="str">
        <f t="shared" si="1"/>
        <v>&lt;option value="20"&gt;Arsenal&lt;/option&gt;</v>
      </c>
    </row>
    <row r="52" spans="6:13">
      <c r="F52" s="1" t="s">
        <v>69</v>
      </c>
      <c r="G52" s="1" t="str">
        <f t="shared" si="0"/>
        <v>&lt;option value="</v>
      </c>
      <c r="H52" s="3">
        <v>21</v>
      </c>
      <c r="J52" s="3" t="s">
        <v>68</v>
      </c>
      <c r="K52" s="3" t="s">
        <v>71</v>
      </c>
      <c r="L52" t="s">
        <v>67</v>
      </c>
      <c r="M52" t="str">
        <f t="shared" si="1"/>
        <v>&lt;option value="21"&gt;Bournemouth&lt;/option&gt;</v>
      </c>
    </row>
    <row r="53" spans="6:13">
      <c r="F53" s="1" t="s">
        <v>69</v>
      </c>
      <c r="G53" s="1" t="str">
        <f t="shared" si="0"/>
        <v>&lt;option value="</v>
      </c>
      <c r="H53" s="3">
        <v>22</v>
      </c>
      <c r="J53" s="3" t="s">
        <v>68</v>
      </c>
      <c r="K53" s="2" t="s">
        <v>72</v>
      </c>
      <c r="L53" t="s">
        <v>67</v>
      </c>
      <c r="M53" t="str">
        <f t="shared" si="1"/>
        <v>&lt;option value="22"&gt;Burnley&lt;/option&gt;</v>
      </c>
    </row>
    <row r="54" spans="6:13">
      <c r="F54" s="1" t="s">
        <v>69</v>
      </c>
      <c r="G54" s="1" t="str">
        <f t="shared" si="0"/>
        <v>&lt;option value="</v>
      </c>
      <c r="H54" s="3">
        <v>23</v>
      </c>
      <c r="J54" s="3" t="s">
        <v>68</v>
      </c>
      <c r="K54" s="3" t="s">
        <v>73</v>
      </c>
      <c r="L54" t="s">
        <v>67</v>
      </c>
      <c r="M54" t="str">
        <f t="shared" si="1"/>
        <v>&lt;option value="23"&gt;Chelsea&lt;/option&gt;</v>
      </c>
    </row>
    <row r="55" spans="6:13">
      <c r="F55" s="1" t="s">
        <v>69</v>
      </c>
      <c r="G55" s="1" t="str">
        <f t="shared" si="0"/>
        <v>&lt;option value="</v>
      </c>
      <c r="H55" s="3">
        <v>24</v>
      </c>
      <c r="J55" s="3" t="s">
        <v>68</v>
      </c>
      <c r="K55" s="2" t="s">
        <v>74</v>
      </c>
      <c r="L55" t="s">
        <v>67</v>
      </c>
      <c r="M55" t="str">
        <f t="shared" si="1"/>
        <v>&lt;option value="24"&gt;Crystal Palace&lt;/option&gt;</v>
      </c>
    </row>
    <row r="56" spans="6:13">
      <c r="F56" s="1" t="s">
        <v>69</v>
      </c>
      <c r="G56" s="1" t="str">
        <f t="shared" si="0"/>
        <v>&lt;option value="</v>
      </c>
      <c r="H56" s="3">
        <v>25</v>
      </c>
      <c r="J56" s="3" t="s">
        <v>68</v>
      </c>
      <c r="K56" s="3" t="s">
        <v>75</v>
      </c>
      <c r="L56" t="s">
        <v>67</v>
      </c>
      <c r="M56" t="str">
        <f t="shared" si="1"/>
        <v>&lt;option value="25"&gt;Everton&lt;/option&gt;</v>
      </c>
    </row>
    <row r="57" spans="6:13">
      <c r="F57" s="1" t="s">
        <v>69</v>
      </c>
      <c r="G57" s="1" t="str">
        <f t="shared" si="0"/>
        <v>&lt;option value="</v>
      </c>
      <c r="H57" s="3">
        <v>26</v>
      </c>
      <c r="J57" s="3" t="s">
        <v>68</v>
      </c>
      <c r="K57" s="2" t="s">
        <v>76</v>
      </c>
      <c r="L57" t="s">
        <v>67</v>
      </c>
      <c r="M57" t="str">
        <f t="shared" si="1"/>
        <v>&lt;option value="26"&gt;Hull City&lt;/option&gt;</v>
      </c>
    </row>
    <row r="58" spans="6:13">
      <c r="F58" s="1" t="s">
        <v>69</v>
      </c>
      <c r="G58" s="1" t="str">
        <f t="shared" si="0"/>
        <v>&lt;option value="</v>
      </c>
      <c r="H58" s="3">
        <v>27</v>
      </c>
      <c r="J58" s="3" t="s">
        <v>68</v>
      </c>
      <c r="K58" s="3" t="s">
        <v>77</v>
      </c>
      <c r="L58" t="s">
        <v>67</v>
      </c>
      <c r="M58" t="str">
        <f t="shared" si="1"/>
        <v>&lt;option value="27"&gt;Leicester City&lt;/option&gt;</v>
      </c>
    </row>
    <row r="59" spans="6:13">
      <c r="F59" s="1" t="s">
        <v>69</v>
      </c>
      <c r="G59" s="1" t="str">
        <f t="shared" si="0"/>
        <v>&lt;option value="</v>
      </c>
      <c r="H59" s="3">
        <v>28</v>
      </c>
      <c r="J59" s="3" t="s">
        <v>68</v>
      </c>
      <c r="K59" s="2" t="s">
        <v>78</v>
      </c>
      <c r="L59" t="s">
        <v>67</v>
      </c>
      <c r="M59" t="str">
        <f t="shared" si="1"/>
        <v>&lt;option value="28"&gt;Liverpool&lt;/option&gt;</v>
      </c>
    </row>
    <row r="60" spans="6:13">
      <c r="F60" s="1" t="s">
        <v>69</v>
      </c>
      <c r="G60" s="1" t="str">
        <f t="shared" si="0"/>
        <v>&lt;option value="</v>
      </c>
      <c r="H60" s="3">
        <v>29</v>
      </c>
      <c r="J60" s="3" t="s">
        <v>68</v>
      </c>
      <c r="K60" s="3" t="s">
        <v>79</v>
      </c>
      <c r="L60" t="s">
        <v>67</v>
      </c>
      <c r="M60" t="str">
        <f t="shared" si="1"/>
        <v>&lt;option value="29"&gt;Manchester City&lt;/option&gt;</v>
      </c>
    </row>
    <row r="61" spans="6:13">
      <c r="F61" s="1" t="s">
        <v>69</v>
      </c>
      <c r="G61" s="1" t="str">
        <f t="shared" si="0"/>
        <v>&lt;option value="</v>
      </c>
      <c r="H61" s="3">
        <v>30</v>
      </c>
      <c r="J61" s="3" t="s">
        <v>68</v>
      </c>
      <c r="K61" s="2" t="s">
        <v>80</v>
      </c>
      <c r="L61" t="s">
        <v>67</v>
      </c>
      <c r="M61" t="str">
        <f t="shared" si="1"/>
        <v>&lt;option value="30"&gt;Manchester United&lt;/option&gt;</v>
      </c>
    </row>
    <row r="62" spans="6:13">
      <c r="F62" s="1" t="s">
        <v>69</v>
      </c>
      <c r="G62" s="1" t="str">
        <f t="shared" si="0"/>
        <v>&lt;option value="</v>
      </c>
      <c r="H62" s="3">
        <v>31</v>
      </c>
      <c r="J62" s="3" t="s">
        <v>68</v>
      </c>
      <c r="K62" s="3" t="s">
        <v>81</v>
      </c>
      <c r="L62" t="s">
        <v>67</v>
      </c>
      <c r="M62" t="str">
        <f t="shared" si="1"/>
        <v>&lt;option value="31"&gt;Middlesbrough&lt;/option&gt;</v>
      </c>
    </row>
    <row r="63" spans="6:13">
      <c r="F63" s="1" t="s">
        <v>69</v>
      </c>
      <c r="G63" s="1" t="str">
        <f t="shared" si="0"/>
        <v>&lt;option value="</v>
      </c>
      <c r="H63" s="3">
        <v>32</v>
      </c>
      <c r="J63" s="3" t="s">
        <v>68</v>
      </c>
      <c r="K63" s="2" t="s">
        <v>82</v>
      </c>
      <c r="L63" t="s">
        <v>67</v>
      </c>
      <c r="M63" t="str">
        <f t="shared" si="1"/>
        <v>&lt;option value="32"&gt;Southampton&lt;/option&gt;</v>
      </c>
    </row>
    <row r="64" spans="6:13">
      <c r="F64" s="1" t="s">
        <v>69</v>
      </c>
      <c r="G64" s="1" t="str">
        <f t="shared" si="0"/>
        <v>&lt;option value="</v>
      </c>
      <c r="H64" s="3">
        <v>33</v>
      </c>
      <c r="J64" s="3" t="s">
        <v>68</v>
      </c>
      <c r="K64" s="3" t="s">
        <v>83</v>
      </c>
      <c r="L64" t="s">
        <v>67</v>
      </c>
      <c r="M64" t="str">
        <f t="shared" si="1"/>
        <v>&lt;option value="33"&gt;Stoke City&lt;/option&gt;</v>
      </c>
    </row>
    <row r="65" spans="6:13">
      <c r="F65" s="1" t="s">
        <v>69</v>
      </c>
      <c r="G65" s="1" t="str">
        <f t="shared" si="0"/>
        <v>&lt;option value="</v>
      </c>
      <c r="H65" s="3">
        <v>34</v>
      </c>
      <c r="J65" s="3" t="s">
        <v>68</v>
      </c>
      <c r="K65" s="2" t="s">
        <v>84</v>
      </c>
      <c r="L65" t="s">
        <v>67</v>
      </c>
      <c r="M65" t="str">
        <f t="shared" si="1"/>
        <v>&lt;option value="34"&gt;Sunderland&lt;/option&gt;</v>
      </c>
    </row>
    <row r="66" spans="6:13">
      <c r="F66" s="1" t="s">
        <v>69</v>
      </c>
      <c r="G66" s="1" t="str">
        <f t="shared" si="0"/>
        <v>&lt;option value="</v>
      </c>
      <c r="H66" s="3">
        <v>35</v>
      </c>
      <c r="J66" s="3" t="s">
        <v>68</v>
      </c>
      <c r="K66" s="3" t="s">
        <v>85</v>
      </c>
      <c r="L66" t="s">
        <v>67</v>
      </c>
      <c r="M66" t="str">
        <f t="shared" si="1"/>
        <v>&lt;option value="35"&gt;Swansea&lt;/option&gt;</v>
      </c>
    </row>
    <row r="67" spans="6:13">
      <c r="F67" s="1" t="s">
        <v>69</v>
      </c>
      <c r="G67" s="1" t="str">
        <f t="shared" si="0"/>
        <v>&lt;option value="</v>
      </c>
      <c r="H67" s="3">
        <v>36</v>
      </c>
      <c r="J67" s="3" t="s">
        <v>68</v>
      </c>
      <c r="K67" s="2" t="s">
        <v>86</v>
      </c>
      <c r="L67" t="s">
        <v>67</v>
      </c>
      <c r="M67" t="str">
        <f t="shared" si="1"/>
        <v>&lt;option value="36"&gt;Tottenham Hotspur&lt;/option&gt;</v>
      </c>
    </row>
    <row r="68" spans="6:13">
      <c r="F68" s="1" t="s">
        <v>69</v>
      </c>
      <c r="G68" s="1" t="str">
        <f t="shared" si="0"/>
        <v>&lt;option value="</v>
      </c>
      <c r="H68" s="3">
        <v>37</v>
      </c>
      <c r="J68" s="3" t="s">
        <v>68</v>
      </c>
      <c r="K68" s="3" t="s">
        <v>87</v>
      </c>
      <c r="L68" t="s">
        <v>67</v>
      </c>
      <c r="M68" t="str">
        <f t="shared" si="1"/>
        <v>&lt;option value="37"&gt;Watford&lt;/option&gt;</v>
      </c>
    </row>
    <row r="69" spans="6:13">
      <c r="F69" s="1" t="s">
        <v>69</v>
      </c>
      <c r="G69" s="1" t="str">
        <f t="shared" si="0"/>
        <v>&lt;option value="</v>
      </c>
      <c r="H69" s="3">
        <v>38</v>
      </c>
      <c r="J69" s="3" t="s">
        <v>68</v>
      </c>
      <c r="K69" s="2" t="s">
        <v>88</v>
      </c>
      <c r="L69" t="s">
        <v>67</v>
      </c>
      <c r="M69" t="str">
        <f t="shared" si="1"/>
        <v>&lt;option value="38"&gt;West Bromwich Albion&lt;/option&gt;</v>
      </c>
    </row>
    <row r="70" spans="6:13">
      <c r="F70" s="1" t="s">
        <v>69</v>
      </c>
      <c r="G70" s="1" t="str">
        <f t="shared" si="0"/>
        <v>&lt;option value="</v>
      </c>
      <c r="H70" s="3">
        <v>39</v>
      </c>
      <c r="J70" s="3" t="s">
        <v>68</v>
      </c>
      <c r="K70" s="3" t="s">
        <v>89</v>
      </c>
      <c r="L70" t="s">
        <v>67</v>
      </c>
      <c r="M70" t="str">
        <f t="shared" si="1"/>
        <v>&lt;option value="39"&gt;West Ham United&lt;/option&gt;</v>
      </c>
    </row>
    <row r="105" spans="7:8">
      <c r="G105" s="2"/>
      <c r="H105" s="2"/>
    </row>
    <row r="106" spans="7:8">
      <c r="G106" s="2"/>
      <c r="H106" s="2"/>
    </row>
    <row r="107" spans="7:8">
      <c r="G107" s="2"/>
      <c r="H107" s="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Lilley</dc:creator>
  <cp:lastModifiedBy>Will Lilley</cp:lastModifiedBy>
  <dcterms:created xsi:type="dcterms:W3CDTF">2017-07-02T20:06:09Z</dcterms:created>
  <dcterms:modified xsi:type="dcterms:W3CDTF">2017-07-02T20:49:30Z</dcterms:modified>
</cp:coreProperties>
</file>