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0" yWindow="90" windowWidth="8970" windowHeight="11385"/>
  </bookViews>
  <sheets>
    <sheet name="YTD 2015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B12" i="1" l="1"/>
  <c r="B10" i="1"/>
  <c r="B8" i="1"/>
  <c r="B6" i="1"/>
  <c r="B4" i="1"/>
  <c r="C48" i="1" l="1"/>
  <c r="D48" i="1"/>
  <c r="E48" i="1"/>
  <c r="F48" i="1"/>
  <c r="G48" i="1"/>
  <c r="H48" i="1"/>
  <c r="I48" i="1"/>
  <c r="J48" i="1"/>
  <c r="K48" i="1"/>
  <c r="L48" i="1"/>
  <c r="M48" i="1"/>
  <c r="N20" i="1"/>
  <c r="N22" i="1"/>
  <c r="N24" i="1"/>
  <c r="N26" i="1"/>
  <c r="N28" i="1"/>
  <c r="N30" i="1"/>
  <c r="N32" i="1"/>
  <c r="N34" i="1"/>
  <c r="N36" i="1"/>
  <c r="N38" i="1"/>
  <c r="N40" i="1"/>
  <c r="N42" i="1"/>
  <c r="N44" i="1"/>
  <c r="N46" i="1"/>
  <c r="N6" i="1"/>
  <c r="N8" i="1"/>
  <c r="N10" i="1"/>
  <c r="N12" i="1"/>
  <c r="C14" i="1"/>
  <c r="D14" i="1"/>
  <c r="E14" i="1"/>
  <c r="F14" i="1"/>
  <c r="G14" i="1"/>
  <c r="H14" i="1"/>
  <c r="I14" i="1"/>
  <c r="J14" i="1"/>
  <c r="K14" i="1"/>
  <c r="L14" i="1"/>
  <c r="M14" i="1"/>
  <c r="N18" i="1" l="1"/>
  <c r="N48" i="1" s="1"/>
  <c r="B48" i="1"/>
  <c r="N4" i="1" l="1"/>
  <c r="B14" i="1"/>
  <c r="N14" i="1" s="1"/>
</calcChain>
</file>

<file path=xl/sharedStrings.xml><?xml version="1.0" encoding="utf-8"?>
<sst xmlns="http://schemas.openxmlformats.org/spreadsheetml/2006/main" count="38" uniqueCount="37">
  <si>
    <t>Ridership by Operator</t>
  </si>
  <si>
    <t>NY Waterway</t>
  </si>
  <si>
    <t>BillyBey</t>
  </si>
  <si>
    <t>SeaStreak</t>
  </si>
  <si>
    <t xml:space="preserve">New York Water Taxi </t>
  </si>
  <si>
    <t>Liberty Landing Ferry</t>
  </si>
  <si>
    <t>Total</t>
  </si>
  <si>
    <t>Ridership by Landing</t>
  </si>
  <si>
    <t>Pier 11</t>
  </si>
  <si>
    <t>Pier 79</t>
  </si>
  <si>
    <t>East 34th Street</t>
  </si>
  <si>
    <t>World Financial Center</t>
  </si>
  <si>
    <t>Battery Park</t>
  </si>
  <si>
    <t>Pier 17</t>
  </si>
  <si>
    <t>Pier 84</t>
  </si>
  <si>
    <t>Fulton Ferry</t>
  </si>
  <si>
    <t>Schaeffer Landing</t>
  </si>
  <si>
    <t>North Williamsburg</t>
  </si>
  <si>
    <t>Greenpoint</t>
  </si>
  <si>
    <t>Hunters Point</t>
  </si>
  <si>
    <t>Atlantic Ave</t>
  </si>
  <si>
    <t>Governors Island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</si>
  <si>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</si>
  <si>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</si>
  <si>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</si>
  <si>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</si>
  <si>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</si>
  <si>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</si>
  <si>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</si>
  <si>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</si>
  <si>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</si>
  <si>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</si>
  <si>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</si>
  <si>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</si>
  <si>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 to Date Totals</t>
  </si>
  <si>
    <t>Christopher Street</t>
  </si>
  <si>
    <t xml:space="preserve">      Year to Date 2015 Private Ferry Ridership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</si>
</sst>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color theme="1"/>
      <name val="Century Gothic"/>
      <family val="2"/>
    </font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b/>
      <sz val="10"/>
      <color theme="0"/>
      <name val="Century Gothic"/>
      <family val="2"/>
    </font>
    <font>
      <b/>
      <sz val="10"/>
      <color rgb="FFFFFFFF"/>
      <name val="Century Gothic"/>
      <family val="2"/>
    </font>
    <font>
      <sz val="10"/>
      <color rgb="FF000000"/>
      <name val="Century Gothic"/>
      <family val="2"/>
    </font>
    <font>
      <b/>
      <sz val="10"/>
      <color rgb="FF000000"/>
      <name val="Century Gothic"/>
      <family val="2"/>
    </font>
    <font>
      <b/>
      <sz val="12"/>
      <name val="Century Gothic"/>
      <family val="2"/>
    </font>
    <font>
      <sz val="12"/>
      <color theme="1"/>
      <name val="Century Gothic"/>
      <family val="2"/>
    </font>
    <font>
      <sz val="10"/>
      <color indexed="8"/>
      <name val="Century Gothic"/>
      <family val="2"/>
    </font>
    <font>
      <b/>
      <sz val="10"/>
      <color indexed="8"/>
      <name val="Century Gothic"/>
      <family val="2"/>
    </font>
    <font>
      <b/>
      <sz val="10"/>
      <name val="Arial"/>
      <family val="2"/>
    </font>
    <font>
      <sz val="10"/>
      <name val="Century Gothic"/>
      <family val="2"/>
    </font>
    <font>
      <sz val="10"/>
      <name val="Arial"/>
      <family val="2"/>
    </font>
    <font>
      <b/>
      <sz val="10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93CDDD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3" fillId="0" borderId="0"/>
    <xf numFmtId="0" fontId="13" fillId="0" borderId="0"/>
  </cellStyleXfs>
  <cellXfs count="62">
    <xf numFmtId="0" fontId="0" fillId="0" borderId="0" xfId="0"/>
    <xf numFmtId="0" fontId="5" fillId="0" borderId="5" xfId="0" applyFont="1" applyBorder="1"/>
    <xf numFmtId="0" fontId="0" fillId="0" borderId="0" xfId="0" applyBorder="1" applyAlignment="1"/>
    <xf numFmtId="0" fontId="0" fillId="0" borderId="0" xfId="0" applyBorder="1"/>
    <xf numFmtId="0" fontId="5" fillId="0" borderId="0" xfId="0" applyFont="1" applyBorder="1"/>
    <xf numFmtId="3" fontId="7" fillId="0" borderId="1" xfId="0" applyNumberFormat="1" applyFont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0" xfId="0" applyFont="1" applyFill="1" applyBorder="1" applyAlignment="1">
      <alignment horizontal="center"/>
    </xf>
    <xf numFmtId="3" fontId="14" fillId="0" borderId="2" xfId="0" applyNumberFormat="1" applyFont="1" applyFill="1" applyBorder="1" applyAlignment="1">
      <alignment horizontal="center" vertical="center"/>
    </xf>
    <xf numFmtId="3" fontId="14" fillId="0" borderId="6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 applyAlignment="1"/>
    <xf numFmtId="3" fontId="10" fillId="0" borderId="2" xfId="0" applyNumberFormat="1" applyFont="1" applyFill="1" applyBorder="1" applyAlignment="1">
      <alignment horizontal="center" vertical="center" wrapText="1"/>
    </xf>
    <xf numFmtId="3" fontId="14" fillId="0" borderId="6" xfId="0" applyNumberFormat="1" applyFont="1" applyFill="1" applyBorder="1"/>
    <xf numFmtId="3" fontId="12" fillId="0" borderId="2" xfId="0" applyNumberFormat="1" applyFont="1" applyFill="1" applyBorder="1" applyAlignment="1">
      <alignment horizontal="center" vertical="center"/>
    </xf>
    <xf numFmtId="3" fontId="12" fillId="0" borderId="6" xfId="0" applyNumberFormat="1" applyFont="1" applyFill="1" applyBorder="1" applyAlignment="1">
      <alignment horizontal="center" vertical="center"/>
    </xf>
    <xf numFmtId="3" fontId="9" fillId="0" borderId="2" xfId="0" applyNumberFormat="1" applyFont="1" applyFill="1" applyBorder="1" applyAlignment="1">
      <alignment horizontal="center" vertical="center" wrapText="1"/>
    </xf>
    <xf numFmtId="3" fontId="9" fillId="0" borderId="6" xfId="0" applyNumberFormat="1" applyFont="1" applyFill="1" applyBorder="1" applyAlignment="1">
      <alignment horizontal="center" vertical="center" wrapText="1"/>
    </xf>
    <xf numFmtId="3" fontId="12" fillId="0" borderId="2" xfId="1" applyNumberFormat="1" applyFont="1" applyFill="1" applyBorder="1" applyAlignment="1">
      <alignment horizontal="center" vertical="center"/>
    </xf>
    <xf numFmtId="3" fontId="12" fillId="0" borderId="6" xfId="1" applyNumberFormat="1" applyFont="1" applyFill="1" applyBorder="1" applyAlignment="1">
      <alignment horizontal="center" vertical="center"/>
    </xf>
    <xf numFmtId="3" fontId="5" fillId="0" borderId="2" xfId="0" applyNumberFormat="1" applyFont="1" applyFill="1" applyBorder="1" applyAlignment="1">
      <alignment horizontal="center" vertical="center" wrapText="1"/>
    </xf>
    <xf numFmtId="3" fontId="5" fillId="0" borderId="6" xfId="0" applyNumberFormat="1" applyFont="1" applyFill="1" applyBorder="1" applyAlignment="1">
      <alignment horizontal="center" vertical="center" wrapText="1"/>
    </xf>
    <xf numFmtId="3" fontId="9" fillId="5" borderId="2" xfId="0" applyNumberFormat="1" applyFont="1" applyFill="1" applyBorder="1" applyAlignment="1">
      <alignment horizontal="center" vertical="center" wrapText="1"/>
    </xf>
    <xf numFmtId="3" fontId="9" fillId="5" borderId="6" xfId="0" applyNumberFormat="1" applyFont="1" applyFill="1" applyBorder="1" applyAlignment="1">
      <alignment horizontal="center" vertical="center" wrapText="1"/>
    </xf>
    <xf numFmtId="3" fontId="13" fillId="5" borderId="6" xfId="0" applyNumberFormat="1" applyFont="1" applyFill="1" applyBorder="1" applyAlignment="1">
      <alignment wrapText="1"/>
    </xf>
    <xf numFmtId="3" fontId="12" fillId="0" borderId="2" xfId="0" applyNumberFormat="1" applyFont="1" applyFill="1" applyBorder="1" applyAlignment="1">
      <alignment horizontal="center" vertical="center" wrapText="1"/>
    </xf>
    <xf numFmtId="3" fontId="12" fillId="0" borderId="6" xfId="0" applyNumberFormat="1" applyFont="1" applyFill="1" applyBorder="1" applyAlignment="1">
      <alignment horizontal="center" vertical="center" wrapText="1"/>
    </xf>
    <xf numFmtId="3" fontId="12" fillId="5" borderId="2" xfId="0" applyNumberFormat="1" applyFont="1" applyFill="1" applyBorder="1" applyAlignment="1">
      <alignment horizontal="center" vertical="center"/>
    </xf>
    <xf numFmtId="3" fontId="12" fillId="5" borderId="6" xfId="0" applyNumberFormat="1" applyFont="1" applyFill="1" applyBorder="1" applyAlignment="1">
      <alignment horizontal="center" vertical="center"/>
    </xf>
    <xf numFmtId="3" fontId="9" fillId="0" borderId="2" xfId="1" applyNumberFormat="1" applyFont="1" applyFill="1" applyBorder="1" applyAlignment="1">
      <alignment horizontal="center" vertical="center" wrapText="1"/>
    </xf>
    <xf numFmtId="3" fontId="9" fillId="0" borderId="6" xfId="1" applyNumberFormat="1" applyFont="1" applyFill="1" applyBorder="1" applyAlignment="1">
      <alignment horizontal="center" vertical="center" wrapText="1"/>
    </xf>
    <xf numFmtId="3" fontId="9" fillId="0" borderId="2" xfId="0" applyNumberFormat="1" applyFont="1" applyFill="1" applyBorder="1" applyAlignment="1">
      <alignment horizontal="center" vertical="center"/>
    </xf>
    <xf numFmtId="3" fontId="9" fillId="0" borderId="6" xfId="0" applyNumberFormat="1" applyFont="1" applyFill="1" applyBorder="1" applyAlignment="1">
      <alignment horizontal="center" vertical="center"/>
    </xf>
    <xf numFmtId="3" fontId="11" fillId="0" borderId="6" xfId="0" applyNumberFormat="1" applyFont="1" applyFill="1" applyBorder="1" applyAlignment="1">
      <alignment wrapText="1"/>
    </xf>
    <xf numFmtId="3" fontId="6" fillId="0" borderId="8" xfId="0" applyNumberFormat="1" applyFont="1" applyFill="1" applyBorder="1" applyAlignment="1">
      <alignment horizontal="center" vertical="center" wrapText="1"/>
    </xf>
    <xf numFmtId="3" fontId="6" fillId="0" borderId="6" xfId="0" applyNumberFormat="1" applyFont="1" applyFill="1" applyBorder="1" applyAlignment="1">
      <alignment horizontal="center" vertical="center" wrapText="1"/>
    </xf>
    <xf numFmtId="3" fontId="5" fillId="0" borderId="2" xfId="0" applyNumberFormat="1" applyFont="1" applyFill="1" applyBorder="1" applyAlignment="1">
      <alignment horizontal="center" vertical="center"/>
    </xf>
    <xf numFmtId="3" fontId="5" fillId="0" borderId="6" xfId="0" applyNumberFormat="1" applyFont="1" applyFill="1" applyBorder="1" applyAlignment="1">
      <alignment horizontal="center" vertical="center"/>
    </xf>
    <xf numFmtId="3" fontId="9" fillId="0" borderId="8" xfId="0" applyNumberFormat="1" applyFont="1" applyFill="1" applyBorder="1" applyAlignment="1">
      <alignment horizontal="center" vertical="center" wrapText="1"/>
    </xf>
    <xf numFmtId="3" fontId="9" fillId="0" borderId="2" xfId="1" applyNumberFormat="1" applyFont="1" applyFill="1" applyBorder="1" applyAlignment="1">
      <alignment horizontal="center" vertical="center"/>
    </xf>
    <xf numFmtId="3" fontId="9" fillId="0" borderId="6" xfId="1" applyNumberFormat="1" applyFont="1" applyFill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/>
    </xf>
    <xf numFmtId="3" fontId="7" fillId="0" borderId="7" xfId="0" applyNumberFormat="1" applyFont="1" applyBorder="1" applyAlignment="1">
      <alignment horizontal="center"/>
    </xf>
    <xf numFmtId="0" fontId="8" fillId="0" borderId="7" xfId="0" applyFont="1" applyBorder="1" applyAlignment="1"/>
    <xf numFmtId="0" fontId="4" fillId="2" borderId="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/>
    <xf numFmtId="0" fontId="5" fillId="3" borderId="2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 wrapText="1"/>
    </xf>
    <xf numFmtId="0" fontId="6" fillId="4" borderId="4" xfId="0" applyFont="1" applyFill="1" applyBorder="1" applyAlignment="1">
      <alignment horizontal="center" wrapText="1"/>
    </xf>
    <xf numFmtId="0" fontId="6" fillId="4" borderId="3" xfId="0" applyFont="1" applyFill="1" applyBorder="1" applyAlignment="1">
      <alignment horizontal="center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thly%20Reports/01%20January%202015%20PF%20Monthly%20Ridershi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ekday Totals"/>
      <sheetName val="Monthly Totals"/>
      <sheetName val="Billy Bey"/>
      <sheetName val="Liberty Landing Ferry"/>
      <sheetName val="New York Water Taxi"/>
      <sheetName val="NY Waterway"/>
      <sheetName val="SeaStreak"/>
      <sheetName val="Baseball"/>
    </sheetNames>
    <sheetDataSet>
      <sheetData sheetId="0"/>
      <sheetData sheetId="1"/>
      <sheetData sheetId="2">
        <row r="73">
          <cell r="T73">
            <v>234689</v>
          </cell>
        </row>
      </sheetData>
      <sheetData sheetId="3">
        <row r="74">
          <cell r="F74">
            <v>10051</v>
          </cell>
        </row>
      </sheetData>
      <sheetData sheetId="4">
        <row r="74">
          <cell r="K74">
            <v>19157</v>
          </cell>
        </row>
      </sheetData>
      <sheetData sheetId="5">
        <row r="74">
          <cell r="H74">
            <v>282338</v>
          </cell>
        </row>
      </sheetData>
      <sheetData sheetId="6">
        <row r="74">
          <cell r="G74">
            <v>57138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"/>
  <sheetViews>
    <sheetView tabSelected="1" workbookViewId="0">
      <pane xSplit="1" ySplit="1" topLeftCell="L23" activePane="bottomRight" state="frozen"/>
      <selection pane="topRight" activeCell="B1" sqref="B1"/>
      <selection pane="bottomLeft" activeCell="A2" sqref="A2"/>
      <selection pane="bottomRight" activeCell="M32" sqref="M32:M47"/>
    </sheetView>
  </sheetViews>
  <sheetFormatPr defaultRowHeight="13.5" x14ac:dyDescent="0.25"/>
  <cols>
    <col min="1" max="13" width="22.42578125" customWidth="1"/>
    <col min="14" max="14" width="18.5703125" bestFit="1" customWidth="1"/>
  </cols>
  <sheetData>
    <row r="1" spans="1:23" s="3" customFormat="1" ht="18" thickBot="1" x14ac:dyDescent="0.35">
      <c r="A1" s="42" t="s">
        <v>36</v>
      </c>
      <c r="B1" s="43"/>
      <c r="C1" s="43"/>
      <c r="D1" s="43"/>
      <c r="E1" s="43"/>
      <c r="F1" s="44"/>
      <c r="G1" s="44"/>
      <c r="H1" s="44"/>
      <c r="I1" s="44"/>
      <c r="J1" s="44"/>
      <c r="K1" s="44"/>
      <c r="L1" s="44"/>
      <c r="M1" s="44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s="3" customFormat="1" ht="16.5" thickBot="1" x14ac:dyDescent="0.3">
      <c r="A2" s="5"/>
      <c r="B2" s="6" t="s">
        <v>22</v>
      </c>
      <c r="C2" s="6" t="s">
        <v>23</v>
      </c>
      <c r="D2" s="6" t="s">
        <v>24</v>
      </c>
      <c r="E2" s="6" t="s">
        <v>25</v>
      </c>
      <c r="F2" s="6" t="s">
        <v>26</v>
      </c>
      <c r="G2" s="6" t="s">
        <v>27</v>
      </c>
      <c r="H2" s="6" t="s">
        <v>28</v>
      </c>
      <c r="I2" s="6" t="s">
        <v>29</v>
      </c>
      <c r="J2" s="6" t="s">
        <v>30</v>
      </c>
      <c r="K2" s="6" t="s">
        <v>31</v>
      </c>
      <c r="L2" s="6" t="s">
        <v>32</v>
      </c>
      <c r="M2" s="6" t="s">
        <v>33</v>
      </c>
      <c r="N2" s="7" t="s">
        <v>34</v>
      </c>
      <c r="O2" s="2"/>
      <c r="P2" s="2"/>
      <c r="Q2" s="2"/>
      <c r="R2" s="2"/>
      <c r="S2" s="2"/>
      <c r="T2" s="2"/>
      <c r="U2" s="2"/>
      <c r="V2" s="2"/>
      <c r="W2" s="2"/>
    </row>
    <row r="3" spans="1:23" ht="14.25" thickBot="1" x14ac:dyDescent="0.3">
      <c r="A3" s="45" t="s">
        <v>0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7"/>
    </row>
    <row r="4" spans="1:23" ht="14.25" customHeight="1" x14ac:dyDescent="0.25">
      <c r="A4" s="48" t="s">
        <v>1</v>
      </c>
      <c r="B4" s="17">
        <f>SUM('[1]NY Waterway'!H74)</f>
        <v>282338</v>
      </c>
      <c r="C4" s="39">
        <v>247707</v>
      </c>
      <c r="D4" s="39">
        <v>306618</v>
      </c>
      <c r="E4" s="17">
        <v>379829</v>
      </c>
      <c r="F4" s="17">
        <v>353418</v>
      </c>
      <c r="G4" s="30">
        <v>399335</v>
      </c>
      <c r="H4" s="17">
        <v>389820</v>
      </c>
      <c r="I4" s="17">
        <v>397906</v>
      </c>
      <c r="J4" s="17">
        <v>369919</v>
      </c>
      <c r="K4" s="17">
        <v>399541</v>
      </c>
      <c r="L4" s="17">
        <v>337918</v>
      </c>
      <c r="M4" s="17">
        <v>369947</v>
      </c>
      <c r="N4" s="35">
        <f>SUM(B4:M5)</f>
        <v>4234296</v>
      </c>
    </row>
    <row r="5" spans="1:23" ht="14.25" customHeight="1" thickBot="1" x14ac:dyDescent="0.3">
      <c r="A5" s="49"/>
      <c r="B5" s="18"/>
      <c r="C5" s="18"/>
      <c r="D5" s="18"/>
      <c r="E5" s="18"/>
      <c r="F5" s="18"/>
      <c r="G5" s="31"/>
      <c r="H5" s="18"/>
      <c r="I5" s="18"/>
      <c r="J5" s="18"/>
      <c r="K5" s="18"/>
      <c r="L5" s="18"/>
      <c r="M5" s="18"/>
      <c r="N5" s="36"/>
    </row>
    <row r="6" spans="1:23" ht="14.25" customHeight="1" x14ac:dyDescent="0.25">
      <c r="A6" s="50" t="s">
        <v>2</v>
      </c>
      <c r="B6" s="32">
        <f>SUM('[1]Billy Bey'!T73)</f>
        <v>234689</v>
      </c>
      <c r="C6" s="32">
        <v>191205</v>
      </c>
      <c r="D6" s="32">
        <v>272683</v>
      </c>
      <c r="E6" s="32">
        <v>359807</v>
      </c>
      <c r="F6" s="32">
        <v>426716</v>
      </c>
      <c r="G6" s="40">
        <v>420857</v>
      </c>
      <c r="H6" s="32">
        <v>459937</v>
      </c>
      <c r="I6" s="32">
        <v>464230</v>
      </c>
      <c r="J6" s="32">
        <v>458035</v>
      </c>
      <c r="K6" s="32">
        <v>390561</v>
      </c>
      <c r="L6" s="32">
        <v>318121</v>
      </c>
      <c r="M6" s="32">
        <v>307430</v>
      </c>
      <c r="N6" s="35">
        <f>SUM(B6:M7)</f>
        <v>4304271</v>
      </c>
    </row>
    <row r="7" spans="1:23" ht="14.25" customHeight="1" thickBot="1" x14ac:dyDescent="0.3">
      <c r="A7" s="51"/>
      <c r="B7" s="33"/>
      <c r="C7" s="33"/>
      <c r="D7" s="33"/>
      <c r="E7" s="33"/>
      <c r="F7" s="33"/>
      <c r="G7" s="41"/>
      <c r="H7" s="33"/>
      <c r="I7" s="33"/>
      <c r="J7" s="33"/>
      <c r="K7" s="33"/>
      <c r="L7" s="33"/>
      <c r="M7" s="33"/>
      <c r="N7" s="36"/>
    </row>
    <row r="8" spans="1:23" ht="14.25" customHeight="1" x14ac:dyDescent="0.25">
      <c r="A8" s="59" t="s">
        <v>3</v>
      </c>
      <c r="B8" s="17">
        <f>SUM([1]SeaStreak!G74)</f>
        <v>57138</v>
      </c>
      <c r="C8" s="17">
        <v>46045</v>
      </c>
      <c r="D8" s="17">
        <v>60192</v>
      </c>
      <c r="E8" s="17">
        <v>66825</v>
      </c>
      <c r="F8" s="17">
        <v>73908</v>
      </c>
      <c r="G8" s="30">
        <v>87932</v>
      </c>
      <c r="H8" s="17">
        <v>114258</v>
      </c>
      <c r="I8" s="17">
        <v>113896</v>
      </c>
      <c r="J8" s="17">
        <v>93417</v>
      </c>
      <c r="K8" s="17">
        <v>78331</v>
      </c>
      <c r="L8" s="17">
        <v>72041</v>
      </c>
      <c r="M8" s="17">
        <v>73453</v>
      </c>
      <c r="N8" s="35">
        <f>SUM(B8:M9)</f>
        <v>937436</v>
      </c>
    </row>
    <row r="9" spans="1:23" ht="14.25" customHeight="1" thickBot="1" x14ac:dyDescent="0.3">
      <c r="A9" s="49"/>
      <c r="B9" s="18"/>
      <c r="C9" s="18"/>
      <c r="D9" s="18"/>
      <c r="E9" s="18"/>
      <c r="F9" s="18"/>
      <c r="G9" s="31"/>
      <c r="H9" s="18"/>
      <c r="I9" s="18"/>
      <c r="J9" s="18"/>
      <c r="K9" s="18"/>
      <c r="L9" s="18"/>
      <c r="M9" s="18"/>
      <c r="N9" s="36"/>
    </row>
    <row r="10" spans="1:23" ht="14.25" customHeight="1" x14ac:dyDescent="0.25">
      <c r="A10" s="50" t="s">
        <v>4</v>
      </c>
      <c r="B10" s="32">
        <f>SUM('[1]New York Water Taxi'!K74)</f>
        <v>19157</v>
      </c>
      <c r="C10" s="32">
        <v>9455</v>
      </c>
      <c r="D10" s="32">
        <v>23540</v>
      </c>
      <c r="E10" s="32">
        <v>48877</v>
      </c>
      <c r="F10" s="32">
        <v>69543</v>
      </c>
      <c r="G10" s="40">
        <v>62642</v>
      </c>
      <c r="H10" s="32">
        <v>84024</v>
      </c>
      <c r="I10" s="32">
        <v>98713</v>
      </c>
      <c r="J10" s="32">
        <v>69977</v>
      </c>
      <c r="K10" s="32">
        <v>51311</v>
      </c>
      <c r="L10" s="32">
        <v>42652</v>
      </c>
      <c r="M10" s="32">
        <v>46415</v>
      </c>
      <c r="N10" s="35">
        <f>SUM(B10:M11)</f>
        <v>626306</v>
      </c>
    </row>
    <row r="11" spans="1:23" ht="14.25" customHeight="1" thickBot="1" x14ac:dyDescent="0.3">
      <c r="A11" s="51"/>
      <c r="B11" s="33"/>
      <c r="C11" s="33"/>
      <c r="D11" s="33"/>
      <c r="E11" s="33"/>
      <c r="F11" s="33"/>
      <c r="G11" s="41"/>
      <c r="H11" s="33"/>
      <c r="I11" s="33"/>
      <c r="J11" s="33"/>
      <c r="K11" s="33"/>
      <c r="L11" s="33"/>
      <c r="M11" s="33"/>
      <c r="N11" s="36"/>
    </row>
    <row r="12" spans="1:23" ht="14.25" customHeight="1" x14ac:dyDescent="0.25">
      <c r="A12" s="59" t="s">
        <v>5</v>
      </c>
      <c r="B12" s="32">
        <f>SUM('[1]Liberty Landing Ferry'!F74)</f>
        <v>10051</v>
      </c>
      <c r="C12" s="32">
        <v>6446</v>
      </c>
      <c r="D12" s="32">
        <v>10539</v>
      </c>
      <c r="E12" s="32">
        <v>18658</v>
      </c>
      <c r="F12" s="32">
        <v>24030</v>
      </c>
      <c r="G12" s="40">
        <v>24918</v>
      </c>
      <c r="H12" s="32">
        <v>30741</v>
      </c>
      <c r="I12" s="32">
        <v>30108</v>
      </c>
      <c r="J12" s="32">
        <v>23847</v>
      </c>
      <c r="K12" s="32">
        <v>19025</v>
      </c>
      <c r="L12" s="32">
        <v>15054</v>
      </c>
      <c r="M12" s="32">
        <v>12552</v>
      </c>
      <c r="N12" s="35">
        <f>SUM(B12:M13)</f>
        <v>225969</v>
      </c>
    </row>
    <row r="13" spans="1:23" ht="14.25" customHeight="1" thickBot="1" x14ac:dyDescent="0.3">
      <c r="A13" s="49"/>
      <c r="B13" s="33"/>
      <c r="C13" s="33"/>
      <c r="D13" s="33"/>
      <c r="E13" s="33"/>
      <c r="F13" s="33"/>
      <c r="G13" s="41"/>
      <c r="H13" s="33"/>
      <c r="I13" s="33"/>
      <c r="J13" s="33"/>
      <c r="K13" s="33"/>
      <c r="L13" s="33"/>
      <c r="M13" s="33"/>
      <c r="N13" s="36"/>
    </row>
    <row r="14" spans="1:23" ht="14.25" customHeight="1" x14ac:dyDescent="0.25">
      <c r="A14" s="60" t="s">
        <v>6</v>
      </c>
      <c r="B14" s="13">
        <f>SUM(B4:B13)</f>
        <v>603373</v>
      </c>
      <c r="C14" s="13">
        <f t="shared" ref="C14:M14" si="0">SUM(C4:C13)</f>
        <v>500858</v>
      </c>
      <c r="D14" s="13">
        <f t="shared" si="0"/>
        <v>673572</v>
      </c>
      <c r="E14" s="13">
        <f t="shared" si="0"/>
        <v>873996</v>
      </c>
      <c r="F14" s="13">
        <f t="shared" si="0"/>
        <v>947615</v>
      </c>
      <c r="G14" s="13">
        <f t="shared" si="0"/>
        <v>995684</v>
      </c>
      <c r="H14" s="13">
        <f t="shared" si="0"/>
        <v>1078780</v>
      </c>
      <c r="I14" s="13">
        <f t="shared" si="0"/>
        <v>1104853</v>
      </c>
      <c r="J14" s="13">
        <f t="shared" si="0"/>
        <v>1015195</v>
      </c>
      <c r="K14" s="13">
        <f t="shared" si="0"/>
        <v>938769</v>
      </c>
      <c r="L14" s="13">
        <f t="shared" si="0"/>
        <v>785786</v>
      </c>
      <c r="M14" s="13">
        <f t="shared" si="0"/>
        <v>809797</v>
      </c>
      <c r="N14" s="35">
        <f>SUM(B14:M15)</f>
        <v>10328278</v>
      </c>
    </row>
    <row r="15" spans="1:23" ht="14.25" customHeight="1" thickBot="1" x14ac:dyDescent="0.3">
      <c r="A15" s="61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6"/>
    </row>
    <row r="16" spans="1:23" ht="14.25" customHeight="1" thickBot="1" x14ac:dyDescent="0.3">
      <c r="A16" s="1"/>
      <c r="B16" s="4"/>
    </row>
    <row r="17" spans="1:14" ht="14.25" customHeight="1" thickBot="1" x14ac:dyDescent="0.3">
      <c r="A17" s="10" t="s">
        <v>7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2"/>
    </row>
    <row r="18" spans="1:14" ht="14.25" customHeight="1" x14ac:dyDescent="0.25">
      <c r="A18" s="48" t="s">
        <v>8</v>
      </c>
      <c r="B18" s="17">
        <v>206133</v>
      </c>
      <c r="C18" s="17">
        <v>164023</v>
      </c>
      <c r="D18" s="17">
        <v>229026</v>
      </c>
      <c r="E18" s="17">
        <v>268200</v>
      </c>
      <c r="F18" s="21">
        <v>278967</v>
      </c>
      <c r="G18" s="30">
        <v>301557</v>
      </c>
      <c r="H18" s="17">
        <v>333041</v>
      </c>
      <c r="I18" s="17">
        <v>331247</v>
      </c>
      <c r="J18" s="17">
        <v>329304</v>
      </c>
      <c r="K18" s="17">
        <v>285449</v>
      </c>
      <c r="L18" s="17">
        <v>244829</v>
      </c>
      <c r="M18" s="17">
        <v>246571</v>
      </c>
      <c r="N18" s="13">
        <f>SUM(B18:M19)</f>
        <v>3218347</v>
      </c>
    </row>
    <row r="19" spans="1:14" ht="14.25" customHeight="1" thickBot="1" x14ac:dyDescent="0.3">
      <c r="A19" s="49"/>
      <c r="B19" s="18"/>
      <c r="C19" s="18"/>
      <c r="D19" s="18"/>
      <c r="E19" s="18"/>
      <c r="F19" s="22"/>
      <c r="G19" s="31"/>
      <c r="H19" s="18"/>
      <c r="I19" s="18"/>
      <c r="J19" s="18"/>
      <c r="K19" s="18"/>
      <c r="L19" s="18"/>
      <c r="M19" s="18"/>
      <c r="N19" s="14"/>
    </row>
    <row r="20" spans="1:14" ht="14.25" customHeight="1" x14ac:dyDescent="0.25">
      <c r="A20" s="50" t="s">
        <v>9</v>
      </c>
      <c r="B20" s="32">
        <v>223271</v>
      </c>
      <c r="C20" s="32">
        <v>195235</v>
      </c>
      <c r="D20" s="32">
        <v>243547</v>
      </c>
      <c r="E20" s="32">
        <v>318270</v>
      </c>
      <c r="F20" s="37">
        <v>296616</v>
      </c>
      <c r="G20" s="40">
        <v>331414</v>
      </c>
      <c r="H20" s="32">
        <v>325675</v>
      </c>
      <c r="I20" s="32">
        <v>335848</v>
      </c>
      <c r="J20" s="32">
        <v>303734</v>
      </c>
      <c r="K20" s="32">
        <v>329352</v>
      </c>
      <c r="L20" s="32">
        <v>275754</v>
      </c>
      <c r="M20" s="32">
        <v>308026</v>
      </c>
      <c r="N20" s="13">
        <f>SUM(B20:M21)</f>
        <v>3486742</v>
      </c>
    </row>
    <row r="21" spans="1:14" ht="14.25" customHeight="1" thickBot="1" x14ac:dyDescent="0.3">
      <c r="A21" s="51"/>
      <c r="B21" s="33"/>
      <c r="C21" s="33"/>
      <c r="D21" s="33"/>
      <c r="E21" s="33"/>
      <c r="F21" s="38"/>
      <c r="G21" s="41"/>
      <c r="H21" s="33"/>
      <c r="I21" s="33"/>
      <c r="J21" s="33"/>
      <c r="K21" s="33"/>
      <c r="L21" s="33"/>
      <c r="M21" s="33"/>
      <c r="N21" s="14"/>
    </row>
    <row r="22" spans="1:14" ht="14.25" customHeight="1" x14ac:dyDescent="0.25">
      <c r="A22" s="59" t="s">
        <v>10</v>
      </c>
      <c r="B22" s="17">
        <v>32723</v>
      </c>
      <c r="C22" s="17">
        <v>22704</v>
      </c>
      <c r="D22" s="17">
        <v>34036</v>
      </c>
      <c r="E22" s="17">
        <v>50858</v>
      </c>
      <c r="F22" s="21">
        <v>67425</v>
      </c>
      <c r="G22" s="30">
        <v>63650</v>
      </c>
      <c r="H22" s="17">
        <v>79939</v>
      </c>
      <c r="I22" s="17">
        <v>85517</v>
      </c>
      <c r="J22" s="17">
        <v>67837</v>
      </c>
      <c r="K22" s="17">
        <v>56287</v>
      </c>
      <c r="L22" s="17">
        <v>48973</v>
      </c>
      <c r="M22" s="17">
        <v>46609</v>
      </c>
      <c r="N22" s="13">
        <f>SUM(B22:M23)</f>
        <v>656558</v>
      </c>
    </row>
    <row r="23" spans="1:14" ht="14.25" customHeight="1" thickBot="1" x14ac:dyDescent="0.3">
      <c r="A23" s="49"/>
      <c r="B23" s="18"/>
      <c r="C23" s="18"/>
      <c r="D23" s="18"/>
      <c r="E23" s="18"/>
      <c r="F23" s="22"/>
      <c r="G23" s="31"/>
      <c r="H23" s="18"/>
      <c r="I23" s="18"/>
      <c r="J23" s="18"/>
      <c r="K23" s="18"/>
      <c r="L23" s="18"/>
      <c r="M23" s="18"/>
      <c r="N23" s="14"/>
    </row>
    <row r="24" spans="1:14" ht="14.25" customHeight="1" x14ac:dyDescent="0.25">
      <c r="A24" s="50" t="s">
        <v>11</v>
      </c>
      <c r="B24" s="17">
        <v>111085</v>
      </c>
      <c r="C24" s="17">
        <v>96085</v>
      </c>
      <c r="D24" s="17">
        <v>123683</v>
      </c>
      <c r="E24" s="17">
        <v>147282</v>
      </c>
      <c r="F24" s="21">
        <v>167179</v>
      </c>
      <c r="G24" s="30">
        <v>185089</v>
      </c>
      <c r="H24" s="17">
        <v>207579</v>
      </c>
      <c r="I24" s="17">
        <v>199856</v>
      </c>
      <c r="J24" s="17">
        <v>184095</v>
      </c>
      <c r="K24" s="17">
        <v>171688</v>
      </c>
      <c r="L24" s="17">
        <v>150793</v>
      </c>
      <c r="M24" s="17">
        <v>150531</v>
      </c>
      <c r="N24" s="13">
        <f>SUM(B24:M25)</f>
        <v>1894945</v>
      </c>
    </row>
    <row r="25" spans="1:14" ht="14.25" customHeight="1" thickBot="1" x14ac:dyDescent="0.3">
      <c r="A25" s="51"/>
      <c r="B25" s="18"/>
      <c r="C25" s="18"/>
      <c r="D25" s="18"/>
      <c r="E25" s="18"/>
      <c r="F25" s="22"/>
      <c r="G25" s="31"/>
      <c r="H25" s="18"/>
      <c r="I25" s="18"/>
      <c r="J25" s="18"/>
      <c r="K25" s="18"/>
      <c r="L25" s="18"/>
      <c r="M25" s="18"/>
      <c r="N25" s="14"/>
    </row>
    <row r="26" spans="1:14" ht="14.25" customHeight="1" x14ac:dyDescent="0.25">
      <c r="A26" s="50" t="s">
        <v>12</v>
      </c>
      <c r="B26" s="15">
        <v>1540</v>
      </c>
      <c r="C26" s="17">
        <v>728</v>
      </c>
      <c r="D26" s="17">
        <v>2415</v>
      </c>
      <c r="E26" s="17">
        <v>6372</v>
      </c>
      <c r="F26" s="15">
        <v>8171</v>
      </c>
      <c r="G26" s="19">
        <v>8729</v>
      </c>
      <c r="H26" s="15">
        <v>11805</v>
      </c>
      <c r="I26" s="15">
        <v>12258</v>
      </c>
      <c r="J26" s="17">
        <v>9704</v>
      </c>
      <c r="K26" s="17">
        <v>8750</v>
      </c>
      <c r="L26" s="17">
        <v>7002</v>
      </c>
      <c r="M26" s="17">
        <v>9571</v>
      </c>
      <c r="N26" s="13">
        <f>SUM(B26:M27)</f>
        <v>87045</v>
      </c>
    </row>
    <row r="27" spans="1:14" ht="14.25" customHeight="1" thickBot="1" x14ac:dyDescent="0.3">
      <c r="A27" s="51"/>
      <c r="B27" s="16"/>
      <c r="C27" s="18"/>
      <c r="D27" s="18"/>
      <c r="E27" s="18"/>
      <c r="F27" s="16"/>
      <c r="G27" s="20"/>
      <c r="H27" s="16"/>
      <c r="I27" s="16"/>
      <c r="J27" s="18"/>
      <c r="K27" s="18"/>
      <c r="L27" s="18"/>
      <c r="M27" s="18"/>
      <c r="N27" s="14"/>
    </row>
    <row r="28" spans="1:14" ht="14.25" customHeight="1" x14ac:dyDescent="0.25">
      <c r="A28" s="50" t="s">
        <v>13</v>
      </c>
      <c r="B28" s="15">
        <v>0</v>
      </c>
      <c r="C28" s="17">
        <v>0</v>
      </c>
      <c r="D28" s="17">
        <v>0</v>
      </c>
      <c r="E28" s="17">
        <v>0</v>
      </c>
      <c r="F28" s="15">
        <v>0</v>
      </c>
      <c r="G28" s="19">
        <v>0</v>
      </c>
      <c r="H28" s="15">
        <v>0</v>
      </c>
      <c r="I28" s="15">
        <v>0</v>
      </c>
      <c r="J28" s="17">
        <v>0</v>
      </c>
      <c r="K28" s="17">
        <v>0</v>
      </c>
      <c r="L28" s="17">
        <v>0</v>
      </c>
      <c r="M28" s="17">
        <v>0</v>
      </c>
      <c r="N28" s="13">
        <f>SUM(B28:M29)</f>
        <v>0</v>
      </c>
    </row>
    <row r="29" spans="1:14" ht="14.25" customHeight="1" thickBot="1" x14ac:dyDescent="0.3">
      <c r="A29" s="51"/>
      <c r="B29" s="16"/>
      <c r="C29" s="18"/>
      <c r="D29" s="18"/>
      <c r="E29" s="18"/>
      <c r="F29" s="16"/>
      <c r="G29" s="20"/>
      <c r="H29" s="16"/>
      <c r="I29" s="16"/>
      <c r="J29" s="18"/>
      <c r="K29" s="18"/>
      <c r="L29" s="18"/>
      <c r="M29" s="18"/>
      <c r="N29" s="14"/>
    </row>
    <row r="30" spans="1:14" ht="14.25" customHeight="1" x14ac:dyDescent="0.25">
      <c r="A30" s="50" t="s">
        <v>14</v>
      </c>
      <c r="B30" s="28"/>
      <c r="C30" s="23"/>
      <c r="D30" s="23"/>
      <c r="E30" s="23"/>
      <c r="F30" s="28"/>
      <c r="G30" s="23"/>
      <c r="H30" s="28"/>
      <c r="I30" s="28"/>
      <c r="J30" s="23"/>
      <c r="K30" s="23"/>
      <c r="L30" s="23"/>
      <c r="M30" s="23"/>
      <c r="N30" s="13">
        <f>SUM(B30:M31)</f>
        <v>0</v>
      </c>
    </row>
    <row r="31" spans="1:14" ht="14.25" customHeight="1" thickBot="1" x14ac:dyDescent="0.3">
      <c r="A31" s="56"/>
      <c r="B31" s="29"/>
      <c r="C31" s="24"/>
      <c r="D31" s="24"/>
      <c r="E31" s="24"/>
      <c r="F31" s="29"/>
      <c r="G31" s="24"/>
      <c r="H31" s="29"/>
      <c r="I31" s="29"/>
      <c r="J31" s="24"/>
      <c r="K31" s="24"/>
      <c r="L31" s="24"/>
      <c r="M31" s="25"/>
      <c r="N31" s="14"/>
    </row>
    <row r="32" spans="1:14" ht="14.25" customHeight="1" x14ac:dyDescent="0.25">
      <c r="A32" s="57" t="s">
        <v>15</v>
      </c>
      <c r="B32" s="17">
        <v>5001</v>
      </c>
      <c r="C32" s="17">
        <v>3485</v>
      </c>
      <c r="D32" s="17">
        <v>7994</v>
      </c>
      <c r="E32" s="17">
        <v>22969</v>
      </c>
      <c r="F32" s="17">
        <v>37703</v>
      </c>
      <c r="G32" s="19">
        <v>28023</v>
      </c>
      <c r="H32" s="15">
        <v>33592</v>
      </c>
      <c r="I32" s="15">
        <v>41616</v>
      </c>
      <c r="J32" s="17">
        <v>34386</v>
      </c>
      <c r="K32" s="17">
        <v>24054</v>
      </c>
      <c r="L32" s="17">
        <v>13128</v>
      </c>
      <c r="M32" s="17">
        <v>9841</v>
      </c>
      <c r="N32" s="13">
        <f>SUM(B32:M33)</f>
        <v>261792</v>
      </c>
    </row>
    <row r="33" spans="1:14" ht="14.25" customHeight="1" thickBot="1" x14ac:dyDescent="0.3">
      <c r="A33" s="53"/>
      <c r="B33" s="18"/>
      <c r="C33" s="18"/>
      <c r="D33" s="18"/>
      <c r="E33" s="18"/>
      <c r="F33" s="18"/>
      <c r="G33" s="20"/>
      <c r="H33" s="16"/>
      <c r="I33" s="16"/>
      <c r="J33" s="18"/>
      <c r="K33" s="18"/>
      <c r="L33" s="18"/>
      <c r="M33" s="18"/>
      <c r="N33" s="14"/>
    </row>
    <row r="34" spans="1:14" ht="14.25" customHeight="1" x14ac:dyDescent="0.25">
      <c r="A34" s="58" t="s">
        <v>35</v>
      </c>
      <c r="B34" s="26">
        <v>169</v>
      </c>
      <c r="C34" s="26">
        <v>228</v>
      </c>
      <c r="D34" s="26">
        <v>227</v>
      </c>
      <c r="E34" s="26">
        <v>959</v>
      </c>
      <c r="F34" s="26">
        <v>1517</v>
      </c>
      <c r="G34" s="19">
        <v>1329</v>
      </c>
      <c r="H34" s="15">
        <v>3024</v>
      </c>
      <c r="I34" s="15">
        <v>2117</v>
      </c>
      <c r="J34" s="17">
        <v>1402</v>
      </c>
      <c r="K34" s="17">
        <v>872</v>
      </c>
      <c r="L34" s="17">
        <v>638</v>
      </c>
      <c r="M34" s="17">
        <v>615</v>
      </c>
      <c r="N34" s="13">
        <f>SUM(B34:M35)</f>
        <v>13097</v>
      </c>
    </row>
    <row r="35" spans="1:14" ht="14.25" customHeight="1" thickBot="1" x14ac:dyDescent="0.3">
      <c r="A35" s="53"/>
      <c r="B35" s="27"/>
      <c r="C35" s="27"/>
      <c r="D35" s="27"/>
      <c r="E35" s="27"/>
      <c r="F35" s="27"/>
      <c r="G35" s="20"/>
      <c r="H35" s="16"/>
      <c r="I35" s="16"/>
      <c r="J35" s="18"/>
      <c r="K35" s="18"/>
      <c r="L35" s="18"/>
      <c r="M35" s="18"/>
      <c r="N35" s="14"/>
    </row>
    <row r="36" spans="1:14" ht="14.25" customHeight="1" x14ac:dyDescent="0.25">
      <c r="A36" s="52" t="s">
        <v>16</v>
      </c>
      <c r="B36" s="15">
        <v>3358</v>
      </c>
      <c r="C36" s="15">
        <v>2717</v>
      </c>
      <c r="D36" s="15">
        <v>5489</v>
      </c>
      <c r="E36" s="15">
        <v>9201</v>
      </c>
      <c r="F36" s="15">
        <v>11739</v>
      </c>
      <c r="G36" s="19">
        <v>11173</v>
      </c>
      <c r="H36" s="15">
        <v>11778</v>
      </c>
      <c r="I36" s="15">
        <v>13539</v>
      </c>
      <c r="J36" s="15">
        <v>10778</v>
      </c>
      <c r="K36" s="15">
        <v>8782</v>
      </c>
      <c r="L36" s="15">
        <v>6309</v>
      </c>
      <c r="M36" s="15">
        <v>5378</v>
      </c>
      <c r="N36" s="13">
        <f>SUM(B36:M37)</f>
        <v>100241</v>
      </c>
    </row>
    <row r="37" spans="1:14" ht="14.25" customHeight="1" thickBot="1" x14ac:dyDescent="0.3">
      <c r="A37" s="53"/>
      <c r="B37" s="16"/>
      <c r="C37" s="16"/>
      <c r="D37" s="16"/>
      <c r="E37" s="16"/>
      <c r="F37" s="16"/>
      <c r="G37" s="20"/>
      <c r="H37" s="16"/>
      <c r="I37" s="16"/>
      <c r="J37" s="16"/>
      <c r="K37" s="16"/>
      <c r="L37" s="16"/>
      <c r="M37" s="16"/>
      <c r="N37" s="14"/>
    </row>
    <row r="38" spans="1:14" ht="14.25" customHeight="1" x14ac:dyDescent="0.25">
      <c r="A38" s="52" t="s">
        <v>17</v>
      </c>
      <c r="B38" s="15">
        <v>10642</v>
      </c>
      <c r="C38" s="15">
        <v>8366</v>
      </c>
      <c r="D38" s="15">
        <v>14266</v>
      </c>
      <c r="E38" s="15">
        <v>27695</v>
      </c>
      <c r="F38" s="15">
        <v>42436</v>
      </c>
      <c r="G38" s="19">
        <v>31446</v>
      </c>
      <c r="H38" s="15">
        <v>35716</v>
      </c>
      <c r="I38" s="15">
        <v>39654</v>
      </c>
      <c r="J38" s="15">
        <v>35466</v>
      </c>
      <c r="K38" s="15">
        <v>28215</v>
      </c>
      <c r="L38" s="15">
        <v>19857</v>
      </c>
      <c r="M38" s="15">
        <v>17071</v>
      </c>
      <c r="N38" s="13">
        <f>SUM(B38:M39)</f>
        <v>310830</v>
      </c>
    </row>
    <row r="39" spans="1:14" ht="14.25" customHeight="1" thickBot="1" x14ac:dyDescent="0.3">
      <c r="A39" s="53"/>
      <c r="B39" s="16"/>
      <c r="C39" s="16"/>
      <c r="D39" s="16"/>
      <c r="E39" s="16"/>
      <c r="F39" s="16"/>
      <c r="G39" s="20"/>
      <c r="H39" s="16"/>
      <c r="I39" s="16"/>
      <c r="J39" s="16"/>
      <c r="K39" s="16"/>
      <c r="L39" s="16"/>
      <c r="M39" s="16"/>
      <c r="N39" s="14"/>
    </row>
    <row r="40" spans="1:14" ht="14.25" customHeight="1" x14ac:dyDescent="0.25">
      <c r="A40" s="52" t="s">
        <v>18</v>
      </c>
      <c r="B40" s="15">
        <v>4068</v>
      </c>
      <c r="C40" s="15">
        <v>3021</v>
      </c>
      <c r="D40" s="15">
        <v>5572</v>
      </c>
      <c r="E40" s="15">
        <v>8980</v>
      </c>
      <c r="F40" s="15">
        <v>13528</v>
      </c>
      <c r="G40" s="19">
        <v>12303</v>
      </c>
      <c r="H40" s="15">
        <v>13333</v>
      </c>
      <c r="I40" s="15">
        <v>13743</v>
      </c>
      <c r="J40" s="15">
        <v>14294</v>
      </c>
      <c r="K40" s="15">
        <v>11336</v>
      </c>
      <c r="L40" s="15">
        <v>7724</v>
      </c>
      <c r="M40" s="15">
        <v>6879</v>
      </c>
      <c r="N40" s="13">
        <f>SUM(B40:M41)</f>
        <v>114781</v>
      </c>
    </row>
    <row r="41" spans="1:14" ht="14.25" customHeight="1" thickBot="1" x14ac:dyDescent="0.3">
      <c r="A41" s="53"/>
      <c r="B41" s="16"/>
      <c r="C41" s="16"/>
      <c r="D41" s="16"/>
      <c r="E41" s="16"/>
      <c r="F41" s="16"/>
      <c r="G41" s="20"/>
      <c r="H41" s="16"/>
      <c r="I41" s="16"/>
      <c r="J41" s="16"/>
      <c r="K41" s="16"/>
      <c r="L41" s="16"/>
      <c r="M41" s="16"/>
      <c r="N41" s="14"/>
    </row>
    <row r="42" spans="1:14" ht="14.25" customHeight="1" x14ac:dyDescent="0.25">
      <c r="A42" s="52" t="s">
        <v>19</v>
      </c>
      <c r="B42" s="17">
        <v>5383</v>
      </c>
      <c r="C42" s="17">
        <v>4266</v>
      </c>
      <c r="D42" s="17">
        <v>7317</v>
      </c>
      <c r="E42" s="17">
        <v>13210</v>
      </c>
      <c r="F42" s="17">
        <v>19295</v>
      </c>
      <c r="G42" s="19">
        <v>17616</v>
      </c>
      <c r="H42" s="15">
        <v>20543</v>
      </c>
      <c r="I42" s="15">
        <v>23954</v>
      </c>
      <c r="J42" s="17">
        <v>19837</v>
      </c>
      <c r="K42" s="17">
        <v>13984</v>
      </c>
      <c r="L42" s="17">
        <v>10779</v>
      </c>
      <c r="M42" s="17">
        <v>8705</v>
      </c>
      <c r="N42" s="13">
        <f>SUM(B42:M43)</f>
        <v>164889</v>
      </c>
    </row>
    <row r="43" spans="1:14" ht="14.25" customHeight="1" thickBot="1" x14ac:dyDescent="0.3">
      <c r="A43" s="53"/>
      <c r="B43" s="18"/>
      <c r="C43" s="18"/>
      <c r="D43" s="18"/>
      <c r="E43" s="18"/>
      <c r="F43" s="18"/>
      <c r="G43" s="20"/>
      <c r="H43" s="16"/>
      <c r="I43" s="16"/>
      <c r="J43" s="18"/>
      <c r="K43" s="18"/>
      <c r="L43" s="18"/>
      <c r="M43" s="18"/>
      <c r="N43" s="14"/>
    </row>
    <row r="44" spans="1:14" ht="14.25" customHeight="1" x14ac:dyDescent="0.25">
      <c r="A44" s="52" t="s">
        <v>20</v>
      </c>
      <c r="B44" s="15">
        <v>0</v>
      </c>
      <c r="C44" s="15">
        <v>0</v>
      </c>
      <c r="D44" s="15">
        <v>0</v>
      </c>
      <c r="E44" s="15">
        <v>0</v>
      </c>
      <c r="F44" s="15">
        <v>0</v>
      </c>
      <c r="G44" s="19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3">
        <f>SUM(B44:M45)</f>
        <v>0</v>
      </c>
    </row>
    <row r="45" spans="1:14" ht="14.25" customHeight="1" thickBot="1" x14ac:dyDescent="0.3">
      <c r="A45" s="53"/>
      <c r="B45" s="16"/>
      <c r="C45" s="16"/>
      <c r="D45" s="16"/>
      <c r="E45" s="16"/>
      <c r="F45" s="16"/>
      <c r="G45" s="20"/>
      <c r="H45" s="16"/>
      <c r="I45" s="16"/>
      <c r="J45" s="16"/>
      <c r="K45" s="16"/>
      <c r="L45" s="16"/>
      <c r="M45" s="16"/>
      <c r="N45" s="14"/>
    </row>
    <row r="46" spans="1:14" ht="14.25" customHeight="1" x14ac:dyDescent="0.25">
      <c r="A46" s="52" t="s">
        <v>21</v>
      </c>
      <c r="B46" s="15">
        <v>0</v>
      </c>
      <c r="C46" s="15">
        <v>0</v>
      </c>
      <c r="D46" s="15">
        <v>0</v>
      </c>
      <c r="E46" s="15">
        <v>0</v>
      </c>
      <c r="F46" s="15">
        <v>3039</v>
      </c>
      <c r="G46" s="19">
        <v>3355</v>
      </c>
      <c r="H46" s="15">
        <v>2755</v>
      </c>
      <c r="I46" s="15">
        <v>5504</v>
      </c>
      <c r="J46" s="15">
        <v>4358</v>
      </c>
      <c r="K46" s="15">
        <v>0</v>
      </c>
      <c r="L46" s="15">
        <v>0</v>
      </c>
      <c r="M46" s="15">
        <v>0</v>
      </c>
      <c r="N46" s="13">
        <f>SUM(B46:M47)</f>
        <v>19011</v>
      </c>
    </row>
    <row r="47" spans="1:14" ht="14.25" customHeight="1" thickBot="1" x14ac:dyDescent="0.3">
      <c r="A47" s="53"/>
      <c r="B47" s="16"/>
      <c r="C47" s="16"/>
      <c r="D47" s="16"/>
      <c r="E47" s="16"/>
      <c r="F47" s="16"/>
      <c r="G47" s="20"/>
      <c r="H47" s="16"/>
      <c r="I47" s="16"/>
      <c r="J47" s="16"/>
      <c r="K47" s="16"/>
      <c r="L47" s="16"/>
      <c r="M47" s="16"/>
      <c r="N47" s="14"/>
    </row>
    <row r="48" spans="1:14" ht="14.25" customHeight="1" x14ac:dyDescent="0.25">
      <c r="A48" s="54" t="s">
        <v>6</v>
      </c>
      <c r="B48" s="8">
        <f>SUM(B18:B47)</f>
        <v>603373</v>
      </c>
      <c r="C48" s="8">
        <f t="shared" ref="C48:M48" si="1">SUM(C18:C47)</f>
        <v>500858</v>
      </c>
      <c r="D48" s="8">
        <f t="shared" si="1"/>
        <v>673572</v>
      </c>
      <c r="E48" s="8">
        <f t="shared" si="1"/>
        <v>873996</v>
      </c>
      <c r="F48" s="8">
        <f t="shared" si="1"/>
        <v>947615</v>
      </c>
      <c r="G48" s="8">
        <f t="shared" si="1"/>
        <v>995684</v>
      </c>
      <c r="H48" s="8">
        <f t="shared" si="1"/>
        <v>1078780</v>
      </c>
      <c r="I48" s="8">
        <f t="shared" si="1"/>
        <v>1104853</v>
      </c>
      <c r="J48" s="8">
        <f t="shared" si="1"/>
        <v>1015195</v>
      </c>
      <c r="K48" s="8">
        <f t="shared" si="1"/>
        <v>938769</v>
      </c>
      <c r="L48" s="8">
        <f t="shared" si="1"/>
        <v>785786</v>
      </c>
      <c r="M48" s="8">
        <f t="shared" si="1"/>
        <v>809797</v>
      </c>
      <c r="N48" s="8">
        <f>SUM(N18:N47)</f>
        <v>10328278</v>
      </c>
    </row>
    <row r="49" spans="1:14" ht="14.25" customHeight="1" thickBot="1" x14ac:dyDescent="0.3">
      <c r="A49" s="55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</row>
  </sheetData>
  <mergeCells count="311">
    <mergeCell ref="G36:G37"/>
    <mergeCell ref="G34:G35"/>
    <mergeCell ref="G12:G13"/>
    <mergeCell ref="D22:D23"/>
    <mergeCell ref="K34:K35"/>
    <mergeCell ref="D14:D15"/>
    <mergeCell ref="E14:E15"/>
    <mergeCell ref="E18:E19"/>
    <mergeCell ref="F18:F19"/>
    <mergeCell ref="H18:H19"/>
    <mergeCell ref="I18:I19"/>
    <mergeCell ref="J18:J19"/>
    <mergeCell ref="K18:K19"/>
    <mergeCell ref="F14:F15"/>
    <mergeCell ref="D24:D25"/>
    <mergeCell ref="D26:D27"/>
    <mergeCell ref="D28:D29"/>
    <mergeCell ref="D32:D33"/>
    <mergeCell ref="D34:D35"/>
    <mergeCell ref="G28:G29"/>
    <mergeCell ref="G18:G19"/>
    <mergeCell ref="G20:G21"/>
    <mergeCell ref="G22:G23"/>
    <mergeCell ref="G32:G33"/>
    <mergeCell ref="L34:L35"/>
    <mergeCell ref="M34:M35"/>
    <mergeCell ref="N34:N35"/>
    <mergeCell ref="I34:I35"/>
    <mergeCell ref="A34:A35"/>
    <mergeCell ref="A8:A9"/>
    <mergeCell ref="A10:A11"/>
    <mergeCell ref="A12:A13"/>
    <mergeCell ref="A14:A15"/>
    <mergeCell ref="E26:E27"/>
    <mergeCell ref="L8:L9"/>
    <mergeCell ref="L10:L11"/>
    <mergeCell ref="L12:L13"/>
    <mergeCell ref="L14:L15"/>
    <mergeCell ref="M8:M9"/>
    <mergeCell ref="M10:M11"/>
    <mergeCell ref="M12:M13"/>
    <mergeCell ref="M14:M15"/>
    <mergeCell ref="N22:N23"/>
    <mergeCell ref="E24:E25"/>
    <mergeCell ref="A18:A19"/>
    <mergeCell ref="A20:A21"/>
    <mergeCell ref="A22:A23"/>
    <mergeCell ref="A24:A25"/>
    <mergeCell ref="A44:A45"/>
    <mergeCell ref="A46:A47"/>
    <mergeCell ref="A48:A49"/>
    <mergeCell ref="A36:A37"/>
    <mergeCell ref="A38:A39"/>
    <mergeCell ref="A40:A41"/>
    <mergeCell ref="A42:A43"/>
    <mergeCell ref="B26:B27"/>
    <mergeCell ref="B28:B29"/>
    <mergeCell ref="B42:B43"/>
    <mergeCell ref="B44:B45"/>
    <mergeCell ref="B46:B47"/>
    <mergeCell ref="B48:B49"/>
    <mergeCell ref="B30:B31"/>
    <mergeCell ref="B32:B33"/>
    <mergeCell ref="B36:B37"/>
    <mergeCell ref="A30:A31"/>
    <mergeCell ref="A32:A33"/>
    <mergeCell ref="B40:B41"/>
    <mergeCell ref="B34:B35"/>
    <mergeCell ref="B38:B39"/>
    <mergeCell ref="A26:A27"/>
    <mergeCell ref="A28:A29"/>
    <mergeCell ref="A4:A5"/>
    <mergeCell ref="A6:A7"/>
    <mergeCell ref="C26:C27"/>
    <mergeCell ref="C24:C25"/>
    <mergeCell ref="B24:B25"/>
    <mergeCell ref="C4:C5"/>
    <mergeCell ref="C6:C7"/>
    <mergeCell ref="B18:B19"/>
    <mergeCell ref="B20:B21"/>
    <mergeCell ref="B22:B23"/>
    <mergeCell ref="C22:C23"/>
    <mergeCell ref="C14:C15"/>
    <mergeCell ref="C18:C19"/>
    <mergeCell ref="A1:M1"/>
    <mergeCell ref="B4:B5"/>
    <mergeCell ref="B6:B7"/>
    <mergeCell ref="B8:B9"/>
    <mergeCell ref="B10:B11"/>
    <mergeCell ref="B12:B13"/>
    <mergeCell ref="B14:B15"/>
    <mergeCell ref="E4:E5"/>
    <mergeCell ref="F4:F5"/>
    <mergeCell ref="C10:C11"/>
    <mergeCell ref="E10:E11"/>
    <mergeCell ref="F10:F11"/>
    <mergeCell ref="C12:C13"/>
    <mergeCell ref="E12:E13"/>
    <mergeCell ref="F12:F13"/>
    <mergeCell ref="C8:C9"/>
    <mergeCell ref="E6:E7"/>
    <mergeCell ref="F6:F7"/>
    <mergeCell ref="E8:E9"/>
    <mergeCell ref="F8:F9"/>
    <mergeCell ref="A3:N3"/>
    <mergeCell ref="N4:N5"/>
    <mergeCell ref="N6:N7"/>
    <mergeCell ref="N8:N9"/>
    <mergeCell ref="C42:C43"/>
    <mergeCell ref="C44:C45"/>
    <mergeCell ref="C46:C47"/>
    <mergeCell ref="C48:C49"/>
    <mergeCell ref="E28:E29"/>
    <mergeCell ref="E38:E39"/>
    <mergeCell ref="E40:E41"/>
    <mergeCell ref="E42:E43"/>
    <mergeCell ref="E44:E45"/>
    <mergeCell ref="E46:E47"/>
    <mergeCell ref="E48:E49"/>
    <mergeCell ref="D42:D43"/>
    <mergeCell ref="D44:D45"/>
    <mergeCell ref="D48:D49"/>
    <mergeCell ref="C28:C29"/>
    <mergeCell ref="C38:C39"/>
    <mergeCell ref="C40:C41"/>
    <mergeCell ref="C34:C35"/>
    <mergeCell ref="D46:D47"/>
    <mergeCell ref="D36:D37"/>
    <mergeCell ref="D38:D39"/>
    <mergeCell ref="D40:D41"/>
    <mergeCell ref="H14:H15"/>
    <mergeCell ref="G14:G15"/>
    <mergeCell ref="C20:C21"/>
    <mergeCell ref="E20:E21"/>
    <mergeCell ref="F20:F21"/>
    <mergeCell ref="H20:H21"/>
    <mergeCell ref="D4:D5"/>
    <mergeCell ref="D6:D7"/>
    <mergeCell ref="D8:D9"/>
    <mergeCell ref="D10:D11"/>
    <mergeCell ref="D12:D13"/>
    <mergeCell ref="D18:D19"/>
    <mergeCell ref="D20:D21"/>
    <mergeCell ref="H4:H5"/>
    <mergeCell ref="G6:G7"/>
    <mergeCell ref="G8:G9"/>
    <mergeCell ref="G10:G11"/>
    <mergeCell ref="G4:G5"/>
    <mergeCell ref="H6:H7"/>
    <mergeCell ref="H8:H9"/>
    <mergeCell ref="H10:H11"/>
    <mergeCell ref="H12:H13"/>
    <mergeCell ref="I20:I21"/>
    <mergeCell ref="J20:J21"/>
    <mergeCell ref="K20:K21"/>
    <mergeCell ref="L20:L21"/>
    <mergeCell ref="M20:M21"/>
    <mergeCell ref="N20:N21"/>
    <mergeCell ref="I4:I5"/>
    <mergeCell ref="L22:L23"/>
    <mergeCell ref="M22:M23"/>
    <mergeCell ref="J4:J5"/>
    <mergeCell ref="J6:J7"/>
    <mergeCell ref="J8:J9"/>
    <mergeCell ref="J10:J11"/>
    <mergeCell ref="J12:J13"/>
    <mergeCell ref="N10:N11"/>
    <mergeCell ref="N12:N13"/>
    <mergeCell ref="N14:N15"/>
    <mergeCell ref="M4:M5"/>
    <mergeCell ref="I6:I7"/>
    <mergeCell ref="I8:I9"/>
    <mergeCell ref="I10:I11"/>
    <mergeCell ref="I12:I13"/>
    <mergeCell ref="I14:I15"/>
    <mergeCell ref="J14:J15"/>
    <mergeCell ref="L24:L25"/>
    <mergeCell ref="M24:M25"/>
    <mergeCell ref="N24:N25"/>
    <mergeCell ref="L18:L19"/>
    <mergeCell ref="K4:K5"/>
    <mergeCell ref="K6:K7"/>
    <mergeCell ref="K8:K9"/>
    <mergeCell ref="K10:K11"/>
    <mergeCell ref="K12:K13"/>
    <mergeCell ref="K14:K15"/>
    <mergeCell ref="M18:M19"/>
    <mergeCell ref="N18:N19"/>
    <mergeCell ref="M6:M7"/>
    <mergeCell ref="L4:L5"/>
    <mergeCell ref="L6:L7"/>
    <mergeCell ref="F26:F27"/>
    <mergeCell ref="H26:H27"/>
    <mergeCell ref="I26:I27"/>
    <mergeCell ref="J26:J27"/>
    <mergeCell ref="K26:K27"/>
    <mergeCell ref="L26:L27"/>
    <mergeCell ref="M26:M27"/>
    <mergeCell ref="N26:N27"/>
    <mergeCell ref="G26:G27"/>
    <mergeCell ref="F24:F25"/>
    <mergeCell ref="H24:H25"/>
    <mergeCell ref="I24:I25"/>
    <mergeCell ref="J24:J25"/>
    <mergeCell ref="K24:K25"/>
    <mergeCell ref="H22:H23"/>
    <mergeCell ref="I22:I23"/>
    <mergeCell ref="J22:J23"/>
    <mergeCell ref="K22:K23"/>
    <mergeCell ref="G24:G25"/>
    <mergeCell ref="N28:N29"/>
    <mergeCell ref="C30:C31"/>
    <mergeCell ref="D30:D31"/>
    <mergeCell ref="E30:E31"/>
    <mergeCell ref="F30:F31"/>
    <mergeCell ref="G30:G31"/>
    <mergeCell ref="H30:H31"/>
    <mergeCell ref="I30:I31"/>
    <mergeCell ref="J30:J31"/>
    <mergeCell ref="K30:K31"/>
    <mergeCell ref="H28:H29"/>
    <mergeCell ref="I28:I29"/>
    <mergeCell ref="J28:J29"/>
    <mergeCell ref="K28:K29"/>
    <mergeCell ref="L28:L29"/>
    <mergeCell ref="M28:M29"/>
    <mergeCell ref="E22:E23"/>
    <mergeCell ref="F22:F23"/>
    <mergeCell ref="M32:M33"/>
    <mergeCell ref="N32:N33"/>
    <mergeCell ref="C36:C37"/>
    <mergeCell ref="E36:E37"/>
    <mergeCell ref="F36:F37"/>
    <mergeCell ref="L30:L31"/>
    <mergeCell ref="M30:M31"/>
    <mergeCell ref="N30:N31"/>
    <mergeCell ref="C32:C33"/>
    <mergeCell ref="E32:E33"/>
    <mergeCell ref="F32:F33"/>
    <mergeCell ref="H32:H33"/>
    <mergeCell ref="I32:I33"/>
    <mergeCell ref="J32:J33"/>
    <mergeCell ref="K32:K33"/>
    <mergeCell ref="L32:L33"/>
    <mergeCell ref="E34:E35"/>
    <mergeCell ref="F34:F35"/>
    <mergeCell ref="J34:J35"/>
    <mergeCell ref="K36:K37"/>
    <mergeCell ref="H34:H35"/>
    <mergeCell ref="F28:F29"/>
    <mergeCell ref="G48:G49"/>
    <mergeCell ref="F38:F39"/>
    <mergeCell ref="F40:F41"/>
    <mergeCell ref="F42:F43"/>
    <mergeCell ref="F44:F45"/>
    <mergeCell ref="F46:F47"/>
    <mergeCell ref="F48:F49"/>
    <mergeCell ref="G40:G41"/>
    <mergeCell ref="G42:G43"/>
    <mergeCell ref="G44:G45"/>
    <mergeCell ref="G46:G47"/>
    <mergeCell ref="G38:G39"/>
    <mergeCell ref="H48:H49"/>
    <mergeCell ref="I36:I37"/>
    <mergeCell ref="I38:I39"/>
    <mergeCell ref="I40:I41"/>
    <mergeCell ref="I42:I43"/>
    <mergeCell ref="I44:I45"/>
    <mergeCell ref="I46:I47"/>
    <mergeCell ref="I48:I49"/>
    <mergeCell ref="H36:H37"/>
    <mergeCell ref="H38:H39"/>
    <mergeCell ref="H40:H41"/>
    <mergeCell ref="H42:H43"/>
    <mergeCell ref="H44:H45"/>
    <mergeCell ref="H46:H47"/>
    <mergeCell ref="K40:K41"/>
    <mergeCell ref="K42:K43"/>
    <mergeCell ref="K44:K45"/>
    <mergeCell ref="K46:K47"/>
    <mergeCell ref="K48:K49"/>
    <mergeCell ref="J36:J37"/>
    <mergeCell ref="J38:J39"/>
    <mergeCell ref="J40:J41"/>
    <mergeCell ref="J42:J43"/>
    <mergeCell ref="J44:J45"/>
    <mergeCell ref="J46:J47"/>
    <mergeCell ref="N48:N49"/>
    <mergeCell ref="A17:N17"/>
    <mergeCell ref="N36:N37"/>
    <mergeCell ref="N38:N39"/>
    <mergeCell ref="N40:N41"/>
    <mergeCell ref="N42:N43"/>
    <mergeCell ref="N44:N45"/>
    <mergeCell ref="N46:N47"/>
    <mergeCell ref="L48:L49"/>
    <mergeCell ref="M36:M37"/>
    <mergeCell ref="M38:M39"/>
    <mergeCell ref="M40:M41"/>
    <mergeCell ref="M42:M43"/>
    <mergeCell ref="M44:M45"/>
    <mergeCell ref="M46:M47"/>
    <mergeCell ref="M48:M49"/>
    <mergeCell ref="L36:L37"/>
    <mergeCell ref="L38:L39"/>
    <mergeCell ref="L40:L41"/>
    <mergeCell ref="L42:L43"/>
    <mergeCell ref="L44:L45"/>
    <mergeCell ref="L46:L47"/>
    <mergeCell ref="J48:J49"/>
    <mergeCell ref="K38:K39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79B33F8-4E38-4A5F-A85C-C49F6070041B}"/>
</file>

<file path=customXml/itemProps2.xml><?xml version="1.0" encoding="utf-8"?>
<ds:datastoreItem xmlns:ds="http://schemas.openxmlformats.org/officeDocument/2006/customXml" ds:itemID="{829C5A13-5E1F-402B-BD32-3941583CAF30}"/>
</file>

<file path=customXml/itemProps3.xml><?xml version="1.0" encoding="utf-8"?>
<ds:datastoreItem xmlns:ds="http://schemas.openxmlformats.org/officeDocument/2006/customXml" ds:itemID="{CC8F810E-AD4C-410E-A2AD-79E5813642A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YTD 2015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2019-03-19T17:11:38Z</dcterms:created>
  <dcterms:modified xsi:type="dcterms:W3CDTF">2019-03-19T17:11:38Z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