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Github\hops-policy-optimization\data\raw\economics\"/>
    </mc:Choice>
  </mc:AlternateContent>
  <xr:revisionPtr revIDLastSave="0" documentId="13_ncr:1_{3E992BDC-1F79-4FF8-8C88-27FCE3308752}" xr6:coauthVersionLast="47" xr6:coauthVersionMax="47" xr10:uidLastSave="{00000000-0000-0000-0000-000000000000}"/>
  <bookViews>
    <workbookView xWindow="-120" yWindow="-120" windowWidth="29040" windowHeight="15720" xr2:uid="{2DC0CA0E-37D5-4E3E-A208-D04080242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N28" i="1"/>
  <c r="N29" i="1"/>
  <c r="N30" i="1"/>
  <c r="N31" i="1"/>
  <c r="N32" i="1"/>
  <c r="N33" i="1"/>
  <c r="N34" i="1"/>
  <c r="N35" i="1"/>
  <c r="N36" i="1"/>
  <c r="N37" i="1"/>
  <c r="N38" i="1"/>
  <c r="N26" i="1"/>
  <c r="N14" i="1"/>
  <c r="N15" i="1"/>
  <c r="N16" i="1"/>
  <c r="N17" i="1"/>
  <c r="N18" i="1"/>
  <c r="N19" i="1"/>
  <c r="N20" i="1"/>
  <c r="N21" i="1"/>
  <c r="N22" i="1"/>
  <c r="N23" i="1"/>
  <c r="N24" i="1"/>
  <c r="N25" i="1"/>
  <c r="N13" i="1"/>
  <c r="N3" i="1"/>
  <c r="N4" i="1"/>
  <c r="N5" i="1"/>
  <c r="N6" i="1"/>
  <c r="N7" i="1"/>
  <c r="N8" i="1"/>
  <c r="N9" i="1"/>
  <c r="N10" i="1"/>
  <c r="N11" i="1"/>
  <c r="N12" i="1"/>
  <c r="N2" i="1"/>
  <c r="M2" i="1"/>
  <c r="M27" i="1"/>
  <c r="M28" i="1"/>
  <c r="M29" i="1"/>
  <c r="M30" i="1"/>
  <c r="M31" i="1"/>
  <c r="M32" i="1"/>
  <c r="M33" i="1"/>
  <c r="M34" i="1"/>
  <c r="M35" i="1"/>
  <c r="M36" i="1"/>
  <c r="M37" i="1"/>
  <c r="M38" i="1"/>
  <c r="M26" i="1"/>
  <c r="M14" i="1"/>
  <c r="M15" i="1"/>
  <c r="M16" i="1"/>
  <c r="M17" i="1"/>
  <c r="M18" i="1"/>
  <c r="M19" i="1"/>
  <c r="M20" i="1"/>
  <c r="M21" i="1"/>
  <c r="M22" i="1"/>
  <c r="M23" i="1"/>
  <c r="M24" i="1"/>
  <c r="M25" i="1"/>
  <c r="M13" i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<sst xmlns="http://schemas.openxmlformats.org/spreadsheetml/2006/main" count="50" uniqueCount="26">
  <si>
    <t>Non-treated</t>
  </si>
  <si>
    <t>QQFFQQFF</t>
  </si>
  <si>
    <t>FFQQFFQQ</t>
  </si>
  <si>
    <t>QFQFQFQF</t>
  </si>
  <si>
    <t>FQFQFQFQ</t>
  </si>
  <si>
    <t>QQFFQQF</t>
  </si>
  <si>
    <t>QQFFQQ</t>
  </si>
  <si>
    <t>QQFFQ</t>
  </si>
  <si>
    <t>FFQQFFQ</t>
  </si>
  <si>
    <t>FFQQFF</t>
  </si>
  <si>
    <t>FFQQF</t>
  </si>
  <si>
    <t xml:space="preserve">QQFFQQF </t>
  </si>
  <si>
    <t xml:space="preserve">FFQQFFQ </t>
  </si>
  <si>
    <t>Year</t>
  </si>
  <si>
    <t>ID</t>
  </si>
  <si>
    <t>Fungicide</t>
  </si>
  <si>
    <t>Last Spray Date</t>
  </si>
  <si>
    <t>Day of year</t>
  </si>
  <si>
    <t>Cone incidence</t>
  </si>
  <si>
    <t>Color color</t>
  </si>
  <si>
    <t>Alpha acid (%)</t>
  </si>
  <si>
    <t>Dry yield (kg per string)</t>
  </si>
  <si>
    <t>Alpha yield (kg per string)</t>
  </si>
  <si>
    <t>Yield Gain (alpha acid yield)</t>
  </si>
  <si>
    <t xml:space="preserve">Cone yield change </t>
  </si>
  <si>
    <t>Yield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</si>
</sst>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6D75-2823-4909-82A9-6BC40EFD4F84}">
  <dimension ref="A1:AQ257"/>
  <sheetViews>
    <sheetView tabSelected="1" workbookViewId="0">
      <selection activeCell="N1" sqref="N1:N1048576"/>
    </sheetView>
  </sheetViews>
  <sheetFormatPr defaultRowHeight="15" x14ac:dyDescent="0.25"/>
  <cols>
    <col min="1" max="1" width="5" bestFit="1" customWidth="1"/>
    <col min="2" max="2" width="3" bestFit="1" customWidth="1"/>
    <col min="3" max="3" width="14.7109375" bestFit="1" customWidth="1"/>
    <col min="4" max="4" width="10.5703125" bestFit="1" customWidth="1"/>
    <col min="5" max="5" width="26.28515625" bestFit="1" customWidth="1"/>
    <col min="6" max="6" width="3.7109375" customWidth="1"/>
    <col min="7" max="7" width="22" bestFit="1" customWidth="1"/>
    <col min="8" max="8" width="12" bestFit="1" customWidth="1"/>
    <col min="9" max="9" width="14.42578125" style="5" bestFit="1" customWidth="1"/>
    <col min="10" max="10" width="10.85546875" bestFit="1" customWidth="1"/>
    <col min="11" max="11" width="24.140625" style="6" bestFit="1" customWidth="1"/>
    <col min="12" max="12" width="13.7109375" bestFit="1" customWidth="1"/>
    <col min="13" max="13" width="17.85546875" bestFit="1" customWidth="1"/>
  </cols>
  <sheetData>
    <row r="1" spans="1:43" x14ac:dyDescent="0.25">
      <c r="A1" s="3" t="s">
        <v>13</v>
      </c>
      <c r="B1" s="3" t="s">
        <v>14</v>
      </c>
      <c r="C1" s="3" t="s">
        <v>18</v>
      </c>
      <c r="D1" s="3" t="s">
        <v>19</v>
      </c>
      <c r="E1" s="3" t="s">
        <v>23</v>
      </c>
      <c r="F1" s="3"/>
      <c r="G1" s="3" t="s">
        <v>21</v>
      </c>
      <c r="H1" s="3" t="s">
        <v>15</v>
      </c>
      <c r="I1" s="4" t="s">
        <v>16</v>
      </c>
      <c r="J1" s="3" t="s">
        <v>17</v>
      </c>
      <c r="K1" s="7" t="s">
        <v>22</v>
      </c>
      <c r="L1" s="3" t="s">
        <v>20</v>
      </c>
      <c r="M1" s="3" t="s">
        <v>24</v>
      </c>
      <c r="N1" s="3" t="s">
        <v>25</v>
      </c>
    </row>
    <row r="2" spans="1:43" x14ac:dyDescent="0.25">
      <c r="A2">
        <v>2009</v>
      </c>
      <c r="B2">
        <v>21</v>
      </c>
      <c r="C2">
        <v>0.96499999999999997</v>
      </c>
      <c r="D2">
        <v>4.5</v>
      </c>
      <c r="E2">
        <v>0</v>
      </c>
      <c r="G2">
        <v>0.42444000000000004</v>
      </c>
      <c r="H2" t="s">
        <v>0</v>
      </c>
      <c r="J2">
        <v>190</v>
      </c>
      <c r="K2" s="6">
        <v>4.2659999999999997E-2</v>
      </c>
      <c r="L2">
        <v>10.051</v>
      </c>
      <c r="M2">
        <f t="shared" ref="M2:M12" si="0">(G2-$G$2)/$G$2</f>
        <v>0</v>
      </c>
      <c r="N2">
        <f>(G2-MAX($G$2:$G$12))/MAX($G$2:$G$12)</f>
        <v>-0.1465798045602606</v>
      </c>
      <c r="X2" s="1"/>
      <c r="Y2" s="1"/>
      <c r="AA2" s="2"/>
      <c r="AB2" s="1"/>
      <c r="AC2" s="1"/>
      <c r="AL2" s="2"/>
      <c r="AQ2" s="1"/>
    </row>
    <row r="3" spans="1:43" x14ac:dyDescent="0.25">
      <c r="A3">
        <v>2009</v>
      </c>
      <c r="B3">
        <v>26</v>
      </c>
      <c r="C3">
        <v>0.4</v>
      </c>
      <c r="D3">
        <v>8</v>
      </c>
      <c r="E3">
        <v>2.5949367000000001E-2</v>
      </c>
      <c r="G3">
        <v>0.38966400000000001</v>
      </c>
      <c r="H3" t="s">
        <v>1</v>
      </c>
      <c r="I3" s="5">
        <v>40049</v>
      </c>
      <c r="J3">
        <v>236</v>
      </c>
      <c r="K3" s="6">
        <v>4.3767E-2</v>
      </c>
      <c r="L3">
        <v>11.222</v>
      </c>
      <c r="M3">
        <f t="shared" si="0"/>
        <v>-8.1933842239185817E-2</v>
      </c>
      <c r="N3">
        <f t="shared" ref="N3:N12" si="1">(G3-MAX($G$2:$G$12))/MAX($G$2:$G$12)</f>
        <v>-0.21650380021715535</v>
      </c>
      <c r="X3" s="1"/>
      <c r="Y3" s="1"/>
      <c r="AA3" s="2"/>
      <c r="AB3" s="1"/>
      <c r="AC3" s="1"/>
      <c r="AL3" s="2"/>
    </row>
    <row r="4" spans="1:43" x14ac:dyDescent="0.25">
      <c r="A4">
        <v>2009</v>
      </c>
      <c r="B4">
        <v>27</v>
      </c>
      <c r="C4">
        <v>0.42299999999999999</v>
      </c>
      <c r="D4">
        <v>9</v>
      </c>
      <c r="E4">
        <v>2.0379747E-2</v>
      </c>
      <c r="G4">
        <v>0.42082200000000003</v>
      </c>
      <c r="H4" t="s">
        <v>2</v>
      </c>
      <c r="I4" s="5">
        <v>40049</v>
      </c>
      <c r="J4">
        <v>236</v>
      </c>
      <c r="K4" s="6">
        <v>4.3529400000000003E-2</v>
      </c>
      <c r="L4">
        <v>10.481</v>
      </c>
      <c r="M4">
        <f t="shared" si="0"/>
        <v>-8.5241730279898443E-3</v>
      </c>
      <c r="N4">
        <f t="shared" si="1"/>
        <v>-0.15385450597176986</v>
      </c>
      <c r="X4" s="1"/>
      <c r="AA4" s="2"/>
      <c r="AB4" s="1"/>
      <c r="AC4" s="1"/>
      <c r="AL4" s="2"/>
      <c r="AQ4" s="1"/>
    </row>
    <row r="5" spans="1:43" x14ac:dyDescent="0.25">
      <c r="A5">
        <v>2009</v>
      </c>
      <c r="B5">
        <v>28</v>
      </c>
      <c r="C5">
        <v>0.38</v>
      </c>
      <c r="D5">
        <v>8</v>
      </c>
      <c r="E5">
        <v>0.217974684</v>
      </c>
      <c r="G5">
        <v>0.46056600000000003</v>
      </c>
      <c r="H5" t="s">
        <v>3</v>
      </c>
      <c r="I5" s="5">
        <v>40049</v>
      </c>
      <c r="J5">
        <v>236</v>
      </c>
      <c r="K5" s="6">
        <v>5.1958800000000006E-2</v>
      </c>
      <c r="L5">
        <v>11.289</v>
      </c>
      <c r="M5">
        <f t="shared" si="0"/>
        <v>8.5114503816793863E-2</v>
      </c>
      <c r="N5">
        <f t="shared" si="1"/>
        <v>-7.3941368078175945E-2</v>
      </c>
      <c r="X5" s="1"/>
      <c r="Y5" s="1"/>
      <c r="AA5" s="2"/>
      <c r="AB5" s="1"/>
      <c r="AC5" s="1"/>
      <c r="AL5" s="2"/>
    </row>
    <row r="6" spans="1:43" x14ac:dyDescent="0.25">
      <c r="A6">
        <v>2009</v>
      </c>
      <c r="B6">
        <v>29</v>
      </c>
      <c r="C6">
        <v>0.36699999999999999</v>
      </c>
      <c r="D6">
        <v>9</v>
      </c>
      <c r="E6">
        <v>0.11164557</v>
      </c>
      <c r="G6">
        <v>0.45554400000000006</v>
      </c>
      <c r="H6" t="s">
        <v>4</v>
      </c>
      <c r="I6" s="5">
        <v>40049</v>
      </c>
      <c r="J6">
        <v>236</v>
      </c>
      <c r="K6" s="6">
        <v>4.7422800000000001E-2</v>
      </c>
      <c r="L6">
        <v>10.388</v>
      </c>
      <c r="M6">
        <f t="shared" si="0"/>
        <v>7.3282442748091647E-2</v>
      </c>
      <c r="N6">
        <f t="shared" si="1"/>
        <v>-8.4039087947882729E-2</v>
      </c>
      <c r="X6" s="1"/>
      <c r="Y6" s="1"/>
      <c r="AB6" s="1"/>
    </row>
    <row r="7" spans="1:43" x14ac:dyDescent="0.25">
      <c r="A7">
        <v>2009</v>
      </c>
      <c r="B7">
        <v>30</v>
      </c>
      <c r="C7">
        <v>0.438</v>
      </c>
      <c r="D7">
        <v>7.5</v>
      </c>
      <c r="E7">
        <v>0.159493671</v>
      </c>
      <c r="G7">
        <v>0.44226000000000004</v>
      </c>
      <c r="H7" t="s">
        <v>5</v>
      </c>
      <c r="I7" s="5">
        <v>40035</v>
      </c>
      <c r="J7">
        <v>222</v>
      </c>
      <c r="K7" s="6">
        <v>4.9464000000000001E-2</v>
      </c>
      <c r="L7">
        <v>11.129</v>
      </c>
      <c r="M7">
        <f t="shared" si="0"/>
        <v>4.1984732824427481E-2</v>
      </c>
      <c r="N7">
        <f t="shared" si="1"/>
        <v>-0.11074918566775246</v>
      </c>
      <c r="X7" s="1"/>
      <c r="AA7" s="2"/>
      <c r="AB7" s="1"/>
      <c r="AC7" s="1"/>
      <c r="AL7" s="2"/>
    </row>
    <row r="8" spans="1:43" x14ac:dyDescent="0.25">
      <c r="A8">
        <v>2009</v>
      </c>
      <c r="B8">
        <v>31</v>
      </c>
      <c r="C8">
        <v>0.32500000000000001</v>
      </c>
      <c r="D8">
        <v>7</v>
      </c>
      <c r="E8">
        <v>0.28354430400000002</v>
      </c>
      <c r="G8">
        <v>0.49734000000000006</v>
      </c>
      <c r="H8" t="s">
        <v>6</v>
      </c>
      <c r="I8" s="5">
        <v>40021</v>
      </c>
      <c r="J8">
        <v>208</v>
      </c>
      <c r="K8" s="6">
        <v>5.4755999999999999E-2</v>
      </c>
      <c r="L8">
        <v>11</v>
      </c>
      <c r="M8">
        <f t="shared" si="0"/>
        <v>0.17175572519083973</v>
      </c>
      <c r="N8">
        <f t="shared" si="1"/>
        <v>0</v>
      </c>
      <c r="X8" s="1"/>
      <c r="Y8" s="1"/>
      <c r="AA8" s="2"/>
      <c r="AB8" s="1"/>
      <c r="AC8" s="1"/>
      <c r="AL8" s="2"/>
    </row>
    <row r="9" spans="1:43" x14ac:dyDescent="0.25">
      <c r="A9">
        <v>2009</v>
      </c>
      <c r="B9">
        <v>32</v>
      </c>
      <c r="C9">
        <v>0.53300000000000003</v>
      </c>
      <c r="D9">
        <v>6</v>
      </c>
      <c r="E9">
        <v>5.3924051000000001E-2</v>
      </c>
      <c r="G9">
        <v>0.42103800000000002</v>
      </c>
      <c r="H9" t="s">
        <v>7</v>
      </c>
      <c r="I9" s="5">
        <v>40007</v>
      </c>
      <c r="J9">
        <v>194</v>
      </c>
      <c r="K9" s="6">
        <v>4.4960400000000005E-2</v>
      </c>
      <c r="L9">
        <v>10.705</v>
      </c>
      <c r="M9">
        <f t="shared" si="0"/>
        <v>-8.015267175572556E-3</v>
      </c>
      <c r="N9">
        <f t="shared" si="1"/>
        <v>-0.15342019543973948</v>
      </c>
      <c r="X9" s="1"/>
      <c r="Y9" s="1"/>
      <c r="AA9" s="2"/>
      <c r="AB9" s="1"/>
      <c r="AC9" s="1"/>
      <c r="AL9" s="2"/>
    </row>
    <row r="10" spans="1:43" x14ac:dyDescent="0.25">
      <c r="A10">
        <v>2009</v>
      </c>
      <c r="B10">
        <v>33</v>
      </c>
      <c r="C10">
        <v>0.41899999999999998</v>
      </c>
      <c r="D10">
        <v>8</v>
      </c>
      <c r="E10">
        <v>0.14303797500000001</v>
      </c>
      <c r="G10">
        <v>0.42195600000000005</v>
      </c>
      <c r="H10" t="s">
        <v>8</v>
      </c>
      <c r="I10" s="5">
        <v>40035</v>
      </c>
      <c r="J10">
        <v>222</v>
      </c>
      <c r="K10" s="6">
        <v>4.8762E-2</v>
      </c>
      <c r="L10">
        <v>11.563000000000001</v>
      </c>
      <c r="M10">
        <f t="shared" si="0"/>
        <v>-5.8524173027989495E-3</v>
      </c>
      <c r="N10">
        <f t="shared" si="1"/>
        <v>-0.15157437567861021</v>
      </c>
      <c r="X10" s="1"/>
      <c r="AA10" s="2"/>
      <c r="AB10" s="1"/>
      <c r="AC10" s="1"/>
      <c r="AL10" s="2"/>
    </row>
    <row r="11" spans="1:43" x14ac:dyDescent="0.25">
      <c r="A11">
        <v>2009</v>
      </c>
      <c r="B11">
        <v>34</v>
      </c>
      <c r="C11">
        <v>0.48799999999999999</v>
      </c>
      <c r="D11">
        <v>7.5</v>
      </c>
      <c r="E11">
        <v>-2.1392405E-2</v>
      </c>
      <c r="G11">
        <v>0.376002</v>
      </c>
      <c r="H11" t="s">
        <v>9</v>
      </c>
      <c r="I11" s="5">
        <v>40021</v>
      </c>
      <c r="J11">
        <v>208</v>
      </c>
      <c r="K11" s="6">
        <v>4.1747400000000004E-2</v>
      </c>
      <c r="L11">
        <v>11.102</v>
      </c>
      <c r="M11">
        <f t="shared" si="0"/>
        <v>-0.11412213740458023</v>
      </c>
      <c r="N11">
        <f t="shared" si="1"/>
        <v>-0.24397394136807826</v>
      </c>
      <c r="AA11" s="2"/>
      <c r="AB11" s="1"/>
      <c r="AC11" s="1"/>
      <c r="AL11" s="2"/>
    </row>
    <row r="12" spans="1:43" x14ac:dyDescent="0.25">
      <c r="A12">
        <v>2009</v>
      </c>
      <c r="B12">
        <v>35</v>
      </c>
      <c r="C12">
        <v>0.625</v>
      </c>
      <c r="D12">
        <v>6</v>
      </c>
      <c r="E12">
        <v>0.13924050599999999</v>
      </c>
      <c r="G12">
        <v>0.45360000000000006</v>
      </c>
      <c r="H12" t="s">
        <v>10</v>
      </c>
      <c r="I12" s="5">
        <v>40007</v>
      </c>
      <c r="J12">
        <v>194</v>
      </c>
      <c r="K12" s="6">
        <v>4.8599999999999997E-2</v>
      </c>
      <c r="L12">
        <v>10.73</v>
      </c>
      <c r="M12">
        <f t="shared" si="0"/>
        <v>6.8702290076335923E-2</v>
      </c>
      <c r="N12">
        <f t="shared" si="1"/>
        <v>-8.7947882736156349E-2</v>
      </c>
      <c r="AB12" s="1"/>
    </row>
    <row r="13" spans="1:43" x14ac:dyDescent="0.25">
      <c r="A13">
        <v>2010</v>
      </c>
      <c r="B13">
        <v>26</v>
      </c>
      <c r="C13">
        <v>0.27200000000000002</v>
      </c>
      <c r="D13">
        <v>6</v>
      </c>
      <c r="E13">
        <v>0.10225442799999999</v>
      </c>
      <c r="G13">
        <v>0.21291399999999999</v>
      </c>
      <c r="H13" t="s">
        <v>3</v>
      </c>
      <c r="I13" s="5">
        <v>40772</v>
      </c>
      <c r="J13">
        <v>229</v>
      </c>
      <c r="K13" s="6">
        <v>2.6010999999999999E-2</v>
      </c>
      <c r="L13">
        <v>12.24</v>
      </c>
      <c r="M13">
        <f t="shared" ref="M13:M25" si="2">(G13-$G$17)/$G$17</f>
        <v>7.7338129496404041E-3</v>
      </c>
      <c r="N13">
        <f>(G13-MAX($G$13:$G$25))/MAX($G$13:$G$25)</f>
        <v>-0.31587301587301592</v>
      </c>
      <c r="AA13" s="2"/>
      <c r="AB13" s="1"/>
      <c r="AC13" s="1"/>
      <c r="AL13" s="2"/>
    </row>
    <row r="14" spans="1:43" x14ac:dyDescent="0.25">
      <c r="A14">
        <v>2010</v>
      </c>
      <c r="B14">
        <v>27</v>
      </c>
      <c r="C14">
        <v>0.24299999999999999</v>
      </c>
      <c r="D14">
        <v>6.5</v>
      </c>
      <c r="E14">
        <v>4.6376812000000003E-2</v>
      </c>
      <c r="G14">
        <v>0.22720199999999999</v>
      </c>
      <c r="H14" t="s">
        <v>4</v>
      </c>
      <c r="I14" s="5">
        <v>40772</v>
      </c>
      <c r="J14">
        <v>229</v>
      </c>
      <c r="K14" s="6">
        <v>2.46924E-2</v>
      </c>
      <c r="L14">
        <v>10.92</v>
      </c>
      <c r="M14">
        <f t="shared" si="2"/>
        <v>7.5359712230215925E-2</v>
      </c>
      <c r="N14">
        <f t="shared" ref="N14:N38" si="3">(G14-MAX($G$13:$G$25))/MAX($G$13:$G$25)</f>
        <v>-0.26996336996337</v>
      </c>
      <c r="AA14" s="2"/>
      <c r="AB14" s="1"/>
      <c r="AC14" s="1"/>
      <c r="AL14" s="2"/>
    </row>
    <row r="15" spans="1:43" x14ac:dyDescent="0.25">
      <c r="A15">
        <v>2010</v>
      </c>
      <c r="B15">
        <v>30</v>
      </c>
      <c r="C15">
        <v>0.26500000000000001</v>
      </c>
      <c r="D15">
        <v>5.5</v>
      </c>
      <c r="E15">
        <v>0.123993559</v>
      </c>
      <c r="G15">
        <v>0.23510599999999998</v>
      </c>
      <c r="H15" t="s">
        <v>3</v>
      </c>
      <c r="I15" s="5">
        <v>40779</v>
      </c>
      <c r="J15">
        <v>236</v>
      </c>
      <c r="K15" s="6">
        <v>2.6523999999999999E-2</v>
      </c>
      <c r="L15">
        <v>11.11</v>
      </c>
      <c r="M15">
        <f t="shared" si="2"/>
        <v>0.11276978417266195</v>
      </c>
      <c r="N15">
        <f t="shared" si="3"/>
        <v>-0.24456654456654461</v>
      </c>
      <c r="AA15" s="2"/>
      <c r="AB15" s="1"/>
      <c r="AC15" s="1"/>
      <c r="AL15" s="2"/>
    </row>
    <row r="16" spans="1:43" x14ac:dyDescent="0.25">
      <c r="A16">
        <v>2010</v>
      </c>
      <c r="B16">
        <v>31</v>
      </c>
      <c r="C16">
        <v>0.27100000000000002</v>
      </c>
      <c r="D16">
        <v>5.5</v>
      </c>
      <c r="E16">
        <v>0.371014493</v>
      </c>
      <c r="G16">
        <v>0.27587999999999996</v>
      </c>
      <c r="H16" t="s">
        <v>4</v>
      </c>
      <c r="I16" s="5">
        <v>40779</v>
      </c>
      <c r="J16">
        <v>236</v>
      </c>
      <c r="K16" s="6">
        <v>3.2353199999999999E-2</v>
      </c>
      <c r="L16">
        <v>11.84</v>
      </c>
      <c r="M16">
        <f t="shared" si="2"/>
        <v>0.30575539568345322</v>
      </c>
      <c r="N16">
        <f t="shared" si="3"/>
        <v>-0.11355311355311368</v>
      </c>
      <c r="AA16" s="2"/>
      <c r="AB16" s="1"/>
      <c r="AC16" s="1"/>
      <c r="AL16" s="2"/>
    </row>
    <row r="17" spans="1:43" x14ac:dyDescent="0.25">
      <c r="A17">
        <v>2010</v>
      </c>
      <c r="B17">
        <v>32</v>
      </c>
      <c r="C17">
        <v>0.42799999999999999</v>
      </c>
      <c r="D17">
        <v>4.5</v>
      </c>
      <c r="E17">
        <v>0</v>
      </c>
      <c r="G17">
        <v>0.21127999999999997</v>
      </c>
      <c r="H17" t="s">
        <v>0</v>
      </c>
      <c r="J17">
        <v>190</v>
      </c>
      <c r="K17" s="6">
        <v>2.3598000000000001E-2</v>
      </c>
      <c r="L17">
        <v>11.26</v>
      </c>
      <c r="M17">
        <f t="shared" si="2"/>
        <v>0</v>
      </c>
      <c r="N17">
        <f t="shared" si="3"/>
        <v>-0.3211233211233212</v>
      </c>
      <c r="AA17" s="2"/>
      <c r="AB17" s="1"/>
      <c r="AC17" s="1"/>
      <c r="AL17" s="2"/>
    </row>
    <row r="18" spans="1:43" x14ac:dyDescent="0.25">
      <c r="A18">
        <v>2010</v>
      </c>
      <c r="B18">
        <v>33</v>
      </c>
      <c r="C18">
        <v>0.2</v>
      </c>
      <c r="D18">
        <v>5</v>
      </c>
      <c r="E18">
        <v>0.50128824500000002</v>
      </c>
      <c r="G18">
        <v>0.31122</v>
      </c>
      <c r="H18" t="s">
        <v>1</v>
      </c>
      <c r="I18" s="5">
        <v>40779</v>
      </c>
      <c r="J18">
        <v>236</v>
      </c>
      <c r="K18" s="6">
        <v>3.5427399999999998E-2</v>
      </c>
      <c r="L18">
        <v>11.37</v>
      </c>
      <c r="M18">
        <f t="shared" si="2"/>
        <v>0.47302158273381317</v>
      </c>
      <c r="N18">
        <f t="shared" si="3"/>
        <v>0</v>
      </c>
      <c r="AB18" s="1"/>
    </row>
    <row r="19" spans="1:43" x14ac:dyDescent="0.25">
      <c r="A19">
        <v>2010</v>
      </c>
      <c r="B19">
        <v>34</v>
      </c>
      <c r="C19">
        <v>0.16200000000000001</v>
      </c>
      <c r="D19">
        <v>6</v>
      </c>
      <c r="E19">
        <v>0.29790660200000002</v>
      </c>
      <c r="G19">
        <v>0.26277</v>
      </c>
      <c r="H19" t="s">
        <v>2</v>
      </c>
      <c r="I19" s="5">
        <v>40779</v>
      </c>
      <c r="J19">
        <v>236</v>
      </c>
      <c r="K19" s="6">
        <v>3.0627999999999996E-2</v>
      </c>
      <c r="L19">
        <v>11.58</v>
      </c>
      <c r="M19">
        <f t="shared" si="2"/>
        <v>0.24370503597122323</v>
      </c>
      <c r="N19">
        <f t="shared" si="3"/>
        <v>-0.15567765567765565</v>
      </c>
    </row>
    <row r="20" spans="1:43" x14ac:dyDescent="0.25">
      <c r="A20">
        <v>2010</v>
      </c>
      <c r="B20">
        <v>35</v>
      </c>
      <c r="C20">
        <v>0.14399999999999999</v>
      </c>
      <c r="D20">
        <v>6</v>
      </c>
      <c r="E20">
        <v>0.423510467</v>
      </c>
      <c r="G20">
        <v>0.30248000000000003</v>
      </c>
      <c r="H20" t="s">
        <v>11</v>
      </c>
      <c r="I20" s="5">
        <v>40765</v>
      </c>
      <c r="J20">
        <v>222</v>
      </c>
      <c r="K20" s="6">
        <v>3.3592000000000004E-2</v>
      </c>
      <c r="L20">
        <v>11.17</v>
      </c>
      <c r="M20">
        <f t="shared" si="2"/>
        <v>0.43165467625899318</v>
      </c>
      <c r="N20">
        <f t="shared" si="3"/>
        <v>-2.8083028083027987E-2</v>
      </c>
      <c r="AQ20" s="1"/>
    </row>
    <row r="21" spans="1:43" x14ac:dyDescent="0.25">
      <c r="A21">
        <v>2010</v>
      </c>
      <c r="B21">
        <v>36</v>
      </c>
      <c r="C21">
        <v>0.153</v>
      </c>
      <c r="D21">
        <v>6</v>
      </c>
      <c r="E21">
        <v>0.1</v>
      </c>
      <c r="G21">
        <v>0.222604</v>
      </c>
      <c r="H21" t="s">
        <v>6</v>
      </c>
      <c r="I21" s="5">
        <v>40751</v>
      </c>
      <c r="J21">
        <v>208</v>
      </c>
      <c r="K21" s="6">
        <v>2.59578E-2</v>
      </c>
      <c r="L21">
        <v>11.71</v>
      </c>
      <c r="M21">
        <f t="shared" si="2"/>
        <v>5.3597122302158413E-2</v>
      </c>
      <c r="N21">
        <f t="shared" si="3"/>
        <v>-0.28473748473748473</v>
      </c>
    </row>
    <row r="22" spans="1:43" x14ac:dyDescent="0.25">
      <c r="A22">
        <v>2010</v>
      </c>
      <c r="B22">
        <v>37</v>
      </c>
      <c r="C22">
        <v>0.39900000000000002</v>
      </c>
      <c r="D22">
        <v>4.5</v>
      </c>
      <c r="E22">
        <v>0.42834138500000002</v>
      </c>
      <c r="G22">
        <v>0.27929999999999999</v>
      </c>
      <c r="H22" t="s">
        <v>7</v>
      </c>
      <c r="I22" s="5">
        <v>40737</v>
      </c>
      <c r="J22">
        <v>194</v>
      </c>
      <c r="K22" s="6">
        <v>3.3705999999999993E-2</v>
      </c>
      <c r="L22">
        <v>12.19</v>
      </c>
      <c r="M22">
        <f t="shared" si="2"/>
        <v>0.32194244604316563</v>
      </c>
      <c r="N22">
        <f t="shared" si="3"/>
        <v>-0.10256410256410257</v>
      </c>
      <c r="AQ22" s="1"/>
    </row>
    <row r="23" spans="1:43" x14ac:dyDescent="0.25">
      <c r="A23">
        <v>2010</v>
      </c>
      <c r="B23">
        <v>38</v>
      </c>
      <c r="C23">
        <v>0.161</v>
      </c>
      <c r="D23">
        <v>6</v>
      </c>
      <c r="E23">
        <v>0.183574879</v>
      </c>
      <c r="G23">
        <v>0.24688599999999999</v>
      </c>
      <c r="H23" t="s">
        <v>12</v>
      </c>
      <c r="I23" s="5">
        <v>40765</v>
      </c>
      <c r="J23">
        <v>222</v>
      </c>
      <c r="K23" s="6">
        <v>2.7929999999999996E-2</v>
      </c>
      <c r="L23">
        <v>11.34</v>
      </c>
      <c r="M23">
        <f t="shared" si="2"/>
        <v>0.16852517985611526</v>
      </c>
      <c r="N23">
        <f t="shared" si="3"/>
        <v>-0.20671550671550673</v>
      </c>
    </row>
    <row r="24" spans="1:43" x14ac:dyDescent="0.25">
      <c r="A24">
        <v>2010</v>
      </c>
      <c r="B24">
        <v>39</v>
      </c>
      <c r="C24">
        <v>0.23</v>
      </c>
      <c r="D24">
        <v>6</v>
      </c>
      <c r="E24">
        <v>0.16312399399999999</v>
      </c>
      <c r="G24">
        <v>0.250496</v>
      </c>
      <c r="H24" t="s">
        <v>9</v>
      </c>
      <c r="I24" s="5">
        <v>40751</v>
      </c>
      <c r="J24">
        <v>208</v>
      </c>
      <c r="K24" s="6">
        <v>2.74474E-2</v>
      </c>
      <c r="L24">
        <v>10.96</v>
      </c>
      <c r="M24">
        <f t="shared" si="2"/>
        <v>0.18561151079136706</v>
      </c>
      <c r="N24">
        <f t="shared" si="3"/>
        <v>-0.19511599511599512</v>
      </c>
      <c r="AQ24" s="1"/>
    </row>
    <row r="25" spans="1:43" x14ac:dyDescent="0.25">
      <c r="A25">
        <v>2010</v>
      </c>
      <c r="B25">
        <v>40</v>
      </c>
      <c r="C25">
        <v>0.40699999999999997</v>
      </c>
      <c r="D25">
        <v>5.5</v>
      </c>
      <c r="E25">
        <v>0.29629629600000001</v>
      </c>
      <c r="G25">
        <v>0.26151600000000003</v>
      </c>
      <c r="H25" t="s">
        <v>10</v>
      </c>
      <c r="I25" s="5">
        <v>40737</v>
      </c>
      <c r="J25">
        <v>194</v>
      </c>
      <c r="K25" s="6">
        <v>3.0589999999999999E-2</v>
      </c>
      <c r="L25">
        <v>11.73</v>
      </c>
      <c r="M25">
        <f t="shared" si="2"/>
        <v>0.23776978417266217</v>
      </c>
      <c r="N25">
        <f t="shared" si="3"/>
        <v>-0.15970695970695961</v>
      </c>
      <c r="AQ25" s="1"/>
    </row>
    <row r="26" spans="1:43" x14ac:dyDescent="0.25">
      <c r="A26">
        <v>2011</v>
      </c>
      <c r="B26">
        <v>13</v>
      </c>
      <c r="C26">
        <v>0.69399999999999995</v>
      </c>
      <c r="D26">
        <v>4</v>
      </c>
      <c r="E26">
        <v>0.136941176</v>
      </c>
      <c r="G26">
        <v>3.3600000000000005E-2</v>
      </c>
      <c r="H26" t="s">
        <v>1</v>
      </c>
      <c r="I26" s="5">
        <v>40779</v>
      </c>
      <c r="J26">
        <v>236</v>
      </c>
      <c r="K26" s="6">
        <v>4.0588800000000008E-3</v>
      </c>
      <c r="L26">
        <v>12.08</v>
      </c>
      <c r="M26">
        <f t="shared" ref="M26:M38" si="4">(G26-$G$30)/$G$30</f>
        <v>0.23076923076923089</v>
      </c>
      <c r="N26">
        <f>(G26-MAX($G$26:$G$38))/MAX($G$26:$G$38)</f>
        <v>-0.15789473684210509</v>
      </c>
    </row>
    <row r="27" spans="1:43" x14ac:dyDescent="0.25">
      <c r="A27">
        <v>2011</v>
      </c>
      <c r="B27">
        <v>14</v>
      </c>
      <c r="C27">
        <v>0.86199999999999999</v>
      </c>
      <c r="D27">
        <v>5</v>
      </c>
      <c r="E27">
        <v>1.2941176E-2</v>
      </c>
      <c r="G27">
        <v>2.9400000000000003E-2</v>
      </c>
      <c r="H27" t="s">
        <v>2</v>
      </c>
      <c r="I27" s="5">
        <v>40779</v>
      </c>
      <c r="J27">
        <v>236</v>
      </c>
      <c r="K27" s="6">
        <v>3.6162000000000008E-3</v>
      </c>
      <c r="L27">
        <v>12.3</v>
      </c>
      <c r="M27">
        <f t="shared" si="4"/>
        <v>7.6923076923076969E-2</v>
      </c>
      <c r="N27">
        <f t="shared" ref="N27:N38" si="5">(G27-MAX($G$26:$G$38))/MAX($G$26:$G$38)</f>
        <v>-0.26315789473684198</v>
      </c>
    </row>
    <row r="28" spans="1:43" x14ac:dyDescent="0.25">
      <c r="A28">
        <v>2011</v>
      </c>
      <c r="B28">
        <v>19</v>
      </c>
      <c r="C28">
        <v>0.59899999999999998</v>
      </c>
      <c r="D28">
        <v>5</v>
      </c>
      <c r="E28">
        <v>0.32552941200000002</v>
      </c>
      <c r="G28">
        <v>3.9899999999999998E-2</v>
      </c>
      <c r="H28" t="s">
        <v>3</v>
      </c>
      <c r="I28" s="5">
        <v>40784</v>
      </c>
      <c r="J28">
        <v>241</v>
      </c>
      <c r="K28" s="6">
        <v>4.7321400000000001E-3</v>
      </c>
      <c r="L28">
        <v>11.86</v>
      </c>
      <c r="M28">
        <f t="shared" si="4"/>
        <v>0.4615384615384614</v>
      </c>
      <c r="N28">
        <f t="shared" si="5"/>
        <v>0</v>
      </c>
    </row>
    <row r="29" spans="1:43" x14ac:dyDescent="0.25">
      <c r="A29">
        <v>2011</v>
      </c>
      <c r="B29">
        <v>20</v>
      </c>
      <c r="C29">
        <v>0.753</v>
      </c>
      <c r="D29">
        <v>4</v>
      </c>
      <c r="E29">
        <v>-1.6705881999999998E-2</v>
      </c>
      <c r="G29">
        <v>2.9400000000000003E-2</v>
      </c>
      <c r="H29" t="s">
        <v>4</v>
      </c>
      <c r="I29" s="5">
        <v>40784</v>
      </c>
      <c r="J29">
        <v>241</v>
      </c>
      <c r="K29" s="6">
        <v>3.5103599999999997E-3</v>
      </c>
      <c r="L29">
        <v>11.94</v>
      </c>
      <c r="M29">
        <f t="shared" si="4"/>
        <v>7.6923076923076969E-2</v>
      </c>
      <c r="N29">
        <f t="shared" si="5"/>
        <v>-0.26315789473684198</v>
      </c>
    </row>
    <row r="30" spans="1:43" x14ac:dyDescent="0.25">
      <c r="A30">
        <v>2011</v>
      </c>
      <c r="B30">
        <v>21</v>
      </c>
      <c r="C30">
        <v>0.96699999999999997</v>
      </c>
      <c r="D30">
        <v>4</v>
      </c>
      <c r="E30">
        <v>0</v>
      </c>
      <c r="G30">
        <v>2.7300000000000001E-2</v>
      </c>
      <c r="H30" t="s">
        <v>0</v>
      </c>
      <c r="J30">
        <v>190</v>
      </c>
      <c r="K30" s="6">
        <v>3.5699999999999998E-3</v>
      </c>
      <c r="L30">
        <v>12.05</v>
      </c>
      <c r="M30">
        <f t="shared" si="4"/>
        <v>0</v>
      </c>
      <c r="N30">
        <f t="shared" si="5"/>
        <v>-0.31578947368421045</v>
      </c>
    </row>
    <row r="31" spans="1:43" x14ac:dyDescent="0.25">
      <c r="A31">
        <v>2011</v>
      </c>
      <c r="B31">
        <v>22</v>
      </c>
      <c r="C31">
        <v>0.81299999999999994</v>
      </c>
      <c r="D31">
        <v>4</v>
      </c>
      <c r="E31">
        <v>8.1764706000000006E-2</v>
      </c>
      <c r="G31">
        <v>3.15E-2</v>
      </c>
      <c r="H31" t="s">
        <v>1</v>
      </c>
      <c r="I31" s="5">
        <v>40784</v>
      </c>
      <c r="J31">
        <v>241</v>
      </c>
      <c r="K31" s="6">
        <v>3.8619000000000001E-3</v>
      </c>
      <c r="L31">
        <v>12.26</v>
      </c>
      <c r="M31">
        <f t="shared" si="4"/>
        <v>0.1538461538461538</v>
      </c>
      <c r="N31">
        <f t="shared" si="5"/>
        <v>-0.21052631578947364</v>
      </c>
    </row>
    <row r="32" spans="1:43" x14ac:dyDescent="0.25">
      <c r="A32">
        <v>2011</v>
      </c>
      <c r="B32">
        <v>23</v>
      </c>
      <c r="C32">
        <v>0.86299999999999999</v>
      </c>
      <c r="D32">
        <v>4.5</v>
      </c>
      <c r="E32">
        <v>1.6235294000000001E-2</v>
      </c>
      <c r="G32">
        <v>2.9400000000000003E-2</v>
      </c>
      <c r="H32" t="s">
        <v>2</v>
      </c>
      <c r="I32" s="5">
        <v>40784</v>
      </c>
      <c r="J32">
        <v>241</v>
      </c>
      <c r="K32" s="6">
        <v>3.62796E-3</v>
      </c>
      <c r="L32">
        <v>12.34</v>
      </c>
      <c r="M32">
        <f t="shared" si="4"/>
        <v>7.6923076923076969E-2</v>
      </c>
      <c r="N32">
        <f t="shared" si="5"/>
        <v>-0.26315789473684198</v>
      </c>
    </row>
    <row r="33" spans="1:43" x14ac:dyDescent="0.25">
      <c r="A33">
        <v>2011</v>
      </c>
      <c r="B33">
        <v>24</v>
      </c>
      <c r="C33">
        <v>0.81399999999999995</v>
      </c>
      <c r="D33">
        <v>5</v>
      </c>
      <c r="E33">
        <v>8.3529411999999997E-2</v>
      </c>
      <c r="G33">
        <v>3.15E-2</v>
      </c>
      <c r="H33" t="s">
        <v>5</v>
      </c>
      <c r="I33" s="5">
        <v>40772</v>
      </c>
      <c r="J33">
        <v>229</v>
      </c>
      <c r="K33" s="6">
        <v>3.8682E-3</v>
      </c>
      <c r="L33">
        <v>12.28</v>
      </c>
      <c r="M33">
        <f t="shared" si="4"/>
        <v>0.1538461538461538</v>
      </c>
      <c r="N33">
        <f t="shared" si="5"/>
        <v>-0.21052631578947364</v>
      </c>
    </row>
    <row r="34" spans="1:43" x14ac:dyDescent="0.25">
      <c r="A34">
        <v>2011</v>
      </c>
      <c r="B34">
        <v>25</v>
      </c>
      <c r="C34">
        <v>0.755</v>
      </c>
      <c r="D34">
        <v>5</v>
      </c>
      <c r="E34">
        <v>6.4117647E-2</v>
      </c>
      <c r="G34">
        <v>3.15E-2</v>
      </c>
      <c r="H34" t="s">
        <v>6</v>
      </c>
      <c r="I34" s="5">
        <v>40759</v>
      </c>
      <c r="J34">
        <v>216</v>
      </c>
      <c r="K34" s="6">
        <v>3.7989E-3</v>
      </c>
      <c r="L34">
        <v>12.06</v>
      </c>
      <c r="M34">
        <f t="shared" si="4"/>
        <v>0.1538461538461538</v>
      </c>
      <c r="N34">
        <f t="shared" si="5"/>
        <v>-0.21052631578947364</v>
      </c>
    </row>
    <row r="35" spans="1:43" x14ac:dyDescent="0.25">
      <c r="A35">
        <v>2011</v>
      </c>
      <c r="B35">
        <v>26</v>
      </c>
      <c r="C35">
        <v>0.79900000000000004</v>
      </c>
      <c r="D35">
        <v>3.5</v>
      </c>
      <c r="E35">
        <v>8.3294118E-2</v>
      </c>
      <c r="G35">
        <v>3.3600000000000005E-2</v>
      </c>
      <c r="H35" t="s">
        <v>7</v>
      </c>
      <c r="I35" s="5">
        <v>40744</v>
      </c>
      <c r="J35">
        <v>201</v>
      </c>
      <c r="K35" s="6">
        <v>3.8673599999999998E-3</v>
      </c>
      <c r="L35">
        <v>11.51</v>
      </c>
      <c r="M35">
        <f t="shared" si="4"/>
        <v>0.23076923076923089</v>
      </c>
      <c r="N35">
        <f t="shared" si="5"/>
        <v>-0.15789473684210509</v>
      </c>
    </row>
    <row r="36" spans="1:43" x14ac:dyDescent="0.25">
      <c r="A36">
        <v>2011</v>
      </c>
      <c r="B36">
        <v>27</v>
      </c>
      <c r="C36">
        <v>0.83299999999999996</v>
      </c>
      <c r="D36">
        <v>4.5</v>
      </c>
      <c r="E36">
        <v>0.114352941</v>
      </c>
      <c r="G36">
        <v>3.3600000000000005E-2</v>
      </c>
      <c r="H36" t="s">
        <v>8</v>
      </c>
      <c r="I36" s="5">
        <v>40772</v>
      </c>
      <c r="J36">
        <v>229</v>
      </c>
      <c r="K36" s="6">
        <v>3.9782400000000001E-3</v>
      </c>
      <c r="L36">
        <v>11.84</v>
      </c>
      <c r="M36">
        <f t="shared" si="4"/>
        <v>0.23076923076923089</v>
      </c>
      <c r="N36">
        <f t="shared" si="5"/>
        <v>-0.15789473684210509</v>
      </c>
    </row>
    <row r="37" spans="1:43" x14ac:dyDescent="0.25">
      <c r="A37">
        <v>2011</v>
      </c>
      <c r="B37">
        <v>28</v>
      </c>
      <c r="C37">
        <v>0.875</v>
      </c>
      <c r="D37">
        <v>4</v>
      </c>
      <c r="E37">
        <v>-9.3647059000000005E-2</v>
      </c>
      <c r="G37">
        <v>2.52E-2</v>
      </c>
      <c r="H37" t="s">
        <v>9</v>
      </c>
      <c r="I37" s="5">
        <v>40759</v>
      </c>
      <c r="J37">
        <v>216</v>
      </c>
      <c r="K37" s="6">
        <v>3.2356799999999999E-3</v>
      </c>
      <c r="L37">
        <v>12.84</v>
      </c>
      <c r="M37">
        <f t="shared" si="4"/>
        <v>-7.6923076923076969E-2</v>
      </c>
      <c r="N37">
        <f t="shared" si="5"/>
        <v>-0.36842105263157893</v>
      </c>
    </row>
    <row r="38" spans="1:43" x14ac:dyDescent="0.25">
      <c r="A38">
        <v>2011</v>
      </c>
      <c r="B38">
        <v>29</v>
      </c>
      <c r="C38">
        <v>0.88900000000000001</v>
      </c>
      <c r="D38">
        <v>4.5</v>
      </c>
      <c r="E38">
        <v>-0.128235294</v>
      </c>
      <c r="G38">
        <v>2.52E-2</v>
      </c>
      <c r="H38" t="s">
        <v>10</v>
      </c>
      <c r="I38" s="5">
        <v>40744</v>
      </c>
      <c r="J38">
        <v>201</v>
      </c>
      <c r="K38" s="6">
        <v>3.1122000000000003E-3</v>
      </c>
      <c r="L38">
        <v>12.35</v>
      </c>
      <c r="M38">
        <f t="shared" si="4"/>
        <v>-7.6923076923076969E-2</v>
      </c>
      <c r="N38">
        <f t="shared" si="5"/>
        <v>-0.36842105263157893</v>
      </c>
      <c r="AQ38" s="1"/>
    </row>
    <row r="39" spans="1:43" x14ac:dyDescent="0.25">
      <c r="AQ39" s="1"/>
    </row>
    <row r="70" spans="43:43" x14ac:dyDescent="0.25">
      <c r="AQ70" s="1"/>
    </row>
    <row r="71" spans="43:43" x14ac:dyDescent="0.25">
      <c r="AQ71" s="1"/>
    </row>
    <row r="82" spans="43:43" x14ac:dyDescent="0.25">
      <c r="AQ82" s="1"/>
    </row>
    <row r="84" spans="43:43" x14ac:dyDescent="0.25">
      <c r="AQ84" s="1"/>
    </row>
    <row r="85" spans="43:43" x14ac:dyDescent="0.25">
      <c r="AQ85" s="1"/>
    </row>
    <row r="89" spans="43:43" x14ac:dyDescent="0.25">
      <c r="AQ89" s="1"/>
    </row>
    <row r="100" spans="43:43" x14ac:dyDescent="0.25">
      <c r="AQ100" s="1"/>
    </row>
    <row r="103" spans="43:43" x14ac:dyDescent="0.25">
      <c r="AQ103" s="1"/>
    </row>
    <row r="114" spans="43:43" x14ac:dyDescent="0.25">
      <c r="AQ114" s="1"/>
    </row>
    <row r="115" spans="43:43" x14ac:dyDescent="0.25">
      <c r="AQ115" s="1"/>
    </row>
    <row r="116" spans="43:43" x14ac:dyDescent="0.25">
      <c r="AQ116" s="1"/>
    </row>
    <row r="123" spans="43:43" x14ac:dyDescent="0.25">
      <c r="AQ123" s="1"/>
    </row>
    <row r="135" spans="43:43" x14ac:dyDescent="0.25">
      <c r="AQ135" s="1"/>
    </row>
    <row r="145" spans="43:43" x14ac:dyDescent="0.25">
      <c r="AQ145" s="1"/>
    </row>
    <row r="151" spans="43:43" x14ac:dyDescent="0.25">
      <c r="AQ151" s="1"/>
    </row>
    <row r="161" spans="43:43" x14ac:dyDescent="0.25">
      <c r="AQ161" s="1"/>
    </row>
    <row r="172" spans="43:43" x14ac:dyDescent="0.25">
      <c r="AQ172" s="1"/>
    </row>
    <row r="188" spans="43:43" x14ac:dyDescent="0.25">
      <c r="AQ188" s="1"/>
    </row>
    <row r="189" spans="43:43" x14ac:dyDescent="0.25">
      <c r="AQ189" s="1"/>
    </row>
    <row r="191" spans="43:43" x14ac:dyDescent="0.25">
      <c r="AQ191" s="1"/>
    </row>
    <row r="192" spans="43:43" x14ac:dyDescent="0.25">
      <c r="AQ192" s="1"/>
    </row>
    <row r="202" spans="43:43" x14ac:dyDescent="0.25">
      <c r="AQ202" s="1"/>
    </row>
    <row r="203" spans="43:43" x14ac:dyDescent="0.25">
      <c r="AQ203" s="1"/>
    </row>
    <row r="205" spans="43:43" x14ac:dyDescent="0.25">
      <c r="AQ205" s="1"/>
    </row>
    <row r="206" spans="43:43" x14ac:dyDescent="0.25">
      <c r="AQ206" s="1"/>
    </row>
    <row r="207" spans="43:43" x14ac:dyDescent="0.25">
      <c r="AQ207" s="1"/>
    </row>
    <row r="222" spans="43:43" x14ac:dyDescent="0.25">
      <c r="AQ222" s="1"/>
    </row>
    <row r="223" spans="43:43" x14ac:dyDescent="0.25">
      <c r="AQ223" s="1"/>
    </row>
    <row r="224" spans="43:43" x14ac:dyDescent="0.25">
      <c r="AQ224" s="1"/>
    </row>
    <row r="238" spans="43:43" x14ac:dyDescent="0.25">
      <c r="AQ238" s="1"/>
    </row>
    <row r="239" spans="43:43" x14ac:dyDescent="0.25">
      <c r="AQ239" s="1"/>
    </row>
    <row r="254" spans="43:43" x14ac:dyDescent="0.25">
      <c r="AQ254" s="1"/>
    </row>
    <row r="257" spans="43:43" x14ac:dyDescent="0.25">
      <c r="AQ257" s="1"/>
    </row>
  </sheetData>
  <sortState xmlns:xlrd2="http://schemas.microsoft.com/office/spreadsheetml/2017/richdata2" ref="A2:G258">
    <sortCondition ref="A2:A258"/>
    <sortCondition ref="B2:B25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Gent, David H</dc:creator>
  <cp:lastModifiedBy>Joshua Pedro</cp:lastModifiedBy>
  <dcterms:created xsi:type="dcterms:W3CDTF">2024-06-19T21:41:07Z</dcterms:created>
  <dcterms:modified xsi:type="dcterms:W3CDTF">2024-06-21T01:25:46Z</dcterms:modified>
</cp:coreProperties>
</file>