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gagan\Downloads\"/>
    </mc:Choice>
  </mc:AlternateContent>
  <xr:revisionPtr revIDLastSave="0" documentId="13_ncr:1_{2B2F7773-A31F-4E04-8062-6E49149CD2A3}" xr6:coauthVersionLast="47" xr6:coauthVersionMax="47" xr10:uidLastSave="{00000000-0000-0000-0000-000000000000}"/>
  <bookViews>
    <workbookView xWindow="-120" yWindow="-120" windowWidth="20640" windowHeight="11160" tabRatio="816" activeTab="1" xr2:uid="{8699C68F-D3F7-409F-8366-88AE5BC4C2FC}"/>
  </bookViews>
  <sheets>
    <sheet name="Employee Salary Data" sheetId="1" r:id="rId1"/>
    <sheet name="Analysis" sheetId="2" r:id="rId2"/>
    <sheet name="Feeder" sheetId="3" r:id="rId3"/>
  </sheets>
  <definedNames>
    <definedName name="_xlnm._FilterDatabase" localSheetId="0" hidden="1">'Employee Salary Data'!$A$1:$I$107</definedName>
    <definedName name="Slicer_Year">#N/A</definedName>
  </definedNames>
  <calcPr calcId="191029"/>
  <pivotCaches>
    <pivotCache cacheId="2"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 i="1" l="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B5" i="2"/>
  <c r="B4" i="2"/>
  <c r="B3" i="2"/>
  <c r="A3" i="3"/>
  <c r="A4" i="3" s="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I3" i="1"/>
  <c r="I4" i="1"/>
  <c r="I5" i="1"/>
  <c r="I6" i="1"/>
  <c r="B7" i="2" s="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2" i="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B6" i="2" l="1"/>
</calcChain>
</file>

<file path=xl/sharedStrings.xml><?xml version="1.0" encoding="utf-8"?>
<sst xmlns="http://schemas.openxmlformats.org/spreadsheetml/2006/main" count="787" uniqueCount="253">
  <si>
    <t>Sr. No</t>
  </si>
  <si>
    <t>Code</t>
  </si>
  <si>
    <t>Employee Name</t>
  </si>
  <si>
    <t>Designation</t>
  </si>
  <si>
    <t>Department</t>
  </si>
  <si>
    <t>Join Date</t>
  </si>
  <si>
    <t>Annual CTC</t>
  </si>
  <si>
    <t>BOM043</t>
  </si>
  <si>
    <t>Junior Manager</t>
  </si>
  <si>
    <t>Operations</t>
  </si>
  <si>
    <t>BOM063</t>
  </si>
  <si>
    <t>Senior Executive</t>
  </si>
  <si>
    <t>BOM069</t>
  </si>
  <si>
    <t>Executive</t>
  </si>
  <si>
    <t>Finance &amp; Admin</t>
  </si>
  <si>
    <t>BOM145</t>
  </si>
  <si>
    <t>BOM149</t>
  </si>
  <si>
    <t>D2C</t>
  </si>
  <si>
    <t>BOM187</t>
  </si>
  <si>
    <t>BOM190</t>
  </si>
  <si>
    <t>General Manager</t>
  </si>
  <si>
    <t>BOM198</t>
  </si>
  <si>
    <t>VP</t>
  </si>
  <si>
    <t>Marketing</t>
  </si>
  <si>
    <t>BOM203</t>
  </si>
  <si>
    <t>Manager</t>
  </si>
  <si>
    <t>BOM207</t>
  </si>
  <si>
    <t>Marketplace</t>
  </si>
  <si>
    <t>BOM208</t>
  </si>
  <si>
    <t>BOM216</t>
  </si>
  <si>
    <t>BOM217</t>
  </si>
  <si>
    <t>BOM220</t>
  </si>
  <si>
    <t>Senior Manager</t>
  </si>
  <si>
    <t>Product</t>
  </si>
  <si>
    <t>BOM225</t>
  </si>
  <si>
    <t>BOM227</t>
  </si>
  <si>
    <t>BOM228</t>
  </si>
  <si>
    <t>BOM232</t>
  </si>
  <si>
    <t>BOM237</t>
  </si>
  <si>
    <t>BOM246</t>
  </si>
  <si>
    <t>BOM256</t>
  </si>
  <si>
    <t>BOM267</t>
  </si>
  <si>
    <t>BOM270</t>
  </si>
  <si>
    <t>BOM272</t>
  </si>
  <si>
    <t>BOM273</t>
  </si>
  <si>
    <t>BOM277</t>
  </si>
  <si>
    <t>BOM281</t>
  </si>
  <si>
    <t>BOM287</t>
  </si>
  <si>
    <t>BOM290</t>
  </si>
  <si>
    <t>BOM294</t>
  </si>
  <si>
    <t>BOM295</t>
  </si>
  <si>
    <t>BOM296</t>
  </si>
  <si>
    <t>BOM298</t>
  </si>
  <si>
    <t>BOM299</t>
  </si>
  <si>
    <t>BOM301</t>
  </si>
  <si>
    <t>BOM302</t>
  </si>
  <si>
    <t>BOM303</t>
  </si>
  <si>
    <t>BOM304</t>
  </si>
  <si>
    <t>BOM305</t>
  </si>
  <si>
    <t>BOM306</t>
  </si>
  <si>
    <t>BOM308</t>
  </si>
  <si>
    <t>BOM309</t>
  </si>
  <si>
    <t>BOM311</t>
  </si>
  <si>
    <t>BOM312</t>
  </si>
  <si>
    <t>BOM313</t>
  </si>
  <si>
    <t>BOM316</t>
  </si>
  <si>
    <t>BOM318</t>
  </si>
  <si>
    <t>BOM320</t>
  </si>
  <si>
    <t>BOM321</t>
  </si>
  <si>
    <t>BOM322</t>
  </si>
  <si>
    <t>CXO</t>
  </si>
  <si>
    <t>BOM325</t>
  </si>
  <si>
    <t>BOM329</t>
  </si>
  <si>
    <t>BOM330</t>
  </si>
  <si>
    <t>BOM333</t>
  </si>
  <si>
    <t>BOM334</t>
  </si>
  <si>
    <t>BOM338</t>
  </si>
  <si>
    <t>BOM340</t>
  </si>
  <si>
    <t>BOM342</t>
  </si>
  <si>
    <t>BOM343</t>
  </si>
  <si>
    <t>BOM344</t>
  </si>
  <si>
    <t>BOM345</t>
  </si>
  <si>
    <t>BOM346</t>
  </si>
  <si>
    <t>BOM347</t>
  </si>
  <si>
    <t>BOM348</t>
  </si>
  <si>
    <t>BOM352</t>
  </si>
  <si>
    <t>BOM357</t>
  </si>
  <si>
    <t>BOM358</t>
  </si>
  <si>
    <t>BOM360</t>
  </si>
  <si>
    <t>BOM361</t>
  </si>
  <si>
    <t>BOM362</t>
  </si>
  <si>
    <t>BOM363</t>
  </si>
  <si>
    <t>BOM364</t>
  </si>
  <si>
    <t>BOM365</t>
  </si>
  <si>
    <t>BOM366</t>
  </si>
  <si>
    <t>BOM368</t>
  </si>
  <si>
    <t>BOM370</t>
  </si>
  <si>
    <t>BOM373</t>
  </si>
  <si>
    <t>BOM376</t>
  </si>
  <si>
    <t>BOM379</t>
  </si>
  <si>
    <t>Management</t>
  </si>
  <si>
    <t>BOM382</t>
  </si>
  <si>
    <t>BOM383</t>
  </si>
  <si>
    <t>BOM359</t>
  </si>
  <si>
    <t>BOM375</t>
  </si>
  <si>
    <t>BOM380</t>
  </si>
  <si>
    <t>BOM381</t>
  </si>
  <si>
    <t>BOM384</t>
  </si>
  <si>
    <t>BOM386</t>
  </si>
  <si>
    <t>BOM387</t>
  </si>
  <si>
    <t>BOM388</t>
  </si>
  <si>
    <t>BOM389</t>
  </si>
  <si>
    <t>BOM391</t>
  </si>
  <si>
    <t>BOM392</t>
  </si>
  <si>
    <t>BOM393</t>
  </si>
  <si>
    <t>BOM394</t>
  </si>
  <si>
    <t>BOM395</t>
  </si>
  <si>
    <t>BOM397</t>
  </si>
  <si>
    <t>BOM398</t>
  </si>
  <si>
    <t>BOM399</t>
  </si>
  <si>
    <t>BOM400</t>
  </si>
  <si>
    <t>BOM401</t>
  </si>
  <si>
    <t>BOM402</t>
  </si>
  <si>
    <t>BOM403</t>
  </si>
  <si>
    <t>BOM404</t>
  </si>
  <si>
    <t>BOM405</t>
  </si>
  <si>
    <t>BOM406</t>
  </si>
  <si>
    <t>Employee_1</t>
  </si>
  <si>
    <t>Employee_3</t>
  </si>
  <si>
    <t>Employee_4</t>
  </si>
  <si>
    <t>Employee_10</t>
  </si>
  <si>
    <t>Employee_13</t>
  </si>
  <si>
    <t>Employee_15</t>
  </si>
  <si>
    <t>Employee_20</t>
  </si>
  <si>
    <t>Employee_21</t>
  </si>
  <si>
    <t>Employee_25</t>
  </si>
  <si>
    <t>Employee_26</t>
  </si>
  <si>
    <t>Employee_27</t>
  </si>
  <si>
    <t>Employee_28</t>
  </si>
  <si>
    <t>Employee_31</t>
  </si>
  <si>
    <t>Employee_32</t>
  </si>
  <si>
    <t>Employee_33</t>
  </si>
  <si>
    <t>Employee_35</t>
  </si>
  <si>
    <t>Employee_36</t>
  </si>
  <si>
    <t>Employee_37</t>
  </si>
  <si>
    <t>Employee_38</t>
  </si>
  <si>
    <t>Employee_39</t>
  </si>
  <si>
    <t>Employee_42</t>
  </si>
  <si>
    <t>Employee_46</t>
  </si>
  <si>
    <t>Employee_51</t>
  </si>
  <si>
    <t>Employee_52</t>
  </si>
  <si>
    <t>Employee_54</t>
  </si>
  <si>
    <t>Employee_55</t>
  </si>
  <si>
    <t>Employee_56</t>
  </si>
  <si>
    <t>Employee_57</t>
  </si>
  <si>
    <t>Employee_58</t>
  </si>
  <si>
    <t>Employee_60</t>
  </si>
  <si>
    <t>Employee_63</t>
  </si>
  <si>
    <t>Employee_64</t>
  </si>
  <si>
    <t>Employee_65</t>
  </si>
  <si>
    <t>Employee_66</t>
  </si>
  <si>
    <t>Employee_67</t>
  </si>
  <si>
    <t>Employee_69</t>
  </si>
  <si>
    <t>Employee_70</t>
  </si>
  <si>
    <t>Employee_71</t>
  </si>
  <si>
    <t>Employee_72</t>
  </si>
  <si>
    <t>Employee_73</t>
  </si>
  <si>
    <t>Employee_74</t>
  </si>
  <si>
    <t>Employee_76</t>
  </si>
  <si>
    <t>Employee_77</t>
  </si>
  <si>
    <t>Employee_78</t>
  </si>
  <si>
    <t>Employee_79</t>
  </si>
  <si>
    <t>Employee_80</t>
  </si>
  <si>
    <t>Employee_81</t>
  </si>
  <si>
    <t>Employee_82</t>
  </si>
  <si>
    <t>Employee_84</t>
  </si>
  <si>
    <t>Employee_85</t>
  </si>
  <si>
    <t>Employee_86</t>
  </si>
  <si>
    <t>Employee_87</t>
  </si>
  <si>
    <t>Employee_89</t>
  </si>
  <si>
    <t>Employee_90</t>
  </si>
  <si>
    <t>Employee_91</t>
  </si>
  <si>
    <t>Employee_92</t>
  </si>
  <si>
    <t>Employee_95</t>
  </si>
  <si>
    <t>Employee_97</t>
  </si>
  <si>
    <t>Employee_98</t>
  </si>
  <si>
    <t>Employee_99</t>
  </si>
  <si>
    <t>Employee_100</t>
  </si>
  <si>
    <t>Employee_101</t>
  </si>
  <si>
    <t>Employee_102</t>
  </si>
  <si>
    <t>Employee_103</t>
  </si>
  <si>
    <t>Employee_104</t>
  </si>
  <si>
    <t>Employee_105</t>
  </si>
  <si>
    <t>Employee_109</t>
  </si>
  <si>
    <t>Employee_110</t>
  </si>
  <si>
    <t>Employee_111</t>
  </si>
  <si>
    <t>Employee_112</t>
  </si>
  <si>
    <t>Employee_113</t>
  </si>
  <si>
    <t>Employee_114</t>
  </si>
  <si>
    <t>Employee_115</t>
  </si>
  <si>
    <t>Employee_116</t>
  </si>
  <si>
    <t>Employee_117</t>
  </si>
  <si>
    <t>Employee_118</t>
  </si>
  <si>
    <t>Employee_120</t>
  </si>
  <si>
    <t>Employee_123</t>
  </si>
  <si>
    <t>Employee_125</t>
  </si>
  <si>
    <t>Employee_128</t>
  </si>
  <si>
    <t>Employee_150</t>
  </si>
  <si>
    <t>Employee_151</t>
  </si>
  <si>
    <t>Employee_153</t>
  </si>
  <si>
    <t>Employee_154</t>
  </si>
  <si>
    <t>Employee_155</t>
  </si>
  <si>
    <t>Employee_156</t>
  </si>
  <si>
    <t>Employee_159</t>
  </si>
  <si>
    <t>Employee_161</t>
  </si>
  <si>
    <t>Employee_162</t>
  </si>
  <si>
    <t>Employee_163</t>
  </si>
  <si>
    <t>Employee_164</t>
  </si>
  <si>
    <t>Employee_166</t>
  </si>
  <si>
    <t>Employee_167</t>
  </si>
  <si>
    <t>Employee_170</t>
  </si>
  <si>
    <t>Employee_172</t>
  </si>
  <si>
    <t>Employee_173</t>
  </si>
  <si>
    <t>Employee_175</t>
  </si>
  <si>
    <t>Employee_177</t>
  </si>
  <si>
    <t>Employee_178</t>
  </si>
  <si>
    <t>Employee_179</t>
  </si>
  <si>
    <t>Employee_181</t>
  </si>
  <si>
    <t>Employee_183</t>
  </si>
  <si>
    <t>Employee_185</t>
  </si>
  <si>
    <t>Employee_186</t>
  </si>
  <si>
    <t>Employee_187</t>
  </si>
  <si>
    <t>Employee_188</t>
  </si>
  <si>
    <t>BOM056</t>
  </si>
  <si>
    <t>CTC Lks</t>
  </si>
  <si>
    <t>KPI</t>
  </si>
  <si>
    <t>Avg CTC in Lks</t>
  </si>
  <si>
    <t>Median CTC</t>
  </si>
  <si>
    <t>Row Labels</t>
  </si>
  <si>
    <t>Grand Total</t>
  </si>
  <si>
    <t>Count of Employee Name</t>
  </si>
  <si>
    <t>Sum of CTC Lks</t>
  </si>
  <si>
    <t>Average of CTC Lks</t>
  </si>
  <si>
    <t>Column Labels</t>
  </si>
  <si>
    <t>Count of Department</t>
  </si>
  <si>
    <t>Total</t>
  </si>
  <si>
    <t>Year</t>
  </si>
  <si>
    <t>2017</t>
  </si>
  <si>
    <t>2018</t>
  </si>
  <si>
    <t>2019</t>
  </si>
  <si>
    <t>2020</t>
  </si>
  <si>
    <t>2021</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</si>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</sst>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quot;₹&quot;\ #,##0.00"/>
  </numFmts>
  <fonts count="3" x14ac:knownFonts="1">
    <font>
      <sz val="11"/>
      <color theme="1"/>
      <name val="Calibri"/>
      <family val="2"/>
      <scheme val="minor"/>
    </font>
    <font>
      <sz val="8"/>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0" fontId="2" fillId="2" borderId="0" xfId="0" applyFont="1" applyFill="1"/>
    <xf numFmtId="164" fontId="0" fillId="0" borderId="0" xfId="0" applyNumberForma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cellXfs>
  <cellStyles count="1">
    <cellStyle name="Normal" xfId="0" builtinId="0"/>
  </cellStyles>
  <dxfs count="6">
    <dxf>
      <numFmt numFmtId="165" formatCode="&quot;₹&quot;\ #,##0.00"/>
    </dxf>
    <dxf>
      <numFmt numFmtId="1" formatCode="0"/>
    </dxf>
    <dxf>
      <numFmt numFmtId="165" formatCode="&quot;₹&quot;\ #,##0.00"/>
    </dxf>
    <dxf>
      <numFmt numFmtId="1" formatCode="0"/>
    </dxf>
    <dxf>
      <numFmt numFmtId="165" formatCode="&quot;₹&quot;\ #,##0.00"/>
    </dxf>
    <dxf>
      <numFmt numFmtId="1" formatCode="0"/>
    </dxf>
  </dxfs>
  <tableStyles count="1" defaultTableStyle="TableStyleMedium2" defaultPivotStyle="PivotStyleLight16">
    <tableStyle name="Invisible" pivot="0" table="0" count="0" xr9:uid="{1068B647-6888-4409-8D7F-8F4C9B6E2169}"/>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Employee Salary Data Solved.xlsx]Analysis!Department &amp; Designation Avg Salary</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Analysis!$F$5:$F$6</c:f>
              <c:strCache>
                <c:ptCount val="1"/>
                <c:pt idx="0">
                  <c:v>Executive</c:v>
                </c:pt>
              </c:strCache>
            </c:strRef>
          </c:tx>
          <c:spPr>
            <a:solidFill>
              <a:schemeClr val="accent1"/>
            </a:solidFill>
            <a:ln>
              <a:noFill/>
            </a:ln>
            <a:effectLst/>
          </c:spPr>
          <c:invertIfNegative val="0"/>
          <c:cat>
            <c:strRef>
              <c:f>Analysis!$E$7:$E$14</c:f>
              <c:strCache>
                <c:ptCount val="7"/>
                <c:pt idx="0">
                  <c:v>D2C</c:v>
                </c:pt>
                <c:pt idx="1">
                  <c:v>Finance &amp; Admin</c:v>
                </c:pt>
                <c:pt idx="2">
                  <c:v>Management</c:v>
                </c:pt>
                <c:pt idx="3">
                  <c:v>Marketing</c:v>
                </c:pt>
                <c:pt idx="4">
                  <c:v>Marketplace</c:v>
                </c:pt>
                <c:pt idx="5">
                  <c:v>Operations</c:v>
                </c:pt>
                <c:pt idx="6">
                  <c:v>Product</c:v>
                </c:pt>
              </c:strCache>
            </c:strRef>
          </c:cat>
          <c:val>
            <c:numRef>
              <c:f>Analysis!$F$7:$F$14</c:f>
              <c:numCache>
                <c:formatCode>"₹"\ #,##0.00</c:formatCode>
                <c:ptCount val="7"/>
                <c:pt idx="0">
                  <c:v>3.0304799999999998</c:v>
                </c:pt>
                <c:pt idx="3">
                  <c:v>3.24</c:v>
                </c:pt>
                <c:pt idx="4">
                  <c:v>3.49824</c:v>
                </c:pt>
                <c:pt idx="5">
                  <c:v>2.5015200000000002</c:v>
                </c:pt>
              </c:numCache>
            </c:numRef>
          </c:val>
          <c:extLst>
            <c:ext xmlns:c16="http://schemas.microsoft.com/office/drawing/2014/chart" uri="{C3380CC4-5D6E-409C-BE32-E72D297353CC}">
              <c16:uniqueId val="{00000000-D8D1-4601-8181-2CA7B8BB2EAA}"/>
            </c:ext>
          </c:extLst>
        </c:ser>
        <c:ser>
          <c:idx val="1"/>
          <c:order val="1"/>
          <c:tx>
            <c:strRef>
              <c:f>Analysis!$G$5:$G$6</c:f>
              <c:strCache>
                <c:ptCount val="1"/>
                <c:pt idx="0">
                  <c:v>General Manager</c:v>
                </c:pt>
              </c:strCache>
            </c:strRef>
          </c:tx>
          <c:spPr>
            <a:solidFill>
              <a:schemeClr val="accent2"/>
            </a:solidFill>
            <a:ln>
              <a:noFill/>
            </a:ln>
            <a:effectLst/>
          </c:spPr>
          <c:invertIfNegative val="0"/>
          <c:cat>
            <c:strRef>
              <c:f>Analysis!$E$7:$E$14</c:f>
              <c:strCache>
                <c:ptCount val="7"/>
                <c:pt idx="0">
                  <c:v>D2C</c:v>
                </c:pt>
                <c:pt idx="1">
                  <c:v>Finance &amp; Admin</c:v>
                </c:pt>
                <c:pt idx="2">
                  <c:v>Management</c:v>
                </c:pt>
                <c:pt idx="3">
                  <c:v>Marketing</c:v>
                </c:pt>
                <c:pt idx="4">
                  <c:v>Marketplace</c:v>
                </c:pt>
                <c:pt idx="5">
                  <c:v>Operations</c:v>
                </c:pt>
                <c:pt idx="6">
                  <c:v>Product</c:v>
                </c:pt>
              </c:strCache>
            </c:strRef>
          </c:cat>
          <c:val>
            <c:numRef>
              <c:f>Analysis!$G$7:$G$14</c:f>
              <c:numCache>
                <c:formatCode>"₹"\ #,##0.00</c:formatCode>
                <c:ptCount val="7"/>
                <c:pt idx="2">
                  <c:v>26.000039999999998</c:v>
                </c:pt>
              </c:numCache>
            </c:numRef>
          </c:val>
          <c:extLst>
            <c:ext xmlns:c16="http://schemas.microsoft.com/office/drawing/2014/chart" uri="{C3380CC4-5D6E-409C-BE32-E72D297353CC}">
              <c16:uniqueId val="{00000001-D8D1-4601-8181-2CA7B8BB2EAA}"/>
            </c:ext>
          </c:extLst>
        </c:ser>
        <c:ser>
          <c:idx val="2"/>
          <c:order val="2"/>
          <c:tx>
            <c:strRef>
              <c:f>Analysis!$H$5:$H$6</c:f>
              <c:strCache>
                <c:ptCount val="1"/>
                <c:pt idx="0">
                  <c:v>Manager</c:v>
                </c:pt>
              </c:strCache>
            </c:strRef>
          </c:tx>
          <c:spPr>
            <a:solidFill>
              <a:schemeClr val="accent3"/>
            </a:solidFill>
            <a:ln>
              <a:noFill/>
            </a:ln>
            <a:effectLst/>
          </c:spPr>
          <c:invertIfNegative val="0"/>
          <c:cat>
            <c:strRef>
              <c:f>Analysis!$E$7:$E$14</c:f>
              <c:strCache>
                <c:ptCount val="7"/>
                <c:pt idx="0">
                  <c:v>D2C</c:v>
                </c:pt>
                <c:pt idx="1">
                  <c:v>Finance &amp; Admin</c:v>
                </c:pt>
                <c:pt idx="2">
                  <c:v>Management</c:v>
                </c:pt>
                <c:pt idx="3">
                  <c:v>Marketing</c:v>
                </c:pt>
                <c:pt idx="4">
                  <c:v>Marketplace</c:v>
                </c:pt>
                <c:pt idx="5">
                  <c:v>Operations</c:v>
                </c:pt>
                <c:pt idx="6">
                  <c:v>Product</c:v>
                </c:pt>
              </c:strCache>
            </c:strRef>
          </c:cat>
          <c:val>
            <c:numRef>
              <c:f>Analysis!$H$7:$H$14</c:f>
              <c:numCache>
                <c:formatCode>"₹"\ #,##0.00</c:formatCode>
                <c:ptCount val="7"/>
                <c:pt idx="3">
                  <c:v>6.6</c:v>
                </c:pt>
              </c:numCache>
            </c:numRef>
          </c:val>
          <c:extLst>
            <c:ext xmlns:c16="http://schemas.microsoft.com/office/drawing/2014/chart" uri="{C3380CC4-5D6E-409C-BE32-E72D297353CC}">
              <c16:uniqueId val="{00000007-C692-4C0C-A93A-03EA39CDABF9}"/>
            </c:ext>
          </c:extLst>
        </c:ser>
        <c:ser>
          <c:idx val="3"/>
          <c:order val="3"/>
          <c:tx>
            <c:strRef>
              <c:f>Analysis!$I$5:$I$6</c:f>
              <c:strCache>
                <c:ptCount val="1"/>
                <c:pt idx="0">
                  <c:v>Senior Manager</c:v>
                </c:pt>
              </c:strCache>
            </c:strRef>
          </c:tx>
          <c:spPr>
            <a:solidFill>
              <a:schemeClr val="accent4"/>
            </a:solidFill>
            <a:ln>
              <a:noFill/>
            </a:ln>
            <a:effectLst/>
          </c:spPr>
          <c:invertIfNegative val="0"/>
          <c:cat>
            <c:strRef>
              <c:f>Analysis!$E$7:$E$14</c:f>
              <c:strCache>
                <c:ptCount val="7"/>
                <c:pt idx="0">
                  <c:v>D2C</c:v>
                </c:pt>
                <c:pt idx="1">
                  <c:v>Finance &amp; Admin</c:v>
                </c:pt>
                <c:pt idx="2">
                  <c:v>Management</c:v>
                </c:pt>
                <c:pt idx="3">
                  <c:v>Marketing</c:v>
                </c:pt>
                <c:pt idx="4">
                  <c:v>Marketplace</c:v>
                </c:pt>
                <c:pt idx="5">
                  <c:v>Operations</c:v>
                </c:pt>
                <c:pt idx="6">
                  <c:v>Product</c:v>
                </c:pt>
              </c:strCache>
            </c:strRef>
          </c:cat>
          <c:val>
            <c:numRef>
              <c:f>Analysis!$I$7:$I$14</c:f>
              <c:numCache>
                <c:formatCode>"₹"\ #,##0.00</c:formatCode>
                <c:ptCount val="7"/>
                <c:pt idx="0">
                  <c:v>15.083399999999999</c:v>
                </c:pt>
                <c:pt idx="1">
                  <c:v>10.06128</c:v>
                </c:pt>
                <c:pt idx="6">
                  <c:v>17.000039999999998</c:v>
                </c:pt>
              </c:numCache>
            </c:numRef>
          </c:val>
          <c:extLst>
            <c:ext xmlns:c16="http://schemas.microsoft.com/office/drawing/2014/chart" uri="{C3380CC4-5D6E-409C-BE32-E72D297353CC}">
              <c16:uniqueId val="{00000008-C692-4C0C-A93A-03EA39CDABF9}"/>
            </c:ext>
          </c:extLst>
        </c:ser>
        <c:ser>
          <c:idx val="4"/>
          <c:order val="4"/>
          <c:tx>
            <c:strRef>
              <c:f>Analysis!$J$5:$J$6</c:f>
              <c:strCache>
                <c:ptCount val="1"/>
                <c:pt idx="0">
                  <c:v>VP</c:v>
                </c:pt>
              </c:strCache>
            </c:strRef>
          </c:tx>
          <c:spPr>
            <a:solidFill>
              <a:schemeClr val="accent5"/>
            </a:solidFill>
            <a:ln>
              <a:noFill/>
            </a:ln>
            <a:effectLst/>
          </c:spPr>
          <c:invertIfNegative val="0"/>
          <c:cat>
            <c:strRef>
              <c:f>Analysis!$E$7:$E$14</c:f>
              <c:strCache>
                <c:ptCount val="7"/>
                <c:pt idx="0">
                  <c:v>D2C</c:v>
                </c:pt>
                <c:pt idx="1">
                  <c:v>Finance &amp; Admin</c:v>
                </c:pt>
                <c:pt idx="2">
                  <c:v>Management</c:v>
                </c:pt>
                <c:pt idx="3">
                  <c:v>Marketing</c:v>
                </c:pt>
                <c:pt idx="4">
                  <c:v>Marketplace</c:v>
                </c:pt>
                <c:pt idx="5">
                  <c:v>Operations</c:v>
                </c:pt>
                <c:pt idx="6">
                  <c:v>Product</c:v>
                </c:pt>
              </c:strCache>
            </c:strRef>
          </c:cat>
          <c:val>
            <c:numRef>
              <c:f>Analysis!$J$7:$J$14</c:f>
              <c:numCache>
                <c:formatCode>"₹"\ #,##0.00</c:formatCode>
                <c:ptCount val="7"/>
                <c:pt idx="3">
                  <c:v>50.000039999999998</c:v>
                </c:pt>
              </c:numCache>
            </c:numRef>
          </c:val>
          <c:extLst>
            <c:ext xmlns:c16="http://schemas.microsoft.com/office/drawing/2014/chart" uri="{C3380CC4-5D6E-409C-BE32-E72D297353CC}">
              <c16:uniqueId val="{00000009-C692-4C0C-A93A-03EA39CDABF9}"/>
            </c:ext>
          </c:extLst>
        </c:ser>
        <c:dLbls>
          <c:showLegendKey val="0"/>
          <c:showVal val="0"/>
          <c:showCatName val="0"/>
          <c:showSerName val="0"/>
          <c:showPercent val="0"/>
          <c:showBubbleSize val="0"/>
        </c:dLbls>
        <c:gapWidth val="150"/>
        <c:overlap val="100"/>
        <c:axId val="1615734224"/>
        <c:axId val="1615734704"/>
      </c:barChart>
      <c:catAx>
        <c:axId val="16157342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5734704"/>
        <c:crosses val="autoZero"/>
        <c:auto val="1"/>
        <c:lblAlgn val="ctr"/>
        <c:lblOffset val="100"/>
        <c:noMultiLvlLbl val="0"/>
      </c:catAx>
      <c:valAx>
        <c:axId val="1615734704"/>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5734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Employee Salary Data Solved.xlsx]Analysis!Dep &amp; Deig Emp Count</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399538283386008"/>
          <c:y val="4.9905220180810735E-2"/>
          <c:w val="0.52536912188228413"/>
          <c:h val="0.75010279965004378"/>
        </c:manualLayout>
      </c:layout>
      <c:barChart>
        <c:barDir val="bar"/>
        <c:grouping val="stacked"/>
        <c:varyColors val="0"/>
        <c:ser>
          <c:idx val="0"/>
          <c:order val="0"/>
          <c:tx>
            <c:strRef>
              <c:f>Analysis!$F$19:$F$20</c:f>
              <c:strCache>
                <c:ptCount val="1"/>
                <c:pt idx="0">
                  <c:v>Executive</c:v>
                </c:pt>
              </c:strCache>
            </c:strRef>
          </c:tx>
          <c:spPr>
            <a:solidFill>
              <a:schemeClr val="accent1"/>
            </a:solidFill>
            <a:ln>
              <a:noFill/>
            </a:ln>
            <a:effectLst/>
          </c:spPr>
          <c:invertIfNegative val="0"/>
          <c:cat>
            <c:strRef>
              <c:f>Analysis!$E$21:$E$28</c:f>
              <c:strCache>
                <c:ptCount val="7"/>
                <c:pt idx="0">
                  <c:v>D2C</c:v>
                </c:pt>
                <c:pt idx="1">
                  <c:v>Finance &amp; Admin</c:v>
                </c:pt>
                <c:pt idx="2">
                  <c:v>Management</c:v>
                </c:pt>
                <c:pt idx="3">
                  <c:v>Marketing</c:v>
                </c:pt>
                <c:pt idx="4">
                  <c:v>Marketplace</c:v>
                </c:pt>
                <c:pt idx="5">
                  <c:v>Operations</c:v>
                </c:pt>
                <c:pt idx="6">
                  <c:v>Product</c:v>
                </c:pt>
              </c:strCache>
            </c:strRef>
          </c:cat>
          <c:val>
            <c:numRef>
              <c:f>Analysis!$F$21:$F$28</c:f>
              <c:numCache>
                <c:formatCode>0</c:formatCode>
                <c:ptCount val="7"/>
                <c:pt idx="0">
                  <c:v>2</c:v>
                </c:pt>
                <c:pt idx="3">
                  <c:v>1</c:v>
                </c:pt>
                <c:pt idx="4">
                  <c:v>2</c:v>
                </c:pt>
                <c:pt idx="5">
                  <c:v>2</c:v>
                </c:pt>
              </c:numCache>
            </c:numRef>
          </c:val>
          <c:extLst>
            <c:ext xmlns:c16="http://schemas.microsoft.com/office/drawing/2014/chart" uri="{C3380CC4-5D6E-409C-BE32-E72D297353CC}">
              <c16:uniqueId val="{00000000-D7D2-4699-AEE0-A4C6274C9399}"/>
            </c:ext>
          </c:extLst>
        </c:ser>
        <c:ser>
          <c:idx val="1"/>
          <c:order val="1"/>
          <c:tx>
            <c:strRef>
              <c:f>Analysis!$G$19:$G$20</c:f>
              <c:strCache>
                <c:ptCount val="1"/>
                <c:pt idx="0">
                  <c:v>General Manager</c:v>
                </c:pt>
              </c:strCache>
            </c:strRef>
          </c:tx>
          <c:spPr>
            <a:solidFill>
              <a:schemeClr val="accent2"/>
            </a:solidFill>
            <a:ln>
              <a:noFill/>
            </a:ln>
            <a:effectLst/>
          </c:spPr>
          <c:invertIfNegative val="0"/>
          <c:cat>
            <c:strRef>
              <c:f>Analysis!$E$21:$E$28</c:f>
              <c:strCache>
                <c:ptCount val="7"/>
                <c:pt idx="0">
                  <c:v>D2C</c:v>
                </c:pt>
                <c:pt idx="1">
                  <c:v>Finance &amp; Admin</c:v>
                </c:pt>
                <c:pt idx="2">
                  <c:v>Management</c:v>
                </c:pt>
                <c:pt idx="3">
                  <c:v>Marketing</c:v>
                </c:pt>
                <c:pt idx="4">
                  <c:v>Marketplace</c:v>
                </c:pt>
                <c:pt idx="5">
                  <c:v>Operations</c:v>
                </c:pt>
                <c:pt idx="6">
                  <c:v>Product</c:v>
                </c:pt>
              </c:strCache>
            </c:strRef>
          </c:cat>
          <c:val>
            <c:numRef>
              <c:f>Analysis!$G$21:$G$28</c:f>
              <c:numCache>
                <c:formatCode>0</c:formatCode>
                <c:ptCount val="7"/>
                <c:pt idx="2">
                  <c:v>1</c:v>
                </c:pt>
              </c:numCache>
            </c:numRef>
          </c:val>
          <c:extLst>
            <c:ext xmlns:c16="http://schemas.microsoft.com/office/drawing/2014/chart" uri="{C3380CC4-5D6E-409C-BE32-E72D297353CC}">
              <c16:uniqueId val="{00000001-D7D2-4699-AEE0-A4C6274C9399}"/>
            </c:ext>
          </c:extLst>
        </c:ser>
        <c:ser>
          <c:idx val="2"/>
          <c:order val="2"/>
          <c:tx>
            <c:strRef>
              <c:f>Analysis!$H$19:$H$20</c:f>
              <c:strCache>
                <c:ptCount val="1"/>
                <c:pt idx="0">
                  <c:v>Manager</c:v>
                </c:pt>
              </c:strCache>
            </c:strRef>
          </c:tx>
          <c:spPr>
            <a:solidFill>
              <a:schemeClr val="accent3"/>
            </a:solidFill>
            <a:ln>
              <a:noFill/>
            </a:ln>
            <a:effectLst/>
          </c:spPr>
          <c:invertIfNegative val="0"/>
          <c:cat>
            <c:strRef>
              <c:f>Analysis!$E$21:$E$28</c:f>
              <c:strCache>
                <c:ptCount val="7"/>
                <c:pt idx="0">
                  <c:v>D2C</c:v>
                </c:pt>
                <c:pt idx="1">
                  <c:v>Finance &amp; Admin</c:v>
                </c:pt>
                <c:pt idx="2">
                  <c:v>Management</c:v>
                </c:pt>
                <c:pt idx="3">
                  <c:v>Marketing</c:v>
                </c:pt>
                <c:pt idx="4">
                  <c:v>Marketplace</c:v>
                </c:pt>
                <c:pt idx="5">
                  <c:v>Operations</c:v>
                </c:pt>
                <c:pt idx="6">
                  <c:v>Product</c:v>
                </c:pt>
              </c:strCache>
            </c:strRef>
          </c:cat>
          <c:val>
            <c:numRef>
              <c:f>Analysis!$H$21:$H$28</c:f>
              <c:numCache>
                <c:formatCode>0</c:formatCode>
                <c:ptCount val="7"/>
                <c:pt idx="3">
                  <c:v>1</c:v>
                </c:pt>
              </c:numCache>
            </c:numRef>
          </c:val>
          <c:extLst>
            <c:ext xmlns:c16="http://schemas.microsoft.com/office/drawing/2014/chart" uri="{C3380CC4-5D6E-409C-BE32-E72D297353CC}">
              <c16:uniqueId val="{00000007-0759-4368-8D1E-CDDD45ED92BB}"/>
            </c:ext>
          </c:extLst>
        </c:ser>
        <c:ser>
          <c:idx val="3"/>
          <c:order val="3"/>
          <c:tx>
            <c:strRef>
              <c:f>Analysis!$I$19:$I$20</c:f>
              <c:strCache>
                <c:ptCount val="1"/>
                <c:pt idx="0">
                  <c:v>Senior Manager</c:v>
                </c:pt>
              </c:strCache>
            </c:strRef>
          </c:tx>
          <c:spPr>
            <a:solidFill>
              <a:schemeClr val="accent4"/>
            </a:solidFill>
            <a:ln>
              <a:noFill/>
            </a:ln>
            <a:effectLst/>
          </c:spPr>
          <c:invertIfNegative val="0"/>
          <c:cat>
            <c:strRef>
              <c:f>Analysis!$E$21:$E$28</c:f>
              <c:strCache>
                <c:ptCount val="7"/>
                <c:pt idx="0">
                  <c:v>D2C</c:v>
                </c:pt>
                <c:pt idx="1">
                  <c:v>Finance &amp; Admin</c:v>
                </c:pt>
                <c:pt idx="2">
                  <c:v>Management</c:v>
                </c:pt>
                <c:pt idx="3">
                  <c:v>Marketing</c:v>
                </c:pt>
                <c:pt idx="4">
                  <c:v>Marketplace</c:v>
                </c:pt>
                <c:pt idx="5">
                  <c:v>Operations</c:v>
                </c:pt>
                <c:pt idx="6">
                  <c:v>Product</c:v>
                </c:pt>
              </c:strCache>
            </c:strRef>
          </c:cat>
          <c:val>
            <c:numRef>
              <c:f>Analysis!$I$21:$I$28</c:f>
              <c:numCache>
                <c:formatCode>0</c:formatCode>
                <c:ptCount val="7"/>
                <c:pt idx="0">
                  <c:v>3</c:v>
                </c:pt>
                <c:pt idx="1">
                  <c:v>1</c:v>
                </c:pt>
                <c:pt idx="6">
                  <c:v>1</c:v>
                </c:pt>
              </c:numCache>
            </c:numRef>
          </c:val>
          <c:extLst>
            <c:ext xmlns:c16="http://schemas.microsoft.com/office/drawing/2014/chart" uri="{C3380CC4-5D6E-409C-BE32-E72D297353CC}">
              <c16:uniqueId val="{00000008-0759-4368-8D1E-CDDD45ED92BB}"/>
            </c:ext>
          </c:extLst>
        </c:ser>
        <c:ser>
          <c:idx val="4"/>
          <c:order val="4"/>
          <c:tx>
            <c:strRef>
              <c:f>Analysis!$J$19:$J$20</c:f>
              <c:strCache>
                <c:ptCount val="1"/>
                <c:pt idx="0">
                  <c:v>VP</c:v>
                </c:pt>
              </c:strCache>
            </c:strRef>
          </c:tx>
          <c:spPr>
            <a:solidFill>
              <a:schemeClr val="accent5"/>
            </a:solidFill>
            <a:ln>
              <a:noFill/>
            </a:ln>
            <a:effectLst/>
          </c:spPr>
          <c:invertIfNegative val="0"/>
          <c:cat>
            <c:strRef>
              <c:f>Analysis!$E$21:$E$28</c:f>
              <c:strCache>
                <c:ptCount val="7"/>
                <c:pt idx="0">
                  <c:v>D2C</c:v>
                </c:pt>
                <c:pt idx="1">
                  <c:v>Finance &amp; Admin</c:v>
                </c:pt>
                <c:pt idx="2">
                  <c:v>Management</c:v>
                </c:pt>
                <c:pt idx="3">
                  <c:v>Marketing</c:v>
                </c:pt>
                <c:pt idx="4">
                  <c:v>Marketplace</c:v>
                </c:pt>
                <c:pt idx="5">
                  <c:v>Operations</c:v>
                </c:pt>
                <c:pt idx="6">
                  <c:v>Product</c:v>
                </c:pt>
              </c:strCache>
            </c:strRef>
          </c:cat>
          <c:val>
            <c:numRef>
              <c:f>Analysis!$J$21:$J$28</c:f>
              <c:numCache>
                <c:formatCode>0</c:formatCode>
                <c:ptCount val="7"/>
                <c:pt idx="3">
                  <c:v>1</c:v>
                </c:pt>
              </c:numCache>
            </c:numRef>
          </c:val>
          <c:extLst>
            <c:ext xmlns:c16="http://schemas.microsoft.com/office/drawing/2014/chart" uri="{C3380CC4-5D6E-409C-BE32-E72D297353CC}">
              <c16:uniqueId val="{00000009-0759-4368-8D1E-CDDD45ED92BB}"/>
            </c:ext>
          </c:extLst>
        </c:ser>
        <c:dLbls>
          <c:showLegendKey val="0"/>
          <c:showVal val="0"/>
          <c:showCatName val="0"/>
          <c:showSerName val="0"/>
          <c:showPercent val="0"/>
          <c:showBubbleSize val="0"/>
        </c:dLbls>
        <c:gapWidth val="150"/>
        <c:overlap val="100"/>
        <c:axId val="399950575"/>
        <c:axId val="399951055"/>
      </c:barChart>
      <c:catAx>
        <c:axId val="3999505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951055"/>
        <c:crosses val="autoZero"/>
        <c:auto val="1"/>
        <c:lblAlgn val="ctr"/>
        <c:lblOffset val="100"/>
        <c:noMultiLvlLbl val="0"/>
      </c:catAx>
      <c:valAx>
        <c:axId val="399951055"/>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950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Employee Salary Data Solved.xlsx]Analysis!Desig &amp; Dep Avg Sal</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Analysis!$S$5:$S$6</c:f>
              <c:strCache>
                <c:ptCount val="1"/>
                <c:pt idx="0">
                  <c:v>D2C</c:v>
                </c:pt>
              </c:strCache>
            </c:strRef>
          </c:tx>
          <c:spPr>
            <a:solidFill>
              <a:schemeClr val="accent1"/>
            </a:solidFill>
            <a:ln>
              <a:noFill/>
            </a:ln>
            <a:effectLst/>
          </c:spPr>
          <c:invertIfNegative val="0"/>
          <c:cat>
            <c:strRef>
              <c:f>Analysis!$R$7:$R$12</c:f>
              <c:strCache>
                <c:ptCount val="5"/>
                <c:pt idx="0">
                  <c:v>Executive</c:v>
                </c:pt>
                <c:pt idx="1">
                  <c:v>General Manager</c:v>
                </c:pt>
                <c:pt idx="2">
                  <c:v>Manager</c:v>
                </c:pt>
                <c:pt idx="3">
                  <c:v>Senior Manager</c:v>
                </c:pt>
                <c:pt idx="4">
                  <c:v>VP</c:v>
                </c:pt>
              </c:strCache>
            </c:strRef>
          </c:cat>
          <c:val>
            <c:numRef>
              <c:f>Analysis!$S$7:$S$12</c:f>
              <c:numCache>
                <c:formatCode>"₹"\ #,##0.00</c:formatCode>
                <c:ptCount val="5"/>
                <c:pt idx="0">
                  <c:v>3.0304799999999998</c:v>
                </c:pt>
                <c:pt idx="3">
                  <c:v>15.083399999999999</c:v>
                </c:pt>
              </c:numCache>
            </c:numRef>
          </c:val>
          <c:extLst>
            <c:ext xmlns:c16="http://schemas.microsoft.com/office/drawing/2014/chart" uri="{C3380CC4-5D6E-409C-BE32-E72D297353CC}">
              <c16:uniqueId val="{00000000-3E04-4A9F-8574-30B93221B828}"/>
            </c:ext>
          </c:extLst>
        </c:ser>
        <c:ser>
          <c:idx val="1"/>
          <c:order val="1"/>
          <c:tx>
            <c:strRef>
              <c:f>Analysis!$T$5:$T$6</c:f>
              <c:strCache>
                <c:ptCount val="1"/>
                <c:pt idx="0">
                  <c:v>Finance &amp; Admin</c:v>
                </c:pt>
              </c:strCache>
            </c:strRef>
          </c:tx>
          <c:spPr>
            <a:solidFill>
              <a:schemeClr val="accent2"/>
            </a:solidFill>
            <a:ln>
              <a:noFill/>
            </a:ln>
            <a:effectLst/>
          </c:spPr>
          <c:invertIfNegative val="0"/>
          <c:cat>
            <c:strRef>
              <c:f>Analysis!$R$7:$R$12</c:f>
              <c:strCache>
                <c:ptCount val="5"/>
                <c:pt idx="0">
                  <c:v>Executive</c:v>
                </c:pt>
                <c:pt idx="1">
                  <c:v>General Manager</c:v>
                </c:pt>
                <c:pt idx="2">
                  <c:v>Manager</c:v>
                </c:pt>
                <c:pt idx="3">
                  <c:v>Senior Manager</c:v>
                </c:pt>
                <c:pt idx="4">
                  <c:v>VP</c:v>
                </c:pt>
              </c:strCache>
            </c:strRef>
          </c:cat>
          <c:val>
            <c:numRef>
              <c:f>Analysis!$T$7:$T$12</c:f>
              <c:numCache>
                <c:formatCode>"₹"\ #,##0.00</c:formatCode>
                <c:ptCount val="5"/>
                <c:pt idx="3">
                  <c:v>10.06128</c:v>
                </c:pt>
              </c:numCache>
            </c:numRef>
          </c:val>
          <c:extLst>
            <c:ext xmlns:c16="http://schemas.microsoft.com/office/drawing/2014/chart" uri="{C3380CC4-5D6E-409C-BE32-E72D297353CC}">
              <c16:uniqueId val="{00000001-6D83-432E-BE5C-880E0AD28777}"/>
            </c:ext>
          </c:extLst>
        </c:ser>
        <c:ser>
          <c:idx val="2"/>
          <c:order val="2"/>
          <c:tx>
            <c:strRef>
              <c:f>Analysis!$U$5:$U$6</c:f>
              <c:strCache>
                <c:ptCount val="1"/>
                <c:pt idx="0">
                  <c:v>Management</c:v>
                </c:pt>
              </c:strCache>
            </c:strRef>
          </c:tx>
          <c:spPr>
            <a:solidFill>
              <a:schemeClr val="accent3"/>
            </a:solidFill>
            <a:ln>
              <a:noFill/>
            </a:ln>
            <a:effectLst/>
          </c:spPr>
          <c:invertIfNegative val="0"/>
          <c:cat>
            <c:strRef>
              <c:f>Analysis!$R$7:$R$12</c:f>
              <c:strCache>
                <c:ptCount val="5"/>
                <c:pt idx="0">
                  <c:v>Executive</c:v>
                </c:pt>
                <c:pt idx="1">
                  <c:v>General Manager</c:v>
                </c:pt>
                <c:pt idx="2">
                  <c:v>Manager</c:v>
                </c:pt>
                <c:pt idx="3">
                  <c:v>Senior Manager</c:v>
                </c:pt>
                <c:pt idx="4">
                  <c:v>VP</c:v>
                </c:pt>
              </c:strCache>
            </c:strRef>
          </c:cat>
          <c:val>
            <c:numRef>
              <c:f>Analysis!$U$7:$U$12</c:f>
              <c:numCache>
                <c:formatCode>"₹"\ #,##0.00</c:formatCode>
                <c:ptCount val="5"/>
                <c:pt idx="1">
                  <c:v>26.000039999999998</c:v>
                </c:pt>
              </c:numCache>
            </c:numRef>
          </c:val>
          <c:extLst>
            <c:ext xmlns:c16="http://schemas.microsoft.com/office/drawing/2014/chart" uri="{C3380CC4-5D6E-409C-BE32-E72D297353CC}">
              <c16:uniqueId val="{00000002-6D83-432E-BE5C-880E0AD28777}"/>
            </c:ext>
          </c:extLst>
        </c:ser>
        <c:ser>
          <c:idx val="3"/>
          <c:order val="3"/>
          <c:tx>
            <c:strRef>
              <c:f>Analysis!$V$5:$V$6</c:f>
              <c:strCache>
                <c:ptCount val="1"/>
                <c:pt idx="0">
                  <c:v>Marketing</c:v>
                </c:pt>
              </c:strCache>
            </c:strRef>
          </c:tx>
          <c:spPr>
            <a:solidFill>
              <a:schemeClr val="accent4"/>
            </a:solidFill>
            <a:ln>
              <a:noFill/>
            </a:ln>
            <a:effectLst/>
          </c:spPr>
          <c:invertIfNegative val="0"/>
          <c:cat>
            <c:strRef>
              <c:f>Analysis!$R$7:$R$12</c:f>
              <c:strCache>
                <c:ptCount val="5"/>
                <c:pt idx="0">
                  <c:v>Executive</c:v>
                </c:pt>
                <c:pt idx="1">
                  <c:v>General Manager</c:v>
                </c:pt>
                <c:pt idx="2">
                  <c:v>Manager</c:v>
                </c:pt>
                <c:pt idx="3">
                  <c:v>Senior Manager</c:v>
                </c:pt>
                <c:pt idx="4">
                  <c:v>VP</c:v>
                </c:pt>
              </c:strCache>
            </c:strRef>
          </c:cat>
          <c:val>
            <c:numRef>
              <c:f>Analysis!$V$7:$V$12</c:f>
              <c:numCache>
                <c:formatCode>"₹"\ #,##0.00</c:formatCode>
                <c:ptCount val="5"/>
                <c:pt idx="0">
                  <c:v>3.24</c:v>
                </c:pt>
                <c:pt idx="2">
                  <c:v>6.6</c:v>
                </c:pt>
                <c:pt idx="4">
                  <c:v>50.000039999999998</c:v>
                </c:pt>
              </c:numCache>
            </c:numRef>
          </c:val>
          <c:extLst>
            <c:ext xmlns:c16="http://schemas.microsoft.com/office/drawing/2014/chart" uri="{C3380CC4-5D6E-409C-BE32-E72D297353CC}">
              <c16:uniqueId val="{00000008-6D83-432E-BE5C-880E0AD28777}"/>
            </c:ext>
          </c:extLst>
        </c:ser>
        <c:ser>
          <c:idx val="4"/>
          <c:order val="4"/>
          <c:tx>
            <c:strRef>
              <c:f>Analysis!$W$5:$W$6</c:f>
              <c:strCache>
                <c:ptCount val="1"/>
                <c:pt idx="0">
                  <c:v>Marketplace</c:v>
                </c:pt>
              </c:strCache>
            </c:strRef>
          </c:tx>
          <c:spPr>
            <a:solidFill>
              <a:schemeClr val="accent5"/>
            </a:solidFill>
            <a:ln>
              <a:noFill/>
            </a:ln>
            <a:effectLst/>
          </c:spPr>
          <c:invertIfNegative val="0"/>
          <c:cat>
            <c:strRef>
              <c:f>Analysis!$R$7:$R$12</c:f>
              <c:strCache>
                <c:ptCount val="5"/>
                <c:pt idx="0">
                  <c:v>Executive</c:v>
                </c:pt>
                <c:pt idx="1">
                  <c:v>General Manager</c:v>
                </c:pt>
                <c:pt idx="2">
                  <c:v>Manager</c:v>
                </c:pt>
                <c:pt idx="3">
                  <c:v>Senior Manager</c:v>
                </c:pt>
                <c:pt idx="4">
                  <c:v>VP</c:v>
                </c:pt>
              </c:strCache>
            </c:strRef>
          </c:cat>
          <c:val>
            <c:numRef>
              <c:f>Analysis!$W$7:$W$12</c:f>
              <c:numCache>
                <c:formatCode>"₹"\ #,##0.00</c:formatCode>
                <c:ptCount val="5"/>
                <c:pt idx="0">
                  <c:v>3.49824</c:v>
                </c:pt>
              </c:numCache>
            </c:numRef>
          </c:val>
          <c:extLst>
            <c:ext xmlns:c16="http://schemas.microsoft.com/office/drawing/2014/chart" uri="{C3380CC4-5D6E-409C-BE32-E72D297353CC}">
              <c16:uniqueId val="{00000009-6D83-432E-BE5C-880E0AD28777}"/>
            </c:ext>
          </c:extLst>
        </c:ser>
        <c:ser>
          <c:idx val="5"/>
          <c:order val="5"/>
          <c:tx>
            <c:strRef>
              <c:f>Analysis!$X$5:$X$6</c:f>
              <c:strCache>
                <c:ptCount val="1"/>
                <c:pt idx="0">
                  <c:v>Operations</c:v>
                </c:pt>
              </c:strCache>
            </c:strRef>
          </c:tx>
          <c:spPr>
            <a:solidFill>
              <a:schemeClr val="accent6"/>
            </a:solidFill>
            <a:ln>
              <a:noFill/>
            </a:ln>
            <a:effectLst/>
          </c:spPr>
          <c:invertIfNegative val="0"/>
          <c:cat>
            <c:strRef>
              <c:f>Analysis!$R$7:$R$12</c:f>
              <c:strCache>
                <c:ptCount val="5"/>
                <c:pt idx="0">
                  <c:v>Executive</c:v>
                </c:pt>
                <c:pt idx="1">
                  <c:v>General Manager</c:v>
                </c:pt>
                <c:pt idx="2">
                  <c:v>Manager</c:v>
                </c:pt>
                <c:pt idx="3">
                  <c:v>Senior Manager</c:v>
                </c:pt>
                <c:pt idx="4">
                  <c:v>VP</c:v>
                </c:pt>
              </c:strCache>
            </c:strRef>
          </c:cat>
          <c:val>
            <c:numRef>
              <c:f>Analysis!$X$7:$X$12</c:f>
              <c:numCache>
                <c:formatCode>"₹"\ #,##0.00</c:formatCode>
                <c:ptCount val="5"/>
                <c:pt idx="0">
                  <c:v>2.5015200000000002</c:v>
                </c:pt>
              </c:numCache>
            </c:numRef>
          </c:val>
          <c:extLst>
            <c:ext xmlns:c16="http://schemas.microsoft.com/office/drawing/2014/chart" uri="{C3380CC4-5D6E-409C-BE32-E72D297353CC}">
              <c16:uniqueId val="{0000000A-6D83-432E-BE5C-880E0AD28777}"/>
            </c:ext>
          </c:extLst>
        </c:ser>
        <c:ser>
          <c:idx val="6"/>
          <c:order val="6"/>
          <c:tx>
            <c:strRef>
              <c:f>Analysis!$Y$5:$Y$6</c:f>
              <c:strCache>
                <c:ptCount val="1"/>
                <c:pt idx="0">
                  <c:v>Product</c:v>
                </c:pt>
              </c:strCache>
            </c:strRef>
          </c:tx>
          <c:spPr>
            <a:solidFill>
              <a:schemeClr val="accent1">
                <a:lumMod val="60000"/>
              </a:schemeClr>
            </a:solidFill>
            <a:ln>
              <a:noFill/>
            </a:ln>
            <a:effectLst/>
          </c:spPr>
          <c:invertIfNegative val="0"/>
          <c:cat>
            <c:strRef>
              <c:f>Analysis!$R$7:$R$12</c:f>
              <c:strCache>
                <c:ptCount val="5"/>
                <c:pt idx="0">
                  <c:v>Executive</c:v>
                </c:pt>
                <c:pt idx="1">
                  <c:v>General Manager</c:v>
                </c:pt>
                <c:pt idx="2">
                  <c:v>Manager</c:v>
                </c:pt>
                <c:pt idx="3">
                  <c:v>Senior Manager</c:v>
                </c:pt>
                <c:pt idx="4">
                  <c:v>VP</c:v>
                </c:pt>
              </c:strCache>
            </c:strRef>
          </c:cat>
          <c:val>
            <c:numRef>
              <c:f>Analysis!$Y$7:$Y$12</c:f>
              <c:numCache>
                <c:formatCode>"₹"\ #,##0.00</c:formatCode>
                <c:ptCount val="5"/>
                <c:pt idx="3">
                  <c:v>17.000039999999998</c:v>
                </c:pt>
              </c:numCache>
            </c:numRef>
          </c:val>
          <c:extLst>
            <c:ext xmlns:c16="http://schemas.microsoft.com/office/drawing/2014/chart" uri="{C3380CC4-5D6E-409C-BE32-E72D297353CC}">
              <c16:uniqueId val="{0000000B-6D83-432E-BE5C-880E0AD28777}"/>
            </c:ext>
          </c:extLst>
        </c:ser>
        <c:dLbls>
          <c:showLegendKey val="0"/>
          <c:showVal val="0"/>
          <c:showCatName val="0"/>
          <c:showSerName val="0"/>
          <c:showPercent val="0"/>
          <c:showBubbleSize val="0"/>
        </c:dLbls>
        <c:gapWidth val="150"/>
        <c:overlap val="100"/>
        <c:axId val="399947215"/>
        <c:axId val="399951535"/>
      </c:barChart>
      <c:catAx>
        <c:axId val="3999472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951535"/>
        <c:crosses val="autoZero"/>
        <c:auto val="1"/>
        <c:lblAlgn val="ctr"/>
        <c:lblOffset val="100"/>
        <c:noMultiLvlLbl val="0"/>
      </c:catAx>
      <c:valAx>
        <c:axId val="399951535"/>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947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Employee Salary Data Solved.xlsx]Analysis!Desig &amp; Dep Emp Count</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Analysis!$S$19:$S$20</c:f>
              <c:strCache>
                <c:ptCount val="1"/>
                <c:pt idx="0">
                  <c:v>D2C</c:v>
                </c:pt>
              </c:strCache>
            </c:strRef>
          </c:tx>
          <c:spPr>
            <a:solidFill>
              <a:schemeClr val="accent1"/>
            </a:solidFill>
            <a:ln>
              <a:noFill/>
            </a:ln>
            <a:effectLst/>
          </c:spPr>
          <c:invertIfNegative val="0"/>
          <c:cat>
            <c:strRef>
              <c:f>Analysis!$R$21:$R$26</c:f>
              <c:strCache>
                <c:ptCount val="5"/>
                <c:pt idx="0">
                  <c:v>Executive</c:v>
                </c:pt>
                <c:pt idx="1">
                  <c:v>General Manager</c:v>
                </c:pt>
                <c:pt idx="2">
                  <c:v>Manager</c:v>
                </c:pt>
                <c:pt idx="3">
                  <c:v>Senior Manager</c:v>
                </c:pt>
                <c:pt idx="4">
                  <c:v>VP</c:v>
                </c:pt>
              </c:strCache>
            </c:strRef>
          </c:cat>
          <c:val>
            <c:numRef>
              <c:f>Analysis!$S$21:$S$26</c:f>
              <c:numCache>
                <c:formatCode>0</c:formatCode>
                <c:ptCount val="5"/>
                <c:pt idx="0">
                  <c:v>2</c:v>
                </c:pt>
                <c:pt idx="3">
                  <c:v>3</c:v>
                </c:pt>
              </c:numCache>
            </c:numRef>
          </c:val>
          <c:extLst>
            <c:ext xmlns:c16="http://schemas.microsoft.com/office/drawing/2014/chart" uri="{C3380CC4-5D6E-409C-BE32-E72D297353CC}">
              <c16:uniqueId val="{00000000-DAB0-49BC-9717-4901689ADA75}"/>
            </c:ext>
          </c:extLst>
        </c:ser>
        <c:ser>
          <c:idx val="1"/>
          <c:order val="1"/>
          <c:tx>
            <c:strRef>
              <c:f>Analysis!$T$19:$T$20</c:f>
              <c:strCache>
                <c:ptCount val="1"/>
                <c:pt idx="0">
                  <c:v>Finance &amp; Admin</c:v>
                </c:pt>
              </c:strCache>
            </c:strRef>
          </c:tx>
          <c:spPr>
            <a:solidFill>
              <a:schemeClr val="accent2"/>
            </a:solidFill>
            <a:ln>
              <a:noFill/>
            </a:ln>
            <a:effectLst/>
          </c:spPr>
          <c:invertIfNegative val="0"/>
          <c:cat>
            <c:strRef>
              <c:f>Analysis!$R$21:$R$26</c:f>
              <c:strCache>
                <c:ptCount val="5"/>
                <c:pt idx="0">
                  <c:v>Executive</c:v>
                </c:pt>
                <c:pt idx="1">
                  <c:v>General Manager</c:v>
                </c:pt>
                <c:pt idx="2">
                  <c:v>Manager</c:v>
                </c:pt>
                <c:pt idx="3">
                  <c:v>Senior Manager</c:v>
                </c:pt>
                <c:pt idx="4">
                  <c:v>VP</c:v>
                </c:pt>
              </c:strCache>
            </c:strRef>
          </c:cat>
          <c:val>
            <c:numRef>
              <c:f>Analysis!$T$21:$T$26</c:f>
              <c:numCache>
                <c:formatCode>0</c:formatCode>
                <c:ptCount val="5"/>
                <c:pt idx="3">
                  <c:v>1</c:v>
                </c:pt>
              </c:numCache>
            </c:numRef>
          </c:val>
          <c:extLst>
            <c:ext xmlns:c16="http://schemas.microsoft.com/office/drawing/2014/chart" uri="{C3380CC4-5D6E-409C-BE32-E72D297353CC}">
              <c16:uniqueId val="{00000001-552C-4F21-B999-7B4A8F351959}"/>
            </c:ext>
          </c:extLst>
        </c:ser>
        <c:ser>
          <c:idx val="2"/>
          <c:order val="2"/>
          <c:tx>
            <c:strRef>
              <c:f>Analysis!$U$19:$U$20</c:f>
              <c:strCache>
                <c:ptCount val="1"/>
                <c:pt idx="0">
                  <c:v>Management</c:v>
                </c:pt>
              </c:strCache>
            </c:strRef>
          </c:tx>
          <c:spPr>
            <a:solidFill>
              <a:schemeClr val="accent3"/>
            </a:solidFill>
            <a:ln>
              <a:noFill/>
            </a:ln>
            <a:effectLst/>
          </c:spPr>
          <c:invertIfNegative val="0"/>
          <c:cat>
            <c:strRef>
              <c:f>Analysis!$R$21:$R$26</c:f>
              <c:strCache>
                <c:ptCount val="5"/>
                <c:pt idx="0">
                  <c:v>Executive</c:v>
                </c:pt>
                <c:pt idx="1">
                  <c:v>General Manager</c:v>
                </c:pt>
                <c:pt idx="2">
                  <c:v>Manager</c:v>
                </c:pt>
                <c:pt idx="3">
                  <c:v>Senior Manager</c:v>
                </c:pt>
                <c:pt idx="4">
                  <c:v>VP</c:v>
                </c:pt>
              </c:strCache>
            </c:strRef>
          </c:cat>
          <c:val>
            <c:numRef>
              <c:f>Analysis!$U$21:$U$26</c:f>
              <c:numCache>
                <c:formatCode>0</c:formatCode>
                <c:ptCount val="5"/>
                <c:pt idx="1">
                  <c:v>1</c:v>
                </c:pt>
              </c:numCache>
            </c:numRef>
          </c:val>
          <c:extLst>
            <c:ext xmlns:c16="http://schemas.microsoft.com/office/drawing/2014/chart" uri="{C3380CC4-5D6E-409C-BE32-E72D297353CC}">
              <c16:uniqueId val="{00000002-552C-4F21-B999-7B4A8F351959}"/>
            </c:ext>
          </c:extLst>
        </c:ser>
        <c:ser>
          <c:idx val="3"/>
          <c:order val="3"/>
          <c:tx>
            <c:strRef>
              <c:f>Analysis!$V$19:$V$20</c:f>
              <c:strCache>
                <c:ptCount val="1"/>
                <c:pt idx="0">
                  <c:v>Marketing</c:v>
                </c:pt>
              </c:strCache>
            </c:strRef>
          </c:tx>
          <c:spPr>
            <a:solidFill>
              <a:schemeClr val="accent4"/>
            </a:solidFill>
            <a:ln>
              <a:noFill/>
            </a:ln>
            <a:effectLst/>
          </c:spPr>
          <c:invertIfNegative val="0"/>
          <c:cat>
            <c:strRef>
              <c:f>Analysis!$R$21:$R$26</c:f>
              <c:strCache>
                <c:ptCount val="5"/>
                <c:pt idx="0">
                  <c:v>Executive</c:v>
                </c:pt>
                <c:pt idx="1">
                  <c:v>General Manager</c:v>
                </c:pt>
                <c:pt idx="2">
                  <c:v>Manager</c:v>
                </c:pt>
                <c:pt idx="3">
                  <c:v>Senior Manager</c:v>
                </c:pt>
                <c:pt idx="4">
                  <c:v>VP</c:v>
                </c:pt>
              </c:strCache>
            </c:strRef>
          </c:cat>
          <c:val>
            <c:numRef>
              <c:f>Analysis!$V$21:$V$26</c:f>
              <c:numCache>
                <c:formatCode>0</c:formatCode>
                <c:ptCount val="5"/>
                <c:pt idx="0">
                  <c:v>1</c:v>
                </c:pt>
                <c:pt idx="2">
                  <c:v>1</c:v>
                </c:pt>
                <c:pt idx="4">
                  <c:v>1</c:v>
                </c:pt>
              </c:numCache>
            </c:numRef>
          </c:val>
          <c:extLst>
            <c:ext xmlns:c16="http://schemas.microsoft.com/office/drawing/2014/chart" uri="{C3380CC4-5D6E-409C-BE32-E72D297353CC}">
              <c16:uniqueId val="{00000008-552C-4F21-B999-7B4A8F351959}"/>
            </c:ext>
          </c:extLst>
        </c:ser>
        <c:ser>
          <c:idx val="4"/>
          <c:order val="4"/>
          <c:tx>
            <c:strRef>
              <c:f>Analysis!$W$19:$W$20</c:f>
              <c:strCache>
                <c:ptCount val="1"/>
                <c:pt idx="0">
                  <c:v>Marketplace</c:v>
                </c:pt>
              </c:strCache>
            </c:strRef>
          </c:tx>
          <c:spPr>
            <a:solidFill>
              <a:schemeClr val="accent5"/>
            </a:solidFill>
            <a:ln>
              <a:noFill/>
            </a:ln>
            <a:effectLst/>
          </c:spPr>
          <c:invertIfNegative val="0"/>
          <c:cat>
            <c:strRef>
              <c:f>Analysis!$R$21:$R$26</c:f>
              <c:strCache>
                <c:ptCount val="5"/>
                <c:pt idx="0">
                  <c:v>Executive</c:v>
                </c:pt>
                <c:pt idx="1">
                  <c:v>General Manager</c:v>
                </c:pt>
                <c:pt idx="2">
                  <c:v>Manager</c:v>
                </c:pt>
                <c:pt idx="3">
                  <c:v>Senior Manager</c:v>
                </c:pt>
                <c:pt idx="4">
                  <c:v>VP</c:v>
                </c:pt>
              </c:strCache>
            </c:strRef>
          </c:cat>
          <c:val>
            <c:numRef>
              <c:f>Analysis!$W$21:$W$26</c:f>
              <c:numCache>
                <c:formatCode>0</c:formatCode>
                <c:ptCount val="5"/>
                <c:pt idx="0">
                  <c:v>2</c:v>
                </c:pt>
              </c:numCache>
            </c:numRef>
          </c:val>
          <c:extLst>
            <c:ext xmlns:c16="http://schemas.microsoft.com/office/drawing/2014/chart" uri="{C3380CC4-5D6E-409C-BE32-E72D297353CC}">
              <c16:uniqueId val="{00000009-552C-4F21-B999-7B4A8F351959}"/>
            </c:ext>
          </c:extLst>
        </c:ser>
        <c:ser>
          <c:idx val="5"/>
          <c:order val="5"/>
          <c:tx>
            <c:strRef>
              <c:f>Analysis!$X$19:$X$20</c:f>
              <c:strCache>
                <c:ptCount val="1"/>
                <c:pt idx="0">
                  <c:v>Operations</c:v>
                </c:pt>
              </c:strCache>
            </c:strRef>
          </c:tx>
          <c:spPr>
            <a:solidFill>
              <a:schemeClr val="accent6"/>
            </a:solidFill>
            <a:ln>
              <a:noFill/>
            </a:ln>
            <a:effectLst/>
          </c:spPr>
          <c:invertIfNegative val="0"/>
          <c:cat>
            <c:strRef>
              <c:f>Analysis!$R$21:$R$26</c:f>
              <c:strCache>
                <c:ptCount val="5"/>
                <c:pt idx="0">
                  <c:v>Executive</c:v>
                </c:pt>
                <c:pt idx="1">
                  <c:v>General Manager</c:v>
                </c:pt>
                <c:pt idx="2">
                  <c:v>Manager</c:v>
                </c:pt>
                <c:pt idx="3">
                  <c:v>Senior Manager</c:v>
                </c:pt>
                <c:pt idx="4">
                  <c:v>VP</c:v>
                </c:pt>
              </c:strCache>
            </c:strRef>
          </c:cat>
          <c:val>
            <c:numRef>
              <c:f>Analysis!$X$21:$X$26</c:f>
              <c:numCache>
                <c:formatCode>0</c:formatCode>
                <c:ptCount val="5"/>
                <c:pt idx="0">
                  <c:v>2</c:v>
                </c:pt>
              </c:numCache>
            </c:numRef>
          </c:val>
          <c:extLst>
            <c:ext xmlns:c16="http://schemas.microsoft.com/office/drawing/2014/chart" uri="{C3380CC4-5D6E-409C-BE32-E72D297353CC}">
              <c16:uniqueId val="{0000000A-552C-4F21-B999-7B4A8F351959}"/>
            </c:ext>
          </c:extLst>
        </c:ser>
        <c:ser>
          <c:idx val="6"/>
          <c:order val="6"/>
          <c:tx>
            <c:strRef>
              <c:f>Analysis!$Y$19:$Y$20</c:f>
              <c:strCache>
                <c:ptCount val="1"/>
                <c:pt idx="0">
                  <c:v>Product</c:v>
                </c:pt>
              </c:strCache>
            </c:strRef>
          </c:tx>
          <c:spPr>
            <a:solidFill>
              <a:schemeClr val="accent1">
                <a:lumMod val="60000"/>
              </a:schemeClr>
            </a:solidFill>
            <a:ln>
              <a:noFill/>
            </a:ln>
            <a:effectLst/>
          </c:spPr>
          <c:invertIfNegative val="0"/>
          <c:cat>
            <c:strRef>
              <c:f>Analysis!$R$21:$R$26</c:f>
              <c:strCache>
                <c:ptCount val="5"/>
                <c:pt idx="0">
                  <c:v>Executive</c:v>
                </c:pt>
                <c:pt idx="1">
                  <c:v>General Manager</c:v>
                </c:pt>
                <c:pt idx="2">
                  <c:v>Manager</c:v>
                </c:pt>
                <c:pt idx="3">
                  <c:v>Senior Manager</c:v>
                </c:pt>
                <c:pt idx="4">
                  <c:v>VP</c:v>
                </c:pt>
              </c:strCache>
            </c:strRef>
          </c:cat>
          <c:val>
            <c:numRef>
              <c:f>Analysis!$Y$21:$Y$26</c:f>
              <c:numCache>
                <c:formatCode>0</c:formatCode>
                <c:ptCount val="5"/>
                <c:pt idx="3">
                  <c:v>1</c:v>
                </c:pt>
              </c:numCache>
            </c:numRef>
          </c:val>
          <c:extLst>
            <c:ext xmlns:c16="http://schemas.microsoft.com/office/drawing/2014/chart" uri="{C3380CC4-5D6E-409C-BE32-E72D297353CC}">
              <c16:uniqueId val="{0000000B-552C-4F21-B999-7B4A8F351959}"/>
            </c:ext>
          </c:extLst>
        </c:ser>
        <c:dLbls>
          <c:showLegendKey val="0"/>
          <c:showVal val="0"/>
          <c:showCatName val="0"/>
          <c:showSerName val="0"/>
          <c:showPercent val="0"/>
          <c:showBubbleSize val="0"/>
        </c:dLbls>
        <c:gapWidth val="150"/>
        <c:overlap val="100"/>
        <c:axId val="399943855"/>
        <c:axId val="399952495"/>
      </c:barChart>
      <c:catAx>
        <c:axId val="3999438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952495"/>
        <c:crosses val="autoZero"/>
        <c:auto val="1"/>
        <c:lblAlgn val="ctr"/>
        <c:lblOffset val="100"/>
        <c:noMultiLvlLbl val="0"/>
      </c:catAx>
      <c:valAx>
        <c:axId val="399952495"/>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943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Employee Salary Data Solved.xlsx]Analysis!Top 10 Emp</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8780838953990315"/>
          <c:y val="0.123470317596928"/>
          <c:w val="0.58496144777786707"/>
          <c:h val="0.84021219327193519"/>
        </c:manualLayout>
      </c:layout>
      <c:barChart>
        <c:barDir val="bar"/>
        <c:grouping val="clustered"/>
        <c:varyColors val="0"/>
        <c:ser>
          <c:idx val="0"/>
          <c:order val="0"/>
          <c:tx>
            <c:strRef>
              <c:f>Analysis!$AG$5:$AG$6</c:f>
              <c:strCache>
                <c:ptCount val="1"/>
                <c:pt idx="0">
                  <c:v>Total</c:v>
                </c:pt>
              </c:strCache>
            </c:strRef>
          </c:tx>
          <c:spPr>
            <a:solidFill>
              <a:schemeClr val="accent1"/>
            </a:solidFill>
            <a:ln>
              <a:noFill/>
            </a:ln>
            <a:effectLst/>
          </c:spPr>
          <c:invertIfNegative val="0"/>
          <c:cat>
            <c:multiLvlStrRef>
              <c:f>Analysis!$AD$7:$AF$16</c:f>
              <c:multiLvlStrCache>
                <c:ptCount val="10"/>
                <c:lvl>
                  <c:pt idx="0">
                    <c:v>VP</c:v>
                  </c:pt>
                  <c:pt idx="1">
                    <c:v>General Manager</c:v>
                  </c:pt>
                  <c:pt idx="2">
                    <c:v>Senior Manager</c:v>
                  </c:pt>
                  <c:pt idx="3">
                    <c:v>Senior Manager</c:v>
                  </c:pt>
                  <c:pt idx="4">
                    <c:v>Senior Manager</c:v>
                  </c:pt>
                  <c:pt idx="5">
                    <c:v>Senior Manager</c:v>
                  </c:pt>
                  <c:pt idx="6">
                    <c:v>Senior Manager</c:v>
                  </c:pt>
                  <c:pt idx="7">
                    <c:v>Manager</c:v>
                  </c:pt>
                  <c:pt idx="8">
                    <c:v>Executive</c:v>
                  </c:pt>
                  <c:pt idx="9">
                    <c:v>Executive</c:v>
                  </c:pt>
                </c:lvl>
                <c:lvl>
                  <c:pt idx="0">
                    <c:v>Marketing</c:v>
                  </c:pt>
                  <c:pt idx="1">
                    <c:v>Management</c:v>
                  </c:pt>
                  <c:pt idx="2">
                    <c:v>Product</c:v>
                  </c:pt>
                  <c:pt idx="3">
                    <c:v>D2C</c:v>
                  </c:pt>
                  <c:pt idx="4">
                    <c:v>D2C</c:v>
                  </c:pt>
                  <c:pt idx="5">
                    <c:v>D2C</c:v>
                  </c:pt>
                  <c:pt idx="6">
                    <c:v>Finance &amp; Admin</c:v>
                  </c:pt>
                  <c:pt idx="7">
                    <c:v>Marketing</c:v>
                  </c:pt>
                  <c:pt idx="8">
                    <c:v>Marketplace</c:v>
                  </c:pt>
                  <c:pt idx="9">
                    <c:v>Marketplace</c:v>
                  </c:pt>
                </c:lvl>
                <c:lvl>
                  <c:pt idx="0">
                    <c:v>Employee_25</c:v>
                  </c:pt>
                  <c:pt idx="1">
                    <c:v>Employee_21</c:v>
                  </c:pt>
                  <c:pt idx="2">
                    <c:v>Employee_33</c:v>
                  </c:pt>
                  <c:pt idx="3">
                    <c:v>Employee_37</c:v>
                  </c:pt>
                  <c:pt idx="4">
                    <c:v>Employee_42</c:v>
                  </c:pt>
                  <c:pt idx="5">
                    <c:v>Employee_38</c:v>
                  </c:pt>
                  <c:pt idx="6">
                    <c:v>Employee_28</c:v>
                  </c:pt>
                  <c:pt idx="7">
                    <c:v>Employee_26</c:v>
                  </c:pt>
                  <c:pt idx="8">
                    <c:v>Employee_27</c:v>
                  </c:pt>
                  <c:pt idx="9">
                    <c:v>Employee_32</c:v>
                  </c:pt>
                </c:lvl>
              </c:multiLvlStrCache>
            </c:multiLvlStrRef>
          </c:cat>
          <c:val>
            <c:numRef>
              <c:f>Analysis!$AG$7:$AG$16</c:f>
              <c:numCache>
                <c:formatCode>"₹"\ #,##0.00</c:formatCode>
                <c:ptCount val="10"/>
                <c:pt idx="0">
                  <c:v>50.000039999999998</c:v>
                </c:pt>
                <c:pt idx="1">
                  <c:v>26.000039999999998</c:v>
                </c:pt>
                <c:pt idx="2">
                  <c:v>17.000039999999998</c:v>
                </c:pt>
                <c:pt idx="3">
                  <c:v>17.000039999999998</c:v>
                </c:pt>
                <c:pt idx="4">
                  <c:v>14.500080000000001</c:v>
                </c:pt>
                <c:pt idx="5">
                  <c:v>13.750080000000001</c:v>
                </c:pt>
                <c:pt idx="6">
                  <c:v>10.06128</c:v>
                </c:pt>
                <c:pt idx="7">
                  <c:v>6.6</c:v>
                </c:pt>
                <c:pt idx="8">
                  <c:v>3.6506400000000001</c:v>
                </c:pt>
                <c:pt idx="9">
                  <c:v>3.3458399999999999</c:v>
                </c:pt>
              </c:numCache>
            </c:numRef>
          </c:val>
          <c:extLst>
            <c:ext xmlns:c16="http://schemas.microsoft.com/office/drawing/2014/chart" uri="{C3380CC4-5D6E-409C-BE32-E72D297353CC}">
              <c16:uniqueId val="{00000000-A711-47DF-92B4-3AB2F5028525}"/>
            </c:ext>
          </c:extLst>
        </c:ser>
        <c:dLbls>
          <c:showLegendKey val="0"/>
          <c:showVal val="0"/>
          <c:showCatName val="0"/>
          <c:showSerName val="0"/>
          <c:showPercent val="0"/>
          <c:showBubbleSize val="0"/>
        </c:dLbls>
        <c:gapWidth val="182"/>
        <c:axId val="399957295"/>
        <c:axId val="399952015"/>
      </c:barChart>
      <c:catAx>
        <c:axId val="3999572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952015"/>
        <c:crosses val="autoZero"/>
        <c:auto val="1"/>
        <c:lblAlgn val="ctr"/>
        <c:lblOffset val="100"/>
        <c:noMultiLvlLbl val="0"/>
      </c:catAx>
      <c:valAx>
        <c:axId val="399952015"/>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957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Employee Salary Data Solved.xlsx]Analysis!Hiring Rate</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Analysis!$AK$5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Analysis!$AJ$6:$AJ$11</c:f>
              <c:strCache>
                <c:ptCount val="5"/>
                <c:pt idx="0">
                  <c:v>2017</c:v>
                </c:pt>
                <c:pt idx="1">
                  <c:v>2018</c:v>
                </c:pt>
                <c:pt idx="2">
                  <c:v>2019</c:v>
                </c:pt>
                <c:pt idx="3">
                  <c:v>2020</c:v>
                </c:pt>
                <c:pt idx="4">
                  <c:v>2021</c:v>
                </c:pt>
              </c:strCache>
            </c:strRef>
          </c:cat>
          <c:val>
            <c:numRef>
              <c:f>Analysis!$AK$6:$AK$11</c:f>
              <c:numCache>
                <c:formatCode>0</c:formatCode>
                <c:ptCount val="5"/>
                <c:pt idx="0">
                  <c:v>2</c:v>
                </c:pt>
                <c:pt idx="1">
                  <c:v>4</c:v>
                </c:pt>
                <c:pt idx="2">
                  <c:v>15</c:v>
                </c:pt>
                <c:pt idx="3">
                  <c:v>35</c:v>
                </c:pt>
                <c:pt idx="4">
                  <c:v>50</c:v>
                </c:pt>
              </c:numCache>
            </c:numRef>
          </c:val>
          <c:smooth val="0"/>
          <c:extLst>
            <c:ext xmlns:c16="http://schemas.microsoft.com/office/drawing/2014/chart" uri="{C3380CC4-5D6E-409C-BE32-E72D297353CC}">
              <c16:uniqueId val="{00000000-4C1A-4AF3-9B9B-D6D3C7DDCE03}"/>
            </c:ext>
          </c:extLst>
        </c:ser>
        <c:dLbls>
          <c:showLegendKey val="0"/>
          <c:showVal val="0"/>
          <c:showCatName val="0"/>
          <c:showSerName val="0"/>
          <c:showPercent val="0"/>
          <c:showBubbleSize val="0"/>
        </c:dLbls>
        <c:marker val="1"/>
        <c:smooth val="0"/>
        <c:axId val="399949615"/>
        <c:axId val="399950095"/>
      </c:lineChart>
      <c:catAx>
        <c:axId val="399949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950095"/>
        <c:crosses val="autoZero"/>
        <c:auto val="1"/>
        <c:lblAlgn val="ctr"/>
        <c:lblOffset val="100"/>
        <c:noMultiLvlLbl val="0"/>
      </c:catAx>
      <c:valAx>
        <c:axId val="39995009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949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1965032</xdr:colOff>
      <xdr:row>16</xdr:row>
      <xdr:rowOff>179614</xdr:rowOff>
    </xdr:from>
    <xdr:to>
      <xdr:col>11</xdr:col>
      <xdr:colOff>1045349</xdr:colOff>
      <xdr:row>30</xdr:row>
      <xdr:rowOff>21612</xdr:rowOff>
    </xdr:to>
    <xdr:graphicFrame macro="">
      <xdr:nvGraphicFramePr>
        <xdr:cNvPr id="2" name="Chart 1">
          <a:extLst>
            <a:ext uri="{FF2B5EF4-FFF2-40B4-BE49-F238E27FC236}">
              <a16:creationId xmlns:a16="http://schemas.microsoft.com/office/drawing/2014/main" id="{01DF0033-5C70-59AD-68C3-08E7318365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15208</xdr:colOff>
      <xdr:row>9</xdr:row>
      <xdr:rowOff>45943</xdr:rowOff>
    </xdr:from>
    <xdr:to>
      <xdr:col>10</xdr:col>
      <xdr:colOff>834439</xdr:colOff>
      <xdr:row>23</xdr:row>
      <xdr:rowOff>122143</xdr:rowOff>
    </xdr:to>
    <xdr:graphicFrame macro="">
      <xdr:nvGraphicFramePr>
        <xdr:cNvPr id="3" name="Chart 2">
          <a:extLst>
            <a:ext uri="{FF2B5EF4-FFF2-40B4-BE49-F238E27FC236}">
              <a16:creationId xmlns:a16="http://schemas.microsoft.com/office/drawing/2014/main" id="{86902E1F-DACD-5CCE-7010-E79FBC2B6E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952498</xdr:colOff>
      <xdr:row>2</xdr:row>
      <xdr:rowOff>21131</xdr:rowOff>
    </xdr:from>
    <xdr:to>
      <xdr:col>24</xdr:col>
      <xdr:colOff>119261</xdr:colOff>
      <xdr:row>16</xdr:row>
      <xdr:rowOff>97331</xdr:rowOff>
    </xdr:to>
    <xdr:graphicFrame macro="">
      <xdr:nvGraphicFramePr>
        <xdr:cNvPr id="4" name="Chart 3">
          <a:extLst>
            <a:ext uri="{FF2B5EF4-FFF2-40B4-BE49-F238E27FC236}">
              <a16:creationId xmlns:a16="http://schemas.microsoft.com/office/drawing/2014/main" id="{9E9C2A0B-0DE7-1D32-324A-B96DE299CE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800</xdr:colOff>
      <xdr:row>18</xdr:row>
      <xdr:rowOff>27214</xdr:rowOff>
    </xdr:from>
    <xdr:to>
      <xdr:col>23</xdr:col>
      <xdr:colOff>120062</xdr:colOff>
      <xdr:row>32</xdr:row>
      <xdr:rowOff>103414</xdr:rowOff>
    </xdr:to>
    <xdr:graphicFrame macro="">
      <xdr:nvGraphicFramePr>
        <xdr:cNvPr id="5" name="Chart 4">
          <a:extLst>
            <a:ext uri="{FF2B5EF4-FFF2-40B4-BE49-F238E27FC236}">
              <a16:creationId xmlns:a16="http://schemas.microsoft.com/office/drawing/2014/main" id="{B40496BA-7B3B-36E3-5791-D63086551B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26</xdr:col>
      <xdr:colOff>55224</xdr:colOff>
      <xdr:row>24</xdr:row>
      <xdr:rowOff>27214</xdr:rowOff>
    </xdr:from>
    <xdr:to>
      <xdr:col>36</xdr:col>
      <xdr:colOff>163285</xdr:colOff>
      <xdr:row>57</xdr:row>
      <xdr:rowOff>104535</xdr:rowOff>
    </xdr:to>
    <xdr:graphicFrame macro="">
      <xdr:nvGraphicFramePr>
        <xdr:cNvPr id="6" name="Chart 5">
          <a:extLst>
            <a:ext uri="{FF2B5EF4-FFF2-40B4-BE49-F238E27FC236}">
              <a16:creationId xmlns:a16="http://schemas.microsoft.com/office/drawing/2014/main" id="{6CA7C723-0FC9-EB0C-1B45-80CCACD30D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34</xdr:col>
      <xdr:colOff>434627</xdr:colOff>
      <xdr:row>4</xdr:row>
      <xdr:rowOff>35537</xdr:rowOff>
    </xdr:from>
    <xdr:to>
      <xdr:col>40</xdr:col>
      <xdr:colOff>383401</xdr:colOff>
      <xdr:row>24</xdr:row>
      <xdr:rowOff>68034</xdr:rowOff>
    </xdr:to>
    <xdr:graphicFrame macro="">
      <xdr:nvGraphicFramePr>
        <xdr:cNvPr id="7" name="Chart 6">
          <a:extLst>
            <a:ext uri="{FF2B5EF4-FFF2-40B4-BE49-F238E27FC236}">
              <a16:creationId xmlns:a16="http://schemas.microsoft.com/office/drawing/2014/main" id="{6FF8CCF3-E8A7-A021-5050-DC288BD678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26</xdr:col>
      <xdr:colOff>142046</xdr:colOff>
      <xdr:row>3</xdr:row>
      <xdr:rowOff>45968</xdr:rowOff>
    </xdr:from>
    <xdr:to>
      <xdr:col>29</xdr:col>
      <xdr:colOff>131516</xdr:colOff>
      <xdr:row>16</xdr:row>
      <xdr:rowOff>93593</xdr:rowOff>
    </xdr:to>
    <mc:AlternateContent xmlns:mc="http://schemas.openxmlformats.org/markup-compatibility/2006" xmlns:a14="http://schemas.microsoft.com/office/drawing/2010/main">
      <mc:Choice Requires="a14">
        <xdr:graphicFrame macro="">
          <xdr:nvGraphicFramePr>
            <xdr:cNvPr id="9" name="Year">
              <a:extLst>
                <a:ext uri="{FF2B5EF4-FFF2-40B4-BE49-F238E27FC236}">
                  <a16:creationId xmlns:a16="http://schemas.microsoft.com/office/drawing/2014/main" id="{67D77BCD-0AFB-9A47-84D4-E636472B1154}"/>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6104475" y="617468"/>
              <a:ext cx="1826434"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133.434535300927" createdVersion="8" refreshedVersion="8" minRefreshableVersion="3" recordCount="106" xr:uid="{056BB92B-6204-4E97-B04F-5F165FFC19C9}">
  <cacheSource type="worksheet">
    <worksheetSource ref="A1:I107" sheet="Employee Salary Data"/>
  </cacheSource>
  <cacheFields count="9">
    <cacheField name="Sr. No" numFmtId="0">
      <sharedItems containsSemiMixedTypes="0" containsString="0" containsNumber="1" containsInteger="1" minValue="1" maxValue="106"/>
    </cacheField>
    <cacheField name="Code" numFmtId="0">
      <sharedItems/>
    </cacheField>
    <cacheField name="Employee Name" numFmtId="0">
      <sharedItems count="106">
        <s v="Employee_1"/>
        <s v="Employee_3"/>
        <s v="Employee_4"/>
        <s v="Employee_10"/>
        <s v="Employee_13"/>
        <s v="Employee_15"/>
        <s v="Employee_20"/>
        <s v="Employee_21"/>
        <s v="Employee_25"/>
        <s v="Employee_26"/>
        <s v="Employee_27"/>
        <s v="Employee_28"/>
        <s v="Employee_31"/>
        <s v="Employee_32"/>
        <s v="Employee_33"/>
        <s v="Employee_35"/>
        <s v="Employee_36"/>
        <s v="Employee_37"/>
        <s v="Employee_38"/>
        <s v="Employee_39"/>
        <s v="Employee_42"/>
        <s v="Employee_46"/>
        <s v="Employee_51"/>
        <s v="Employee_52"/>
        <s v="Employee_54"/>
        <s v="Employee_55"/>
        <s v="Employee_56"/>
        <s v="Employee_57"/>
        <s v="Employee_58"/>
        <s v="Employee_60"/>
        <s v="Employee_63"/>
        <s v="Employee_64"/>
        <s v="Employee_65"/>
        <s v="Employee_66"/>
        <s v="Employee_67"/>
        <s v="Employee_69"/>
        <s v="Employee_70"/>
        <s v="Employee_71"/>
        <s v="Employee_72"/>
        <s v="Employee_73"/>
        <s v="Employee_74"/>
        <s v="Employee_76"/>
        <s v="Employee_77"/>
        <s v="Employee_78"/>
        <s v="Employee_79"/>
        <s v="Employee_80"/>
        <s v="Employee_81"/>
        <s v="Employee_82"/>
        <s v="Employee_84"/>
        <s v="Employee_85"/>
        <s v="Employee_86"/>
        <s v="Employee_87"/>
        <s v="Employee_89"/>
        <s v="Employee_90"/>
        <s v="Employee_91"/>
        <s v="Employee_92"/>
        <s v="Employee_95"/>
        <s v="Employee_97"/>
        <s v="Employee_98"/>
        <s v="Employee_99"/>
        <s v="Employee_100"/>
        <s v="Employee_101"/>
        <s v="Employee_102"/>
        <s v="Employee_103"/>
        <s v="Employee_104"/>
        <s v="Employee_105"/>
        <s v="Employee_109"/>
        <s v="Employee_110"/>
        <s v="Employee_111"/>
        <s v="Employee_112"/>
        <s v="Employee_113"/>
        <s v="Employee_114"/>
        <s v="Employee_115"/>
        <s v="Employee_116"/>
        <s v="Employee_117"/>
        <s v="Employee_118"/>
        <s v="Employee_120"/>
        <s v="Employee_123"/>
        <s v="Employee_125"/>
        <s v="Employee_128"/>
        <s v="Employee_150"/>
        <s v="Employee_151"/>
        <s v="Employee_153"/>
        <s v="Employee_154"/>
        <s v="Employee_155"/>
        <s v="Employee_156"/>
        <s v="Employee_159"/>
        <s v="Employee_161"/>
        <s v="Employee_162"/>
        <s v="Employee_163"/>
        <s v="Employee_164"/>
        <s v="Employee_166"/>
        <s v="Employee_167"/>
        <s v="Employee_170"/>
        <s v="Employee_172"/>
        <s v="Employee_173"/>
        <s v="Employee_175"/>
        <s v="Employee_177"/>
        <s v="Employee_178"/>
        <s v="Employee_179"/>
        <s v="Employee_181"/>
        <s v="Employee_183"/>
        <s v="Employee_185"/>
        <s v="Employee_186"/>
        <s v="Employee_187"/>
        <s v="Employee_188"/>
      </sharedItems>
    </cacheField>
    <cacheField name="Designation" numFmtId="0">
      <sharedItems count="8">
        <s v="Junior Manager"/>
        <s v="Senior Executive"/>
        <s v="Executive"/>
        <s v="General Manager"/>
        <s v="VP"/>
        <s v="Manager"/>
        <s v="Senior Manager"/>
        <s v="CXO"/>
      </sharedItems>
    </cacheField>
    <cacheField name="Department" numFmtId="0">
      <sharedItems count="7">
        <s v="Operations"/>
        <s v="Finance &amp; Admin"/>
        <s v="D2C"/>
        <s v="Management"/>
        <s v="Marketing"/>
        <s v="Marketplace"/>
        <s v="Product"/>
      </sharedItems>
    </cacheField>
    <cacheField name="Join Date" numFmtId="14">
      <sharedItems containsSemiMixedTypes="0" containsNonDate="0" containsDate="1" containsString="0" minDate="2017-09-02T00:00:00" maxDate="2021-05-18T00:00:00"/>
    </cacheField>
    <cacheField name="Year" numFmtId="1">
      <sharedItems count="5">
        <s v="2017"/>
        <s v="2018"/>
        <s v="2019"/>
        <s v="2020"/>
        <s v="2021"/>
      </sharedItems>
    </cacheField>
    <cacheField name="Annual CTC" numFmtId="0">
      <sharedItems containsSemiMixedTypes="0" containsString="0" containsNumber="1" containsInteger="1" minValue="210636" maxValue="7500000"/>
    </cacheField>
    <cacheField name="CTC Lks" numFmtId="164">
      <sharedItems containsSemiMixedTypes="0" containsString="0" containsNumber="1" minValue="2.10636" maxValue="75"/>
    </cacheField>
  </cacheFields>
  <extLst>
    <ext xmlns:x14="http://schemas.microsoft.com/office/spreadsheetml/2009/9/main" uri="{725AE2AE-9491-48be-B2B4-4EB974FC3084}">
      <x14:pivotCacheDefinition pivotCacheId="19867493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6">
  <r>
    <n v="1"/>
    <s v="BOM043"/>
    <x v="0"/>
    <x v="0"/>
    <x v="0"/>
    <d v="2017-09-02T00:00:00"/>
    <x v="0"/>
    <n v="420360"/>
    <n v="4.2035999999999998"/>
  </r>
  <r>
    <n v="2"/>
    <s v="BOM063"/>
    <x v="1"/>
    <x v="1"/>
    <x v="0"/>
    <d v="2017-12-11T00:00:00"/>
    <x v="0"/>
    <n v="408504"/>
    <n v="4.0850400000000002"/>
  </r>
  <r>
    <n v="3"/>
    <s v="BOM069"/>
    <x v="2"/>
    <x v="1"/>
    <x v="0"/>
    <d v="2018-01-01T00:00:00"/>
    <x v="1"/>
    <n v="505800"/>
    <n v="5.0579999999999998"/>
  </r>
  <r>
    <n v="4"/>
    <s v="BOM056"/>
    <x v="3"/>
    <x v="2"/>
    <x v="1"/>
    <d v="2018-03-13T00:00:00"/>
    <x v="1"/>
    <n v="214272"/>
    <n v="2.1427200000000002"/>
  </r>
  <r>
    <n v="5"/>
    <s v="BOM145"/>
    <x v="4"/>
    <x v="1"/>
    <x v="0"/>
    <d v="2018-07-06T00:00:00"/>
    <x v="1"/>
    <n v="576000"/>
    <n v="5.76"/>
  </r>
  <r>
    <n v="6"/>
    <s v="BOM149"/>
    <x v="5"/>
    <x v="2"/>
    <x v="2"/>
    <d v="2018-07-01T00:00:00"/>
    <x v="1"/>
    <n v="420000"/>
    <n v="4.2"/>
  </r>
  <r>
    <n v="7"/>
    <s v="BOM187"/>
    <x v="6"/>
    <x v="2"/>
    <x v="0"/>
    <d v="2019-01-01T00:00:00"/>
    <x v="2"/>
    <n v="275760"/>
    <n v="2.7576000000000001"/>
  </r>
  <r>
    <n v="8"/>
    <s v="BOM190"/>
    <x v="7"/>
    <x v="3"/>
    <x v="3"/>
    <d v="2019-02-11T00:00:00"/>
    <x v="2"/>
    <n v="2600004"/>
    <n v="26.000039999999998"/>
  </r>
  <r>
    <n v="9"/>
    <s v="BOM198"/>
    <x v="8"/>
    <x v="4"/>
    <x v="4"/>
    <d v="2019-04-15T00:00:00"/>
    <x v="2"/>
    <n v="5000004"/>
    <n v="50.000039999999998"/>
  </r>
  <r>
    <n v="10"/>
    <s v="BOM203"/>
    <x v="9"/>
    <x v="5"/>
    <x v="4"/>
    <d v="2019-05-02T00:00:00"/>
    <x v="2"/>
    <n v="660000"/>
    <n v="6.6"/>
  </r>
  <r>
    <n v="11"/>
    <s v="BOM207"/>
    <x v="10"/>
    <x v="2"/>
    <x v="5"/>
    <d v="2019-06-12T00:00:00"/>
    <x v="2"/>
    <n v="365064"/>
    <n v="3.6506400000000001"/>
  </r>
  <r>
    <n v="12"/>
    <s v="BOM208"/>
    <x v="11"/>
    <x v="6"/>
    <x v="1"/>
    <d v="2019-06-01T00:00:00"/>
    <x v="2"/>
    <n v="1006128"/>
    <n v="10.06128"/>
  </r>
  <r>
    <n v="13"/>
    <s v="BOM216"/>
    <x v="12"/>
    <x v="2"/>
    <x v="4"/>
    <d v="2019-08-13T00:00:00"/>
    <x v="2"/>
    <n v="324000"/>
    <n v="3.24"/>
  </r>
  <r>
    <n v="14"/>
    <s v="BOM217"/>
    <x v="13"/>
    <x v="2"/>
    <x v="5"/>
    <d v="2019-08-19T00:00:00"/>
    <x v="2"/>
    <n v="334584"/>
    <n v="3.3458399999999999"/>
  </r>
  <r>
    <n v="15"/>
    <s v="BOM220"/>
    <x v="14"/>
    <x v="6"/>
    <x v="6"/>
    <d v="2019-09-03T00:00:00"/>
    <x v="2"/>
    <n v="1700004"/>
    <n v="17.000039999999998"/>
  </r>
  <r>
    <n v="16"/>
    <s v="BOM225"/>
    <x v="15"/>
    <x v="2"/>
    <x v="2"/>
    <d v="2019-10-29T00:00:00"/>
    <x v="2"/>
    <n v="288000"/>
    <n v="2.88"/>
  </r>
  <r>
    <n v="17"/>
    <s v="BOM227"/>
    <x v="16"/>
    <x v="2"/>
    <x v="2"/>
    <d v="2019-10-14T00:00:00"/>
    <x v="2"/>
    <n v="318096"/>
    <n v="3.1809599999999998"/>
  </r>
  <r>
    <n v="18"/>
    <s v="BOM228"/>
    <x v="17"/>
    <x v="6"/>
    <x v="2"/>
    <d v="2019-10-14T00:00:00"/>
    <x v="2"/>
    <n v="1700004"/>
    <n v="17.000039999999998"/>
  </r>
  <r>
    <n v="19"/>
    <s v="BOM232"/>
    <x v="18"/>
    <x v="6"/>
    <x v="2"/>
    <d v="2019-10-17T00:00:00"/>
    <x v="2"/>
    <n v="1375008"/>
    <n v="13.750080000000001"/>
  </r>
  <r>
    <n v="20"/>
    <s v="BOM237"/>
    <x v="19"/>
    <x v="2"/>
    <x v="0"/>
    <d v="2019-11-15T00:00:00"/>
    <x v="2"/>
    <n v="224544"/>
    <n v="2.2454399999999999"/>
  </r>
  <r>
    <n v="21"/>
    <s v="BOM246"/>
    <x v="20"/>
    <x v="6"/>
    <x v="2"/>
    <d v="2019-12-24T00:00:00"/>
    <x v="2"/>
    <n v="1450008"/>
    <n v="14.500080000000001"/>
  </r>
  <r>
    <n v="22"/>
    <s v="BOM256"/>
    <x v="21"/>
    <x v="6"/>
    <x v="6"/>
    <d v="2020-03-01T00:00:00"/>
    <x v="3"/>
    <n v="1200000"/>
    <n v="12"/>
  </r>
  <r>
    <n v="23"/>
    <s v="BOM267"/>
    <x v="22"/>
    <x v="2"/>
    <x v="2"/>
    <d v="2020-03-30T00:00:00"/>
    <x v="3"/>
    <n v="323400"/>
    <n v="3.234"/>
  </r>
  <r>
    <n v="24"/>
    <s v="BOM270"/>
    <x v="23"/>
    <x v="4"/>
    <x v="5"/>
    <d v="2020-04-09T00:00:00"/>
    <x v="3"/>
    <n v="4150008"/>
    <n v="41.500079999999997"/>
  </r>
  <r>
    <n v="25"/>
    <s v="BOM272"/>
    <x v="24"/>
    <x v="2"/>
    <x v="2"/>
    <d v="2020-05-06T00:00:00"/>
    <x v="3"/>
    <n v="395400"/>
    <n v="3.9540000000000002"/>
  </r>
  <r>
    <n v="26"/>
    <s v="BOM273"/>
    <x v="25"/>
    <x v="2"/>
    <x v="2"/>
    <d v="2020-05-06T00:00:00"/>
    <x v="3"/>
    <n v="287676"/>
    <n v="2.87676"/>
  </r>
  <r>
    <n v="27"/>
    <s v="BOM277"/>
    <x v="26"/>
    <x v="0"/>
    <x v="4"/>
    <d v="2020-06-01T00:00:00"/>
    <x v="3"/>
    <n v="540000"/>
    <n v="5.4"/>
  </r>
  <r>
    <n v="28"/>
    <s v="BOM281"/>
    <x v="27"/>
    <x v="3"/>
    <x v="4"/>
    <d v="2020-06-29T00:00:00"/>
    <x v="3"/>
    <n v="2500020"/>
    <n v="25.0002"/>
  </r>
  <r>
    <n v="29"/>
    <s v="BOM287"/>
    <x v="28"/>
    <x v="2"/>
    <x v="1"/>
    <d v="2020-07-13T00:00:00"/>
    <x v="3"/>
    <n v="360000"/>
    <n v="3.6"/>
  </r>
  <r>
    <n v="30"/>
    <s v="BOM290"/>
    <x v="29"/>
    <x v="6"/>
    <x v="1"/>
    <d v="2020-08-03T00:00:00"/>
    <x v="3"/>
    <n v="1900008"/>
    <n v="19.000080000000001"/>
  </r>
  <r>
    <n v="31"/>
    <s v="BOM294"/>
    <x v="30"/>
    <x v="5"/>
    <x v="5"/>
    <d v="2020-08-18T00:00:00"/>
    <x v="3"/>
    <n v="1700004"/>
    <n v="17.000039999999998"/>
  </r>
  <r>
    <n v="32"/>
    <s v="BOM295"/>
    <x v="31"/>
    <x v="3"/>
    <x v="6"/>
    <d v="2020-08-17T00:00:00"/>
    <x v="3"/>
    <n v="2350008"/>
    <n v="23.500080000000001"/>
  </r>
  <r>
    <n v="33"/>
    <s v="BOM296"/>
    <x v="32"/>
    <x v="0"/>
    <x v="0"/>
    <d v="2020-09-01T00:00:00"/>
    <x v="3"/>
    <n v="600000"/>
    <n v="6"/>
  </r>
  <r>
    <n v="34"/>
    <s v="BOM298"/>
    <x v="33"/>
    <x v="5"/>
    <x v="2"/>
    <d v="2020-09-04T00:00:00"/>
    <x v="3"/>
    <n v="550020"/>
    <n v="5.5002000000000004"/>
  </r>
  <r>
    <n v="35"/>
    <s v="BOM299"/>
    <x v="34"/>
    <x v="7"/>
    <x v="2"/>
    <d v="2020-09-04T00:00:00"/>
    <x v="3"/>
    <n v="3100008"/>
    <n v="31.000080000000001"/>
  </r>
  <r>
    <n v="36"/>
    <s v="BOM301"/>
    <x v="35"/>
    <x v="2"/>
    <x v="0"/>
    <d v="2020-09-10T00:00:00"/>
    <x v="3"/>
    <n v="273084"/>
    <n v="2.7308400000000002"/>
  </r>
  <r>
    <n v="37"/>
    <s v="BOM302"/>
    <x v="36"/>
    <x v="6"/>
    <x v="4"/>
    <d v="2020-09-16T00:00:00"/>
    <x v="3"/>
    <n v="1050000"/>
    <n v="10.5"/>
  </r>
  <r>
    <n v="38"/>
    <s v="BOM303"/>
    <x v="37"/>
    <x v="2"/>
    <x v="1"/>
    <d v="2020-09-24T00:00:00"/>
    <x v="3"/>
    <n v="240012"/>
    <n v="2.4001199999999998"/>
  </r>
  <r>
    <n v="39"/>
    <s v="BOM304"/>
    <x v="38"/>
    <x v="1"/>
    <x v="0"/>
    <d v="2020-09-01T00:00:00"/>
    <x v="3"/>
    <n v="455400"/>
    <n v="4.5540000000000003"/>
  </r>
  <r>
    <n v="40"/>
    <s v="BOM305"/>
    <x v="39"/>
    <x v="2"/>
    <x v="0"/>
    <d v="2020-10-05T00:00:00"/>
    <x v="3"/>
    <n v="360000"/>
    <n v="3.6"/>
  </r>
  <r>
    <n v="41"/>
    <s v="BOM306"/>
    <x v="40"/>
    <x v="4"/>
    <x v="6"/>
    <d v="2020-10-05T00:00:00"/>
    <x v="3"/>
    <n v="4500000"/>
    <n v="45"/>
  </r>
  <r>
    <n v="42"/>
    <s v="BOM308"/>
    <x v="41"/>
    <x v="1"/>
    <x v="4"/>
    <d v="2020-10-15T00:00:00"/>
    <x v="3"/>
    <n v="480000"/>
    <n v="4.8"/>
  </r>
  <r>
    <n v="43"/>
    <s v="BOM309"/>
    <x v="42"/>
    <x v="2"/>
    <x v="2"/>
    <d v="2020-10-19T00:00:00"/>
    <x v="3"/>
    <n v="342600"/>
    <n v="3.4260000000000002"/>
  </r>
  <r>
    <n v="44"/>
    <s v="BOM311"/>
    <x v="43"/>
    <x v="5"/>
    <x v="2"/>
    <d v="2020-10-22T00:00:00"/>
    <x v="3"/>
    <n v="320004"/>
    <n v="3.20004"/>
  </r>
  <r>
    <n v="45"/>
    <s v="BOM312"/>
    <x v="44"/>
    <x v="6"/>
    <x v="4"/>
    <d v="2020-10-26T00:00:00"/>
    <x v="3"/>
    <n v="1200000"/>
    <n v="12"/>
  </r>
  <r>
    <n v="46"/>
    <s v="BOM313"/>
    <x v="45"/>
    <x v="1"/>
    <x v="0"/>
    <d v="2020-11-01T00:00:00"/>
    <x v="3"/>
    <n v="384276"/>
    <n v="3.8427600000000002"/>
  </r>
  <r>
    <n v="47"/>
    <s v="BOM316"/>
    <x v="46"/>
    <x v="5"/>
    <x v="4"/>
    <d v="2020-11-05T00:00:00"/>
    <x v="3"/>
    <n v="425004"/>
    <n v="4.2500400000000003"/>
  </r>
  <r>
    <n v="48"/>
    <s v="BOM318"/>
    <x v="47"/>
    <x v="2"/>
    <x v="4"/>
    <d v="2020-11-09T00:00:00"/>
    <x v="3"/>
    <n v="360000"/>
    <n v="3.6"/>
  </r>
  <r>
    <n v="49"/>
    <s v="BOM320"/>
    <x v="48"/>
    <x v="1"/>
    <x v="4"/>
    <d v="2020-11-23T00:00:00"/>
    <x v="3"/>
    <n v="480000"/>
    <n v="4.8"/>
  </r>
  <r>
    <n v="50"/>
    <s v="BOM321"/>
    <x v="49"/>
    <x v="5"/>
    <x v="4"/>
    <d v="2020-11-30T00:00:00"/>
    <x v="3"/>
    <n v="840000"/>
    <n v="8.4"/>
  </r>
  <r>
    <n v="51"/>
    <s v="BOM322"/>
    <x v="50"/>
    <x v="7"/>
    <x v="2"/>
    <d v="2020-11-30T00:00:00"/>
    <x v="3"/>
    <n v="7500000"/>
    <n v="75"/>
  </r>
  <r>
    <n v="52"/>
    <s v="BOM325"/>
    <x v="51"/>
    <x v="2"/>
    <x v="6"/>
    <d v="2020-12-02T00:00:00"/>
    <x v="3"/>
    <n v="475008"/>
    <n v="4.7500799999999996"/>
  </r>
  <r>
    <n v="53"/>
    <s v="BOM329"/>
    <x v="52"/>
    <x v="0"/>
    <x v="4"/>
    <d v="2020-12-14T00:00:00"/>
    <x v="3"/>
    <n v="550008"/>
    <n v="5.5000799999999996"/>
  </r>
  <r>
    <n v="54"/>
    <s v="BOM330"/>
    <x v="53"/>
    <x v="1"/>
    <x v="4"/>
    <d v="2020-12-15T00:00:00"/>
    <x v="3"/>
    <n v="350004"/>
    <n v="3.5000399999999998"/>
  </r>
  <r>
    <n v="55"/>
    <s v="BOM333"/>
    <x v="54"/>
    <x v="2"/>
    <x v="1"/>
    <d v="2020-12-21T00:00:00"/>
    <x v="3"/>
    <n v="226872"/>
    <n v="2.2687200000000001"/>
  </r>
  <r>
    <n v="56"/>
    <s v="BOM334"/>
    <x v="55"/>
    <x v="2"/>
    <x v="2"/>
    <d v="2020-12-21T00:00:00"/>
    <x v="3"/>
    <n v="311400"/>
    <n v="3.1139999999999999"/>
  </r>
  <r>
    <n v="57"/>
    <s v="BOM338"/>
    <x v="56"/>
    <x v="5"/>
    <x v="5"/>
    <d v="2021-01-02T00:00:00"/>
    <x v="4"/>
    <n v="1400004"/>
    <n v="14.00004"/>
  </r>
  <r>
    <n v="58"/>
    <s v="BOM340"/>
    <x v="57"/>
    <x v="4"/>
    <x v="0"/>
    <d v="2021-01-04T00:00:00"/>
    <x v="4"/>
    <n v="4500000"/>
    <n v="45"/>
  </r>
  <r>
    <n v="59"/>
    <s v="BOM342"/>
    <x v="58"/>
    <x v="3"/>
    <x v="2"/>
    <d v="2021-01-05T00:00:00"/>
    <x v="4"/>
    <n v="1900008"/>
    <n v="19.000080000000001"/>
  </r>
  <r>
    <n v="60"/>
    <s v="BOM343"/>
    <x v="59"/>
    <x v="2"/>
    <x v="2"/>
    <d v="2021-01-01T00:00:00"/>
    <x v="4"/>
    <n v="327000"/>
    <n v="3.27"/>
  </r>
  <r>
    <n v="61"/>
    <s v="BOM344"/>
    <x v="60"/>
    <x v="0"/>
    <x v="2"/>
    <d v="2021-01-11T00:00:00"/>
    <x v="4"/>
    <n v="400008"/>
    <n v="4.0000799999999996"/>
  </r>
  <r>
    <n v="62"/>
    <s v="BOM345"/>
    <x v="61"/>
    <x v="6"/>
    <x v="6"/>
    <d v="2021-01-11T00:00:00"/>
    <x v="4"/>
    <n v="1000008"/>
    <n v="10.000080000000001"/>
  </r>
  <r>
    <n v="63"/>
    <s v="BOM346"/>
    <x v="62"/>
    <x v="2"/>
    <x v="6"/>
    <d v="2021-01-11T00:00:00"/>
    <x v="4"/>
    <n v="475008"/>
    <n v="4.7500799999999996"/>
  </r>
  <r>
    <n v="64"/>
    <s v="BOM347"/>
    <x v="63"/>
    <x v="2"/>
    <x v="2"/>
    <d v="2021-01-11T00:00:00"/>
    <x v="4"/>
    <n v="407400"/>
    <n v="4.0739999999999998"/>
  </r>
  <r>
    <n v="65"/>
    <s v="BOM348"/>
    <x v="64"/>
    <x v="2"/>
    <x v="2"/>
    <d v="2021-01-11T00:00:00"/>
    <x v="4"/>
    <n v="347400"/>
    <n v="3.4740000000000002"/>
  </r>
  <r>
    <n v="66"/>
    <s v="BOM352"/>
    <x v="65"/>
    <x v="2"/>
    <x v="2"/>
    <d v="2021-01-27T00:00:00"/>
    <x v="4"/>
    <n v="345000"/>
    <n v="3.45"/>
  </r>
  <r>
    <n v="67"/>
    <s v="BOM357"/>
    <x v="66"/>
    <x v="3"/>
    <x v="6"/>
    <d v="2021-02-01T00:00:00"/>
    <x v="4"/>
    <n v="3600000"/>
    <n v="36"/>
  </r>
  <r>
    <n v="68"/>
    <s v="BOM358"/>
    <x v="67"/>
    <x v="5"/>
    <x v="1"/>
    <d v="2021-02-01T00:00:00"/>
    <x v="4"/>
    <n v="610008"/>
    <n v="6.1000800000000002"/>
  </r>
  <r>
    <n v="69"/>
    <s v="BOM360"/>
    <x v="68"/>
    <x v="4"/>
    <x v="1"/>
    <d v="2021-02-15T00:00:00"/>
    <x v="4"/>
    <n v="4850004"/>
    <n v="48.500039999999998"/>
  </r>
  <r>
    <n v="70"/>
    <s v="BOM361"/>
    <x v="69"/>
    <x v="2"/>
    <x v="0"/>
    <d v="2021-02-15T00:00:00"/>
    <x v="4"/>
    <n v="335400"/>
    <n v="3.3540000000000001"/>
  </r>
  <r>
    <n v="71"/>
    <s v="BOM362"/>
    <x v="70"/>
    <x v="1"/>
    <x v="0"/>
    <d v="2021-02-16T00:00:00"/>
    <x v="4"/>
    <n v="500004"/>
    <n v="5.0000400000000003"/>
  </r>
  <r>
    <n v="72"/>
    <s v="BOM363"/>
    <x v="71"/>
    <x v="6"/>
    <x v="0"/>
    <d v="2021-02-24T00:00:00"/>
    <x v="4"/>
    <n v="1400004"/>
    <n v="14.00004"/>
  </r>
  <r>
    <n v="73"/>
    <s v="BOM364"/>
    <x v="72"/>
    <x v="2"/>
    <x v="1"/>
    <d v="2021-02-25T00:00:00"/>
    <x v="4"/>
    <n v="210636"/>
    <n v="2.10636"/>
  </r>
  <r>
    <n v="74"/>
    <s v="BOM365"/>
    <x v="73"/>
    <x v="2"/>
    <x v="2"/>
    <d v="2021-02-25T00:00:00"/>
    <x v="4"/>
    <n v="311400"/>
    <n v="3.1139999999999999"/>
  </r>
  <r>
    <n v="75"/>
    <s v="BOM366"/>
    <x v="74"/>
    <x v="5"/>
    <x v="2"/>
    <d v="2021-02-25T00:00:00"/>
    <x v="4"/>
    <n v="825000"/>
    <n v="8.25"/>
  </r>
  <r>
    <n v="76"/>
    <s v="BOM368"/>
    <x v="75"/>
    <x v="2"/>
    <x v="4"/>
    <d v="2021-02-22T00:00:00"/>
    <x v="4"/>
    <n v="293160"/>
    <n v="2.9316"/>
  </r>
  <r>
    <n v="77"/>
    <s v="BOM370"/>
    <x v="76"/>
    <x v="5"/>
    <x v="0"/>
    <d v="2021-03-01T00:00:00"/>
    <x v="4"/>
    <n v="800004"/>
    <n v="8.0000400000000003"/>
  </r>
  <r>
    <n v="78"/>
    <s v="BOM373"/>
    <x v="77"/>
    <x v="1"/>
    <x v="0"/>
    <d v="2021-03-15T00:00:00"/>
    <x v="4"/>
    <n v="440004"/>
    <n v="4.4000399999999997"/>
  </r>
  <r>
    <n v="79"/>
    <s v="BOM376"/>
    <x v="78"/>
    <x v="5"/>
    <x v="1"/>
    <d v="2021-04-01T00:00:00"/>
    <x v="4"/>
    <n v="1350000"/>
    <n v="13.5"/>
  </r>
  <r>
    <n v="80"/>
    <s v="BOM379"/>
    <x v="79"/>
    <x v="5"/>
    <x v="2"/>
    <d v="2021-03-31T00:00:00"/>
    <x v="4"/>
    <n v="1200000"/>
    <n v="12"/>
  </r>
  <r>
    <n v="81"/>
    <s v="BOM382"/>
    <x v="80"/>
    <x v="5"/>
    <x v="5"/>
    <d v="2021-04-12T00:00:00"/>
    <x v="4"/>
    <n v="1450008"/>
    <n v="14.500080000000001"/>
  </r>
  <r>
    <n v="82"/>
    <s v="BOM383"/>
    <x v="81"/>
    <x v="3"/>
    <x v="4"/>
    <d v="2021-04-12T00:00:00"/>
    <x v="4"/>
    <n v="1500000"/>
    <n v="15"/>
  </r>
  <r>
    <n v="83"/>
    <s v="BOM359"/>
    <x v="82"/>
    <x v="0"/>
    <x v="2"/>
    <d v="2021-02-05T00:00:00"/>
    <x v="4"/>
    <n v="450000"/>
    <n v="4.5"/>
  </r>
  <r>
    <n v="84"/>
    <s v="BOM375"/>
    <x v="83"/>
    <x v="2"/>
    <x v="2"/>
    <d v="2021-03-18T00:00:00"/>
    <x v="4"/>
    <n v="325080"/>
    <n v="3.2507999999999999"/>
  </r>
  <r>
    <n v="85"/>
    <s v="BOM380"/>
    <x v="84"/>
    <x v="2"/>
    <x v="5"/>
    <d v="2021-04-05T00:00:00"/>
    <x v="4"/>
    <n v="443400"/>
    <n v="4.4340000000000002"/>
  </r>
  <r>
    <n v="86"/>
    <s v="BOM381"/>
    <x v="85"/>
    <x v="5"/>
    <x v="5"/>
    <d v="2021-04-05T00:00:00"/>
    <x v="4"/>
    <n v="1100004"/>
    <n v="11.00004"/>
  </r>
  <r>
    <n v="87"/>
    <s v="BOM384"/>
    <x v="86"/>
    <x v="2"/>
    <x v="2"/>
    <d v="2021-04-05T00:00:00"/>
    <x v="4"/>
    <n v="347400"/>
    <n v="3.4740000000000002"/>
  </r>
  <r>
    <n v="88"/>
    <s v="BOM386"/>
    <x v="87"/>
    <x v="2"/>
    <x v="2"/>
    <d v="2021-04-15T00:00:00"/>
    <x v="4"/>
    <n v="371400"/>
    <n v="3.714"/>
  </r>
  <r>
    <n v="89"/>
    <s v="BOM387"/>
    <x v="88"/>
    <x v="6"/>
    <x v="1"/>
    <d v="2021-04-19T00:00:00"/>
    <x v="4"/>
    <n v="2160000"/>
    <n v="21.6"/>
  </r>
  <r>
    <n v="90"/>
    <s v="BOM388"/>
    <x v="89"/>
    <x v="1"/>
    <x v="2"/>
    <d v="2021-04-17T00:00:00"/>
    <x v="4"/>
    <n v="407400"/>
    <n v="4.0739999999999998"/>
  </r>
  <r>
    <n v="91"/>
    <s v="BOM389"/>
    <x v="90"/>
    <x v="2"/>
    <x v="2"/>
    <d v="2021-04-21T00:00:00"/>
    <x v="4"/>
    <n v="347400"/>
    <n v="3.4740000000000002"/>
  </r>
  <r>
    <n v="92"/>
    <s v="BOM391"/>
    <x v="91"/>
    <x v="1"/>
    <x v="2"/>
    <d v="2021-04-23T00:00:00"/>
    <x v="4"/>
    <n v="384000"/>
    <n v="3.84"/>
  </r>
  <r>
    <n v="93"/>
    <s v="BOM392"/>
    <x v="92"/>
    <x v="6"/>
    <x v="0"/>
    <d v="2021-04-26T00:00:00"/>
    <x v="4"/>
    <n v="1450008"/>
    <n v="14.500080000000001"/>
  </r>
  <r>
    <n v="94"/>
    <s v="BOM393"/>
    <x v="93"/>
    <x v="2"/>
    <x v="4"/>
    <d v="2021-04-27T00:00:00"/>
    <x v="4"/>
    <n v="359400"/>
    <n v="3.5939999999999999"/>
  </r>
  <r>
    <n v="95"/>
    <s v="BOM394"/>
    <x v="94"/>
    <x v="2"/>
    <x v="2"/>
    <d v="2021-05-03T00:00:00"/>
    <x v="4"/>
    <n v="347400"/>
    <n v="3.4740000000000002"/>
  </r>
  <r>
    <n v="96"/>
    <s v="BOM395"/>
    <x v="95"/>
    <x v="5"/>
    <x v="4"/>
    <d v="2021-05-03T00:00:00"/>
    <x v="4"/>
    <n v="970008"/>
    <n v="9.7000799999999998"/>
  </r>
  <r>
    <n v="97"/>
    <s v="BOM397"/>
    <x v="96"/>
    <x v="2"/>
    <x v="2"/>
    <d v="2021-05-04T00:00:00"/>
    <x v="4"/>
    <n v="389400"/>
    <n v="3.8940000000000001"/>
  </r>
  <r>
    <n v="98"/>
    <s v="BOM398"/>
    <x v="97"/>
    <x v="3"/>
    <x v="3"/>
    <d v="2021-05-10T00:00:00"/>
    <x v="4"/>
    <n v="2600004"/>
    <n v="26.000039999999998"/>
  </r>
  <r>
    <n v="99"/>
    <s v="BOM399"/>
    <x v="98"/>
    <x v="5"/>
    <x v="2"/>
    <d v="2021-05-10T00:00:00"/>
    <x v="4"/>
    <n v="1500000"/>
    <n v="15"/>
  </r>
  <r>
    <n v="100"/>
    <s v="BOM400"/>
    <x v="99"/>
    <x v="2"/>
    <x v="2"/>
    <d v="2021-05-12T00:00:00"/>
    <x v="4"/>
    <n v="267924"/>
    <n v="2.6792400000000001"/>
  </r>
  <r>
    <n v="101"/>
    <s v="BOM401"/>
    <x v="100"/>
    <x v="3"/>
    <x v="0"/>
    <d v="2021-05-14T00:00:00"/>
    <x v="4"/>
    <n v="3050004"/>
    <n v="30.500039999999998"/>
  </r>
  <r>
    <n v="102"/>
    <s v="BOM402"/>
    <x v="101"/>
    <x v="2"/>
    <x v="4"/>
    <d v="2021-05-17T00:00:00"/>
    <x v="4"/>
    <n v="359400"/>
    <n v="3.5939999999999999"/>
  </r>
  <r>
    <n v="103"/>
    <s v="BOM403"/>
    <x v="102"/>
    <x v="5"/>
    <x v="1"/>
    <d v="2021-05-17T00:00:00"/>
    <x v="4"/>
    <n v="1500000"/>
    <n v="15"/>
  </r>
  <r>
    <n v="104"/>
    <s v="BOM404"/>
    <x v="103"/>
    <x v="1"/>
    <x v="4"/>
    <d v="2021-05-17T00:00:00"/>
    <x v="4"/>
    <n v="480000"/>
    <n v="4.8"/>
  </r>
  <r>
    <n v="105"/>
    <s v="BOM405"/>
    <x v="104"/>
    <x v="6"/>
    <x v="4"/>
    <d v="2021-05-17T00:00:00"/>
    <x v="4"/>
    <n v="1910004"/>
    <n v="19.10004"/>
  </r>
  <r>
    <n v="106"/>
    <s v="BOM406"/>
    <x v="105"/>
    <x v="1"/>
    <x v="2"/>
    <d v="2021-05-17T00:00:00"/>
    <x v="4"/>
    <n v="347400"/>
    <n v="3.47400000000000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3F6769-50FA-446B-9C69-8C962187AFC7}" name="Department &amp; Designation Avg Salary"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E5:K14" firstHeaderRow="1" firstDataRow="2" firstDataCol="1"/>
  <pivotFields count="9">
    <pivotField showAll="0"/>
    <pivotField showAll="0"/>
    <pivotField showAll="0"/>
    <pivotField axis="axisCol" showAll="0">
      <items count="9">
        <item x="7"/>
        <item x="2"/>
        <item x="3"/>
        <item x="0"/>
        <item x="5"/>
        <item x="1"/>
        <item x="6"/>
        <item x="4"/>
        <item t="default"/>
      </items>
    </pivotField>
    <pivotField axis="axisRow" showAll="0">
      <items count="8">
        <item x="2"/>
        <item x="1"/>
        <item x="3"/>
        <item x="4"/>
        <item x="5"/>
        <item x="0"/>
        <item x="6"/>
        <item t="default"/>
      </items>
    </pivotField>
    <pivotField numFmtId="14" showAll="0"/>
    <pivotField showAll="0">
      <items count="6">
        <item h="1" x="0"/>
        <item h="1" x="1"/>
        <item x="2"/>
        <item h="1" x="3"/>
        <item h="1" x="4"/>
        <item t="default"/>
      </items>
    </pivotField>
    <pivotField showAll="0"/>
    <pivotField dataField="1" numFmtId="164" showAll="0"/>
  </pivotFields>
  <rowFields count="1">
    <field x="4"/>
  </rowFields>
  <rowItems count="8">
    <i>
      <x/>
    </i>
    <i>
      <x v="1"/>
    </i>
    <i>
      <x v="2"/>
    </i>
    <i>
      <x v="3"/>
    </i>
    <i>
      <x v="4"/>
    </i>
    <i>
      <x v="5"/>
    </i>
    <i>
      <x v="6"/>
    </i>
    <i t="grand">
      <x/>
    </i>
  </rowItems>
  <colFields count="1">
    <field x="3"/>
  </colFields>
  <colItems count="6">
    <i>
      <x v="1"/>
    </i>
    <i>
      <x v="2"/>
    </i>
    <i>
      <x v="4"/>
    </i>
    <i>
      <x v="6"/>
    </i>
    <i>
      <x v="7"/>
    </i>
    <i t="grand">
      <x/>
    </i>
  </colItems>
  <dataFields count="1">
    <dataField name="Average of CTC Lks" fld="8" subtotal="average" baseField="4" baseItem="0" numFmtId="165"/>
  </dataFields>
  <formats count="1">
    <format dxfId="0">
      <pivotArea outline="0" collapsedLevelsAreSubtotals="1" fieldPosition="0"/>
    </format>
  </formats>
  <chartFormats count="8">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0" format="6" series="1">
      <pivotArea type="data" outline="0" fieldPosition="0">
        <references count="2">
          <reference field="4294967294" count="1" selected="0">
            <x v="0"/>
          </reference>
          <reference field="3" count="1" selected="0">
            <x v="6"/>
          </reference>
        </references>
      </pivotArea>
    </chartFormat>
    <chartFormat chart="0" format="7" series="1">
      <pivotArea type="data" outline="0" fieldPosition="0">
        <references count="2">
          <reference field="4294967294" count="1" selected="0">
            <x v="0"/>
          </reference>
          <reference field="3"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7129A4-E342-425D-807C-E0F4F2FF799E}" name="Hiring Rate"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J5:AK11" firstHeaderRow="1" firstDataRow="1" firstDataCol="1" rowPageCount="2" colPageCount="1"/>
  <pivotFields count="9">
    <pivotField showAll="0"/>
    <pivotField showAll="0"/>
    <pivotField dataField="1" showAll="0"/>
    <pivotField axis="axisPage" showAll="0">
      <items count="9">
        <item x="7"/>
        <item x="2"/>
        <item x="3"/>
        <item x="0"/>
        <item x="5"/>
        <item x="1"/>
        <item x="6"/>
        <item x="4"/>
        <item t="default"/>
      </items>
    </pivotField>
    <pivotField axis="axisPage" showAll="0">
      <items count="8">
        <item x="2"/>
        <item x="1"/>
        <item x="3"/>
        <item x="4"/>
        <item x="5"/>
        <item x="0"/>
        <item x="6"/>
        <item t="default"/>
      </items>
    </pivotField>
    <pivotField numFmtId="14" showAll="0"/>
    <pivotField axis="axisRow" showAll="0">
      <items count="6">
        <item x="0"/>
        <item x="1"/>
        <item x="2"/>
        <item x="3"/>
        <item x="4"/>
        <item t="default"/>
      </items>
    </pivotField>
    <pivotField showAll="0"/>
    <pivotField numFmtId="164" showAll="0"/>
  </pivotFields>
  <rowFields count="1">
    <field x="6"/>
  </rowFields>
  <rowItems count="6">
    <i>
      <x/>
    </i>
    <i>
      <x v="1"/>
    </i>
    <i>
      <x v="2"/>
    </i>
    <i>
      <x v="3"/>
    </i>
    <i>
      <x v="4"/>
    </i>
    <i t="grand">
      <x/>
    </i>
  </rowItems>
  <colItems count="1">
    <i/>
  </colItems>
  <pageFields count="2">
    <pageField fld="4" hier="-1"/>
    <pageField fld="3" hier="-1"/>
  </pageFields>
  <dataFields count="1">
    <dataField name="Count of Employee Name" fld="2" subtotal="count" baseField="0" baseItem="0" numFmtId="1"/>
  </dataFields>
  <formats count="1">
    <format dxfId="1">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DD67CA5-FF45-4393-91E4-E3032A0A6C64}" name="Top 10 Emp"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gridDropZones="1" multipleFieldFilters="0" chartFormat="1">
  <location ref="AD5:AG16" firstHeaderRow="2" firstDataRow="2" firstDataCol="3"/>
  <pivotFields count="9">
    <pivotField compact="0" outline="0" showAll="0" defaultSubtotal="0"/>
    <pivotField compact="0" outline="0" showAll="0" defaultSubtotal="0"/>
    <pivotField axis="axisRow" compact="0" outline="0" showAll="0" measureFilter="1" sortType="descending" defaultSubtotal="0">
      <items count="106">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2"/>
        <item x="19"/>
        <item x="18"/>
        <item x="17"/>
        <item x="16"/>
        <item x="15"/>
        <item x="14"/>
        <item x="13"/>
        <item x="12"/>
        <item x="1"/>
        <item x="11"/>
        <item x="10"/>
        <item x="9"/>
        <item x="8"/>
        <item x="7"/>
        <item x="6"/>
        <item x="105"/>
        <item x="104"/>
        <item x="103"/>
        <item x="102"/>
        <item x="101"/>
        <item x="100"/>
        <item x="99"/>
        <item x="98"/>
        <item x="97"/>
        <item x="96"/>
        <item x="95"/>
        <item x="94"/>
        <item x="93"/>
        <item x="92"/>
        <item x="91"/>
        <item x="90"/>
        <item x="89"/>
        <item x="88"/>
        <item x="87"/>
        <item x="86"/>
        <item x="85"/>
        <item x="84"/>
        <item x="83"/>
        <item x="82"/>
        <item x="81"/>
        <item x="80"/>
        <item x="5"/>
        <item x="4"/>
        <item x="79"/>
        <item x="78"/>
        <item x="77"/>
        <item x="76"/>
        <item x="75"/>
        <item x="74"/>
        <item x="73"/>
        <item x="72"/>
        <item x="71"/>
        <item x="70"/>
        <item x="69"/>
        <item x="68"/>
        <item x="67"/>
        <item x="66"/>
        <item x="65"/>
        <item x="64"/>
        <item x="63"/>
        <item x="62"/>
        <item x="61"/>
        <item x="60"/>
        <item x="3"/>
        <item x="0"/>
      </items>
      <autoSortScope>
        <pivotArea dataOnly="0" outline="0" fieldPosition="0">
          <references count="1">
            <reference field="4294967294" count="1" selected="0">
              <x v="0"/>
            </reference>
          </references>
        </pivotArea>
      </autoSortScope>
    </pivotField>
    <pivotField axis="axisRow" compact="0" outline="0" showAll="0" sortType="descending" defaultSubtotal="0">
      <items count="8">
        <item x="7"/>
        <item x="2"/>
        <item x="3"/>
        <item x="0"/>
        <item x="5"/>
        <item x="1"/>
        <item x="6"/>
        <item x="4"/>
      </items>
      <autoSortScope>
        <pivotArea dataOnly="0" outline="0" fieldPosition="0">
          <references count="1">
            <reference field="4294967294" count="1" selected="0">
              <x v="0"/>
            </reference>
          </references>
        </pivotArea>
      </autoSortScope>
    </pivotField>
    <pivotField axis="axisRow" compact="0" outline="0" showAll="0" defaultSubtotal="0">
      <items count="7">
        <item x="2"/>
        <item x="1"/>
        <item x="3"/>
        <item x="4"/>
        <item x="5"/>
        <item x="0"/>
        <item x="6"/>
      </items>
    </pivotField>
    <pivotField compact="0" numFmtId="14" outline="0" showAll="0" defaultSubtotal="0"/>
    <pivotField compact="0" outline="0" subtotalTop="0" showAll="0" defaultSubtotal="0">
      <items count="5">
        <item h="1" x="0"/>
        <item h="1" x="1"/>
        <item x="2"/>
        <item h="1" x="3"/>
        <item h="1" x="4"/>
      </items>
    </pivotField>
    <pivotField compact="0" outline="0" showAll="0" defaultSubtotal="0"/>
    <pivotField dataField="1" compact="0" numFmtId="164" outline="0" showAll="0" defaultSubtotal="0"/>
  </pivotFields>
  <rowFields count="3">
    <field x="2"/>
    <field x="4"/>
    <field x="3"/>
  </rowFields>
  <rowItems count="10">
    <i>
      <x v="53"/>
      <x v="3"/>
      <x v="7"/>
    </i>
    <i>
      <x v="54"/>
      <x v="2"/>
      <x v="2"/>
    </i>
    <i>
      <x v="46"/>
      <x v="6"/>
      <x v="6"/>
    </i>
    <i>
      <x v="43"/>
      <x/>
      <x v="6"/>
    </i>
    <i>
      <x v="39"/>
      <x/>
      <x v="6"/>
    </i>
    <i>
      <x v="42"/>
      <x/>
      <x v="6"/>
    </i>
    <i>
      <x v="50"/>
      <x v="1"/>
      <x v="6"/>
    </i>
    <i>
      <x v="52"/>
      <x v="3"/>
      <x v="4"/>
    </i>
    <i>
      <x v="51"/>
      <x v="4"/>
      <x v="1"/>
    </i>
    <i>
      <x v="47"/>
      <x v="4"/>
      <x v="1"/>
    </i>
  </rowItems>
  <colItems count="1">
    <i/>
  </colItems>
  <dataFields count="1">
    <dataField name="Sum of CTC Lks" fld="8" baseField="2" baseItem="0" numFmtId="165"/>
  </dataFields>
  <formats count="1">
    <format dxfId="2">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B317226-A75C-491F-A642-6A5496B4F6C5}" name="Desig &amp; Dep Emp Count"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R19:Z26" firstHeaderRow="1" firstDataRow="2" firstDataCol="1"/>
  <pivotFields count="9">
    <pivotField showAll="0"/>
    <pivotField showAll="0"/>
    <pivotField showAll="0"/>
    <pivotField axis="axisRow" showAll="0">
      <items count="9">
        <item x="7"/>
        <item x="2"/>
        <item x="3"/>
        <item x="0"/>
        <item x="5"/>
        <item x="1"/>
        <item x="6"/>
        <item x="4"/>
        <item t="default"/>
      </items>
    </pivotField>
    <pivotField axis="axisCol" dataField="1" showAll="0">
      <items count="8">
        <item x="2"/>
        <item x="1"/>
        <item x="3"/>
        <item x="4"/>
        <item x="5"/>
        <item x="0"/>
        <item x="6"/>
        <item t="default"/>
      </items>
    </pivotField>
    <pivotField numFmtId="14" showAll="0"/>
    <pivotField showAll="0">
      <items count="6">
        <item h="1" x="0"/>
        <item h="1" x="1"/>
        <item x="2"/>
        <item h="1" x="3"/>
        <item h="1" x="4"/>
        <item t="default"/>
      </items>
    </pivotField>
    <pivotField showAll="0"/>
    <pivotField numFmtId="164" showAll="0"/>
  </pivotFields>
  <rowFields count="1">
    <field x="3"/>
  </rowFields>
  <rowItems count="6">
    <i>
      <x v="1"/>
    </i>
    <i>
      <x v="2"/>
    </i>
    <i>
      <x v="4"/>
    </i>
    <i>
      <x v="6"/>
    </i>
    <i>
      <x v="7"/>
    </i>
    <i t="grand">
      <x/>
    </i>
  </rowItems>
  <colFields count="1">
    <field x="4"/>
  </colFields>
  <colItems count="8">
    <i>
      <x/>
    </i>
    <i>
      <x v="1"/>
    </i>
    <i>
      <x v="2"/>
    </i>
    <i>
      <x v="3"/>
    </i>
    <i>
      <x v="4"/>
    </i>
    <i>
      <x v="5"/>
    </i>
    <i>
      <x v="6"/>
    </i>
    <i t="grand">
      <x/>
    </i>
  </colItems>
  <dataFields count="1">
    <dataField name="Count of Department" fld="4" subtotal="count" baseField="0" baseItem="0" numFmtId="1"/>
  </dataFields>
  <formats count="1">
    <format dxfId="3">
      <pivotArea outline="0" collapsedLevelsAreSubtotals="1" fieldPosition="0"/>
    </format>
  </formats>
  <chartFormats count="7">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9D5874C-7C32-4D7C-BEAD-C38816DE0F5E}" name="Desig &amp; Dep Avg Sal"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R5:Z12" firstHeaderRow="1" firstDataRow="2" firstDataCol="1"/>
  <pivotFields count="9">
    <pivotField showAll="0"/>
    <pivotField showAll="0"/>
    <pivotField showAll="0"/>
    <pivotField axis="axisRow" showAll="0">
      <items count="9">
        <item x="7"/>
        <item x="2"/>
        <item x="3"/>
        <item x="0"/>
        <item x="5"/>
        <item x="1"/>
        <item x="6"/>
        <item x="4"/>
        <item t="default"/>
      </items>
    </pivotField>
    <pivotField axis="axisCol" showAll="0">
      <items count="8">
        <item x="2"/>
        <item x="1"/>
        <item x="3"/>
        <item x="4"/>
        <item x="5"/>
        <item x="0"/>
        <item x="6"/>
        <item t="default"/>
      </items>
    </pivotField>
    <pivotField numFmtId="14" showAll="0"/>
    <pivotField showAll="0">
      <items count="6">
        <item h="1" x="0"/>
        <item h="1" x="1"/>
        <item x="2"/>
        <item h="1" x="3"/>
        <item h="1" x="4"/>
        <item t="default"/>
      </items>
    </pivotField>
    <pivotField showAll="0"/>
    <pivotField dataField="1" numFmtId="164" showAll="0"/>
  </pivotFields>
  <rowFields count="1">
    <field x="3"/>
  </rowFields>
  <rowItems count="6">
    <i>
      <x v="1"/>
    </i>
    <i>
      <x v="2"/>
    </i>
    <i>
      <x v="4"/>
    </i>
    <i>
      <x v="6"/>
    </i>
    <i>
      <x v="7"/>
    </i>
    <i t="grand">
      <x/>
    </i>
  </rowItems>
  <colFields count="1">
    <field x="4"/>
  </colFields>
  <colItems count="8">
    <i>
      <x/>
    </i>
    <i>
      <x v="1"/>
    </i>
    <i>
      <x v="2"/>
    </i>
    <i>
      <x v="3"/>
    </i>
    <i>
      <x v="4"/>
    </i>
    <i>
      <x v="5"/>
    </i>
    <i>
      <x v="6"/>
    </i>
    <i t="grand">
      <x/>
    </i>
  </colItems>
  <dataFields count="1">
    <dataField name="Average of CTC Lks" fld="8" subtotal="average" baseField="4" baseItem="0" numFmtId="165"/>
  </dataFields>
  <formats count="1">
    <format dxfId="4">
      <pivotArea outline="0" collapsedLevelsAreSubtotals="1" fieldPosition="0"/>
    </format>
  </formats>
  <chartFormats count="7">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CCC1B12-5490-46BF-B623-B76F1DDA2F65}" name="Dep &amp; Deig Emp Count"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E19:K28" firstHeaderRow="1" firstDataRow="2" firstDataCol="1"/>
  <pivotFields count="9">
    <pivotField showAll="0"/>
    <pivotField showAll="0"/>
    <pivotField dataField="1" showAll="0"/>
    <pivotField axis="axisCol" showAll="0">
      <items count="9">
        <item x="7"/>
        <item x="2"/>
        <item x="3"/>
        <item x="0"/>
        <item x="5"/>
        <item x="1"/>
        <item x="6"/>
        <item x="4"/>
        <item t="default"/>
      </items>
    </pivotField>
    <pivotField axis="axisRow" showAll="0">
      <items count="8">
        <item x="2"/>
        <item x="1"/>
        <item x="3"/>
        <item x="4"/>
        <item x="5"/>
        <item x="0"/>
        <item x="6"/>
        <item t="default"/>
      </items>
    </pivotField>
    <pivotField numFmtId="14" showAll="0"/>
    <pivotField showAll="0">
      <items count="6">
        <item h="1" x="0"/>
        <item h="1" x="1"/>
        <item x="2"/>
        <item h="1" x="3"/>
        <item h="1" x="4"/>
        <item t="default"/>
      </items>
    </pivotField>
    <pivotField showAll="0"/>
    <pivotField numFmtId="164" showAll="0"/>
  </pivotFields>
  <rowFields count="1">
    <field x="4"/>
  </rowFields>
  <rowItems count="8">
    <i>
      <x/>
    </i>
    <i>
      <x v="1"/>
    </i>
    <i>
      <x v="2"/>
    </i>
    <i>
      <x v="3"/>
    </i>
    <i>
      <x v="4"/>
    </i>
    <i>
      <x v="5"/>
    </i>
    <i>
      <x v="6"/>
    </i>
    <i t="grand">
      <x/>
    </i>
  </rowItems>
  <colFields count="1">
    <field x="3"/>
  </colFields>
  <colItems count="6">
    <i>
      <x v="1"/>
    </i>
    <i>
      <x v="2"/>
    </i>
    <i>
      <x v="4"/>
    </i>
    <i>
      <x v="6"/>
    </i>
    <i>
      <x v="7"/>
    </i>
    <i t="grand">
      <x/>
    </i>
  </colItems>
  <dataFields count="1">
    <dataField name="Count of Employee Name" fld="2" subtotal="count" baseField="0" baseItem="0" numFmtId="1"/>
  </dataFields>
  <formats count="1">
    <format dxfId="5">
      <pivotArea outline="0" collapsedLevelsAreSubtotals="1" fieldPosition="0"/>
    </format>
  </formats>
  <chartFormats count="8">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0" format="6" series="1">
      <pivotArea type="data" outline="0" fieldPosition="0">
        <references count="2">
          <reference field="4294967294" count="1" selected="0">
            <x v="0"/>
          </reference>
          <reference field="3" count="1" selected="0">
            <x v="6"/>
          </reference>
        </references>
      </pivotArea>
    </chartFormat>
    <chartFormat chart="0" format="7" series="1">
      <pivotArea type="data" outline="0" fieldPosition="0">
        <references count="2">
          <reference field="4294967294" count="1" selected="0">
            <x v="0"/>
          </reference>
          <reference field="3"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62E88D67-8D34-43B0-AF63-50C396BF496A}" sourceName="Year">
  <pivotTables>
    <pivotTable tabId="2" name="Department &amp; Designation Avg Salary"/>
    <pivotTable tabId="2" name="Dep &amp; Deig Emp Count"/>
    <pivotTable tabId="2" name="Desig &amp; Dep Avg Sal"/>
    <pivotTable tabId="2" name="Desig &amp; Dep Emp Count"/>
    <pivotTable tabId="2" name="Top 10 Emp"/>
  </pivotTables>
  <data>
    <tabular pivotCacheId="1986749389">
      <items count="5">
        <i x="0"/>
        <i x="1"/>
        <i x="2" s="1"/>
        <i x="3"/>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C42FBBEA-DE4F-4FA4-8F73-72F826D0110D}" cache="Slicer_Year" caption="Yea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BB9F8D-DF22-43AA-B5D8-5FFAAAA2EA62}">
  <dimension ref="A1:K107"/>
  <sheetViews>
    <sheetView zoomScale="115" zoomScaleNormal="115" workbookViewId="0">
      <selection activeCell="I2" sqref="I2"/>
    </sheetView>
  </sheetViews>
  <sheetFormatPr defaultRowHeight="15" x14ac:dyDescent="0.25"/>
  <cols>
    <col min="1" max="1" width="6.28515625" bestFit="1" customWidth="1"/>
    <col min="2" max="2" width="8.85546875" bestFit="1" customWidth="1"/>
    <col min="3" max="3" width="15.7109375" bestFit="1" customWidth="1"/>
    <col min="4" max="4" width="16.28515625" bestFit="1" customWidth="1"/>
    <col min="5" max="5" width="16.140625" bestFit="1" customWidth="1"/>
    <col min="6" max="6" width="11.28515625" bestFit="1" customWidth="1"/>
    <col min="7" max="7" width="15.85546875" bestFit="1" customWidth="1"/>
    <col min="8" max="8" width="11" bestFit="1" customWidth="1"/>
  </cols>
  <sheetData>
    <row r="1" spans="1:11" x14ac:dyDescent="0.25">
      <c r="A1" s="2" t="s">
        <v>0</v>
      </c>
      <c r="B1" s="2" t="s">
        <v>1</v>
      </c>
      <c r="C1" s="2" t="s">
        <v>2</v>
      </c>
      <c r="D1" s="2" t="s">
        <v>3</v>
      </c>
      <c r="E1" s="2" t="s">
        <v>4</v>
      </c>
      <c r="F1" s="2" t="s">
        <v>5</v>
      </c>
      <c r="G1" s="2" t="s">
        <v>246</v>
      </c>
      <c r="H1" s="2" t="s">
        <v>6</v>
      </c>
      <c r="I1" s="2" t="s">
        <v>234</v>
      </c>
    </row>
    <row r="2" spans="1:11" x14ac:dyDescent="0.25">
      <c r="A2">
        <v>1</v>
      </c>
      <c r="B2" t="s">
        <v>7</v>
      </c>
      <c r="C2" t="s">
        <v>127</v>
      </c>
      <c r="D2" t="s">
        <v>8</v>
      </c>
      <c r="E2" t="s">
        <v>9</v>
      </c>
      <c r="F2" s="1">
        <v>42980</v>
      </c>
      <c r="G2" s="7" t="str">
        <f>TEXT(F2,"YYYY")</f>
        <v>2017</v>
      </c>
      <c r="H2">
        <v>420360</v>
      </c>
      <c r="I2" s="3">
        <f>H2/100000</f>
        <v>4.2035999999999998</v>
      </c>
    </row>
    <row r="3" spans="1:11" x14ac:dyDescent="0.25">
      <c r="A3">
        <f>A2+1</f>
        <v>2</v>
      </c>
      <c r="B3" t="s">
        <v>10</v>
      </c>
      <c r="C3" t="s">
        <v>128</v>
      </c>
      <c r="D3" t="s">
        <v>11</v>
      </c>
      <c r="E3" t="s">
        <v>9</v>
      </c>
      <c r="F3" s="1">
        <v>43080</v>
      </c>
      <c r="G3" s="7" t="str">
        <f t="shared" ref="G3:G66" si="0">TEXT(F3,"YYYY")</f>
        <v>2017</v>
      </c>
      <c r="H3">
        <v>408504</v>
      </c>
      <c r="I3" s="3">
        <f t="shared" ref="I3:I66" si="1">H3/100000</f>
        <v>4.0850400000000002</v>
      </c>
      <c r="K3" s="3"/>
    </row>
    <row r="4" spans="1:11" x14ac:dyDescent="0.25">
      <c r="A4">
        <f t="shared" ref="A4:A67" si="2">A3+1</f>
        <v>3</v>
      </c>
      <c r="B4" t="s">
        <v>12</v>
      </c>
      <c r="C4" t="s">
        <v>129</v>
      </c>
      <c r="D4" t="s">
        <v>11</v>
      </c>
      <c r="E4" t="s">
        <v>9</v>
      </c>
      <c r="F4" s="1">
        <v>43101</v>
      </c>
      <c r="G4" s="7" t="str">
        <f t="shared" si="0"/>
        <v>2018</v>
      </c>
      <c r="H4">
        <v>505800</v>
      </c>
      <c r="I4" s="3">
        <f t="shared" si="1"/>
        <v>5.0579999999999998</v>
      </c>
    </row>
    <row r="5" spans="1:11" x14ac:dyDescent="0.25">
      <c r="A5">
        <f t="shared" si="2"/>
        <v>4</v>
      </c>
      <c r="B5" t="s">
        <v>233</v>
      </c>
      <c r="C5" t="s">
        <v>130</v>
      </c>
      <c r="D5" t="s">
        <v>13</v>
      </c>
      <c r="E5" t="s">
        <v>14</v>
      </c>
      <c r="F5" s="1">
        <v>43172</v>
      </c>
      <c r="G5" s="7" t="str">
        <f t="shared" si="0"/>
        <v>2018</v>
      </c>
      <c r="H5">
        <v>214272</v>
      </c>
      <c r="I5" s="3">
        <f t="shared" si="1"/>
        <v>2.1427200000000002</v>
      </c>
    </row>
    <row r="6" spans="1:11" x14ac:dyDescent="0.25">
      <c r="A6">
        <f t="shared" si="2"/>
        <v>5</v>
      </c>
      <c r="B6" t="s">
        <v>15</v>
      </c>
      <c r="C6" t="s">
        <v>131</v>
      </c>
      <c r="D6" t="s">
        <v>11</v>
      </c>
      <c r="E6" t="s">
        <v>9</v>
      </c>
      <c r="F6" s="1">
        <v>43287</v>
      </c>
      <c r="G6" s="7" t="str">
        <f t="shared" si="0"/>
        <v>2018</v>
      </c>
      <c r="H6">
        <v>576000</v>
      </c>
      <c r="I6" s="3">
        <f t="shared" si="1"/>
        <v>5.76</v>
      </c>
    </row>
    <row r="7" spans="1:11" x14ac:dyDescent="0.25">
      <c r="A7">
        <f t="shared" si="2"/>
        <v>6</v>
      </c>
      <c r="B7" t="s">
        <v>16</v>
      </c>
      <c r="C7" t="s">
        <v>132</v>
      </c>
      <c r="D7" t="s">
        <v>13</v>
      </c>
      <c r="E7" t="s">
        <v>17</v>
      </c>
      <c r="F7" s="1">
        <v>43282</v>
      </c>
      <c r="G7" s="7" t="str">
        <f t="shared" si="0"/>
        <v>2018</v>
      </c>
      <c r="H7">
        <v>420000</v>
      </c>
      <c r="I7" s="3">
        <f t="shared" si="1"/>
        <v>4.2</v>
      </c>
    </row>
    <row r="8" spans="1:11" x14ac:dyDescent="0.25">
      <c r="A8">
        <f t="shared" si="2"/>
        <v>7</v>
      </c>
      <c r="B8" t="s">
        <v>18</v>
      </c>
      <c r="C8" t="s">
        <v>133</v>
      </c>
      <c r="D8" t="s">
        <v>13</v>
      </c>
      <c r="E8" t="s">
        <v>9</v>
      </c>
      <c r="F8" s="1">
        <v>43466</v>
      </c>
      <c r="G8" s="7" t="str">
        <f t="shared" si="0"/>
        <v>2019</v>
      </c>
      <c r="H8">
        <v>275760</v>
      </c>
      <c r="I8" s="3">
        <f t="shared" si="1"/>
        <v>2.7576000000000001</v>
      </c>
    </row>
    <row r="9" spans="1:11" x14ac:dyDescent="0.25">
      <c r="A9">
        <f t="shared" si="2"/>
        <v>8</v>
      </c>
      <c r="B9" t="s">
        <v>19</v>
      </c>
      <c r="C9" t="s">
        <v>134</v>
      </c>
      <c r="D9" t="s">
        <v>20</v>
      </c>
      <c r="E9" t="s">
        <v>100</v>
      </c>
      <c r="F9" s="1">
        <v>43507</v>
      </c>
      <c r="G9" s="7" t="str">
        <f t="shared" si="0"/>
        <v>2019</v>
      </c>
      <c r="H9">
        <v>2600004</v>
      </c>
      <c r="I9" s="3">
        <f t="shared" si="1"/>
        <v>26.000039999999998</v>
      </c>
    </row>
    <row r="10" spans="1:11" x14ac:dyDescent="0.25">
      <c r="A10">
        <f t="shared" si="2"/>
        <v>9</v>
      </c>
      <c r="B10" t="s">
        <v>21</v>
      </c>
      <c r="C10" t="s">
        <v>135</v>
      </c>
      <c r="D10" t="s">
        <v>22</v>
      </c>
      <c r="E10" t="s">
        <v>23</v>
      </c>
      <c r="F10" s="1">
        <v>43570</v>
      </c>
      <c r="G10" s="7" t="str">
        <f t="shared" si="0"/>
        <v>2019</v>
      </c>
      <c r="H10">
        <v>5000004</v>
      </c>
      <c r="I10" s="3">
        <f t="shared" si="1"/>
        <v>50.000039999999998</v>
      </c>
    </row>
    <row r="11" spans="1:11" x14ac:dyDescent="0.25">
      <c r="A11">
        <f t="shared" si="2"/>
        <v>10</v>
      </c>
      <c r="B11" t="s">
        <v>24</v>
      </c>
      <c r="C11" t="s">
        <v>136</v>
      </c>
      <c r="D11" t="s">
        <v>25</v>
      </c>
      <c r="E11" t="s">
        <v>23</v>
      </c>
      <c r="F11" s="1">
        <v>43587</v>
      </c>
      <c r="G11" s="7" t="str">
        <f t="shared" si="0"/>
        <v>2019</v>
      </c>
      <c r="H11">
        <v>660000</v>
      </c>
      <c r="I11" s="3">
        <f t="shared" si="1"/>
        <v>6.6</v>
      </c>
    </row>
    <row r="12" spans="1:11" x14ac:dyDescent="0.25">
      <c r="A12">
        <f t="shared" si="2"/>
        <v>11</v>
      </c>
      <c r="B12" t="s">
        <v>26</v>
      </c>
      <c r="C12" t="s">
        <v>137</v>
      </c>
      <c r="D12" t="s">
        <v>13</v>
      </c>
      <c r="E12" t="s">
        <v>27</v>
      </c>
      <c r="F12" s="1">
        <v>43628</v>
      </c>
      <c r="G12" s="7" t="str">
        <f t="shared" si="0"/>
        <v>2019</v>
      </c>
      <c r="H12">
        <v>365064</v>
      </c>
      <c r="I12" s="3">
        <f t="shared" si="1"/>
        <v>3.6506400000000001</v>
      </c>
    </row>
    <row r="13" spans="1:11" x14ac:dyDescent="0.25">
      <c r="A13">
        <f t="shared" si="2"/>
        <v>12</v>
      </c>
      <c r="B13" t="s">
        <v>28</v>
      </c>
      <c r="C13" t="s">
        <v>138</v>
      </c>
      <c r="D13" t="s">
        <v>32</v>
      </c>
      <c r="E13" t="s">
        <v>14</v>
      </c>
      <c r="F13" s="1">
        <v>43617</v>
      </c>
      <c r="G13" s="7" t="str">
        <f t="shared" si="0"/>
        <v>2019</v>
      </c>
      <c r="H13">
        <v>1006128</v>
      </c>
      <c r="I13" s="3">
        <f t="shared" si="1"/>
        <v>10.06128</v>
      </c>
    </row>
    <row r="14" spans="1:11" x14ac:dyDescent="0.25">
      <c r="A14">
        <f t="shared" si="2"/>
        <v>13</v>
      </c>
      <c r="B14" t="s">
        <v>29</v>
      </c>
      <c r="C14" t="s">
        <v>139</v>
      </c>
      <c r="D14" t="s">
        <v>13</v>
      </c>
      <c r="E14" t="s">
        <v>23</v>
      </c>
      <c r="F14" s="1">
        <v>43690</v>
      </c>
      <c r="G14" s="7" t="str">
        <f t="shared" si="0"/>
        <v>2019</v>
      </c>
      <c r="H14">
        <v>324000</v>
      </c>
      <c r="I14" s="3">
        <f t="shared" si="1"/>
        <v>3.24</v>
      </c>
    </row>
    <row r="15" spans="1:11" x14ac:dyDescent="0.25">
      <c r="A15">
        <f t="shared" si="2"/>
        <v>14</v>
      </c>
      <c r="B15" t="s">
        <v>30</v>
      </c>
      <c r="C15" t="s">
        <v>140</v>
      </c>
      <c r="D15" t="s">
        <v>13</v>
      </c>
      <c r="E15" t="s">
        <v>27</v>
      </c>
      <c r="F15" s="1">
        <v>43696</v>
      </c>
      <c r="G15" s="7" t="str">
        <f t="shared" si="0"/>
        <v>2019</v>
      </c>
      <c r="H15">
        <v>334584</v>
      </c>
      <c r="I15" s="3">
        <f t="shared" si="1"/>
        <v>3.3458399999999999</v>
      </c>
    </row>
    <row r="16" spans="1:11" x14ac:dyDescent="0.25">
      <c r="A16">
        <f t="shared" si="2"/>
        <v>15</v>
      </c>
      <c r="B16" t="s">
        <v>31</v>
      </c>
      <c r="C16" t="s">
        <v>141</v>
      </c>
      <c r="D16" t="s">
        <v>32</v>
      </c>
      <c r="E16" t="s">
        <v>33</v>
      </c>
      <c r="F16" s="1">
        <v>43711</v>
      </c>
      <c r="G16" s="7" t="str">
        <f t="shared" si="0"/>
        <v>2019</v>
      </c>
      <c r="H16">
        <v>1700004</v>
      </c>
      <c r="I16" s="3">
        <f t="shared" si="1"/>
        <v>17.000039999999998</v>
      </c>
    </row>
    <row r="17" spans="1:9" x14ac:dyDescent="0.25">
      <c r="A17">
        <f t="shared" si="2"/>
        <v>16</v>
      </c>
      <c r="B17" t="s">
        <v>34</v>
      </c>
      <c r="C17" t="s">
        <v>142</v>
      </c>
      <c r="D17" t="s">
        <v>13</v>
      </c>
      <c r="E17" t="s">
        <v>17</v>
      </c>
      <c r="F17" s="1">
        <v>43767</v>
      </c>
      <c r="G17" s="7" t="str">
        <f t="shared" si="0"/>
        <v>2019</v>
      </c>
      <c r="H17">
        <v>288000</v>
      </c>
      <c r="I17" s="3">
        <f t="shared" si="1"/>
        <v>2.88</v>
      </c>
    </row>
    <row r="18" spans="1:9" x14ac:dyDescent="0.25">
      <c r="A18">
        <f t="shared" si="2"/>
        <v>17</v>
      </c>
      <c r="B18" t="s">
        <v>35</v>
      </c>
      <c r="C18" t="s">
        <v>143</v>
      </c>
      <c r="D18" t="s">
        <v>13</v>
      </c>
      <c r="E18" t="s">
        <v>17</v>
      </c>
      <c r="F18" s="1">
        <v>43752</v>
      </c>
      <c r="G18" s="7" t="str">
        <f t="shared" si="0"/>
        <v>2019</v>
      </c>
      <c r="H18">
        <v>318096</v>
      </c>
      <c r="I18" s="3">
        <f t="shared" si="1"/>
        <v>3.1809599999999998</v>
      </c>
    </row>
    <row r="19" spans="1:9" x14ac:dyDescent="0.25">
      <c r="A19">
        <f t="shared" si="2"/>
        <v>18</v>
      </c>
      <c r="B19" t="s">
        <v>36</v>
      </c>
      <c r="C19" t="s">
        <v>144</v>
      </c>
      <c r="D19" t="s">
        <v>32</v>
      </c>
      <c r="E19" t="s">
        <v>17</v>
      </c>
      <c r="F19" s="1">
        <v>43752</v>
      </c>
      <c r="G19" s="7" t="str">
        <f t="shared" si="0"/>
        <v>2019</v>
      </c>
      <c r="H19">
        <v>1700004</v>
      </c>
      <c r="I19" s="3">
        <f t="shared" si="1"/>
        <v>17.000039999999998</v>
      </c>
    </row>
    <row r="20" spans="1:9" x14ac:dyDescent="0.25">
      <c r="A20">
        <f t="shared" si="2"/>
        <v>19</v>
      </c>
      <c r="B20" t="s">
        <v>37</v>
      </c>
      <c r="C20" t="s">
        <v>145</v>
      </c>
      <c r="D20" t="s">
        <v>32</v>
      </c>
      <c r="E20" t="s">
        <v>17</v>
      </c>
      <c r="F20" s="1">
        <v>43755</v>
      </c>
      <c r="G20" s="7" t="str">
        <f t="shared" si="0"/>
        <v>2019</v>
      </c>
      <c r="H20">
        <v>1375008</v>
      </c>
      <c r="I20" s="3">
        <f t="shared" si="1"/>
        <v>13.750080000000001</v>
      </c>
    </row>
    <row r="21" spans="1:9" x14ac:dyDescent="0.25">
      <c r="A21">
        <f t="shared" si="2"/>
        <v>20</v>
      </c>
      <c r="B21" t="s">
        <v>38</v>
      </c>
      <c r="C21" t="s">
        <v>146</v>
      </c>
      <c r="D21" t="s">
        <v>13</v>
      </c>
      <c r="E21" t="s">
        <v>9</v>
      </c>
      <c r="F21" s="1">
        <v>43784</v>
      </c>
      <c r="G21" s="7" t="str">
        <f t="shared" si="0"/>
        <v>2019</v>
      </c>
      <c r="H21">
        <v>224544</v>
      </c>
      <c r="I21" s="3">
        <f t="shared" si="1"/>
        <v>2.2454399999999999</v>
      </c>
    </row>
    <row r="22" spans="1:9" x14ac:dyDescent="0.25">
      <c r="A22">
        <f t="shared" si="2"/>
        <v>21</v>
      </c>
      <c r="B22" t="s">
        <v>39</v>
      </c>
      <c r="C22" t="s">
        <v>147</v>
      </c>
      <c r="D22" t="s">
        <v>32</v>
      </c>
      <c r="E22" t="s">
        <v>17</v>
      </c>
      <c r="F22" s="1">
        <v>43823</v>
      </c>
      <c r="G22" s="7" t="str">
        <f t="shared" si="0"/>
        <v>2019</v>
      </c>
      <c r="H22">
        <v>1450008</v>
      </c>
      <c r="I22" s="3">
        <f t="shared" si="1"/>
        <v>14.500080000000001</v>
      </c>
    </row>
    <row r="23" spans="1:9" x14ac:dyDescent="0.25">
      <c r="A23">
        <f t="shared" si="2"/>
        <v>22</v>
      </c>
      <c r="B23" t="s">
        <v>40</v>
      </c>
      <c r="C23" t="s">
        <v>148</v>
      </c>
      <c r="D23" t="s">
        <v>32</v>
      </c>
      <c r="E23" t="s">
        <v>33</v>
      </c>
      <c r="F23" s="1">
        <v>43891</v>
      </c>
      <c r="G23" s="7" t="str">
        <f t="shared" si="0"/>
        <v>2020</v>
      </c>
      <c r="H23">
        <v>1200000</v>
      </c>
      <c r="I23" s="3">
        <f t="shared" si="1"/>
        <v>12</v>
      </c>
    </row>
    <row r="24" spans="1:9" x14ac:dyDescent="0.25">
      <c r="A24">
        <f t="shared" si="2"/>
        <v>23</v>
      </c>
      <c r="B24" t="s">
        <v>41</v>
      </c>
      <c r="C24" t="s">
        <v>149</v>
      </c>
      <c r="D24" t="s">
        <v>13</v>
      </c>
      <c r="E24" t="s">
        <v>17</v>
      </c>
      <c r="F24" s="1">
        <v>43920</v>
      </c>
      <c r="G24" s="7" t="str">
        <f t="shared" si="0"/>
        <v>2020</v>
      </c>
      <c r="H24">
        <v>323400</v>
      </c>
      <c r="I24" s="3">
        <f t="shared" si="1"/>
        <v>3.234</v>
      </c>
    </row>
    <row r="25" spans="1:9" x14ac:dyDescent="0.25">
      <c r="A25">
        <f t="shared" si="2"/>
        <v>24</v>
      </c>
      <c r="B25" t="s">
        <v>42</v>
      </c>
      <c r="C25" t="s">
        <v>150</v>
      </c>
      <c r="D25" t="s">
        <v>22</v>
      </c>
      <c r="E25" t="s">
        <v>27</v>
      </c>
      <c r="F25" s="1">
        <v>43930</v>
      </c>
      <c r="G25" s="7" t="str">
        <f t="shared" si="0"/>
        <v>2020</v>
      </c>
      <c r="H25">
        <v>4150008</v>
      </c>
      <c r="I25" s="3">
        <f t="shared" si="1"/>
        <v>41.500079999999997</v>
      </c>
    </row>
    <row r="26" spans="1:9" x14ac:dyDescent="0.25">
      <c r="A26">
        <f t="shared" si="2"/>
        <v>25</v>
      </c>
      <c r="B26" t="s">
        <v>43</v>
      </c>
      <c r="C26" t="s">
        <v>151</v>
      </c>
      <c r="D26" t="s">
        <v>13</v>
      </c>
      <c r="E26" t="s">
        <v>17</v>
      </c>
      <c r="F26" s="1">
        <v>43957</v>
      </c>
      <c r="G26" s="7" t="str">
        <f t="shared" si="0"/>
        <v>2020</v>
      </c>
      <c r="H26">
        <v>395400</v>
      </c>
      <c r="I26" s="3">
        <f t="shared" si="1"/>
        <v>3.9540000000000002</v>
      </c>
    </row>
    <row r="27" spans="1:9" x14ac:dyDescent="0.25">
      <c r="A27">
        <f t="shared" si="2"/>
        <v>26</v>
      </c>
      <c r="B27" t="s">
        <v>44</v>
      </c>
      <c r="C27" t="s">
        <v>152</v>
      </c>
      <c r="D27" t="s">
        <v>13</v>
      </c>
      <c r="E27" t="s">
        <v>17</v>
      </c>
      <c r="F27" s="1">
        <v>43957</v>
      </c>
      <c r="G27" s="7" t="str">
        <f t="shared" si="0"/>
        <v>2020</v>
      </c>
      <c r="H27">
        <v>287676</v>
      </c>
      <c r="I27" s="3">
        <f t="shared" si="1"/>
        <v>2.87676</v>
      </c>
    </row>
    <row r="28" spans="1:9" x14ac:dyDescent="0.25">
      <c r="A28">
        <f t="shared" si="2"/>
        <v>27</v>
      </c>
      <c r="B28" t="s">
        <v>45</v>
      </c>
      <c r="C28" t="s">
        <v>153</v>
      </c>
      <c r="D28" t="s">
        <v>8</v>
      </c>
      <c r="E28" t="s">
        <v>23</v>
      </c>
      <c r="F28" s="1">
        <v>43983</v>
      </c>
      <c r="G28" s="7" t="str">
        <f t="shared" si="0"/>
        <v>2020</v>
      </c>
      <c r="H28">
        <v>540000</v>
      </c>
      <c r="I28" s="3">
        <f t="shared" si="1"/>
        <v>5.4</v>
      </c>
    </row>
    <row r="29" spans="1:9" x14ac:dyDescent="0.25">
      <c r="A29">
        <f t="shared" si="2"/>
        <v>28</v>
      </c>
      <c r="B29" t="s">
        <v>46</v>
      </c>
      <c r="C29" t="s">
        <v>154</v>
      </c>
      <c r="D29" t="s">
        <v>20</v>
      </c>
      <c r="E29" t="s">
        <v>23</v>
      </c>
      <c r="F29" s="1">
        <v>44011</v>
      </c>
      <c r="G29" s="7" t="str">
        <f t="shared" si="0"/>
        <v>2020</v>
      </c>
      <c r="H29">
        <v>2500020</v>
      </c>
      <c r="I29" s="3">
        <f t="shared" si="1"/>
        <v>25.0002</v>
      </c>
    </row>
    <row r="30" spans="1:9" x14ac:dyDescent="0.25">
      <c r="A30">
        <f t="shared" si="2"/>
        <v>29</v>
      </c>
      <c r="B30" t="s">
        <v>47</v>
      </c>
      <c r="C30" t="s">
        <v>155</v>
      </c>
      <c r="D30" t="s">
        <v>13</v>
      </c>
      <c r="E30" t="s">
        <v>14</v>
      </c>
      <c r="F30" s="1">
        <v>44025</v>
      </c>
      <c r="G30" s="7" t="str">
        <f t="shared" si="0"/>
        <v>2020</v>
      </c>
      <c r="H30">
        <v>360000</v>
      </c>
      <c r="I30" s="3">
        <f t="shared" si="1"/>
        <v>3.6</v>
      </c>
    </row>
    <row r="31" spans="1:9" x14ac:dyDescent="0.25">
      <c r="A31">
        <f t="shared" si="2"/>
        <v>30</v>
      </c>
      <c r="B31" t="s">
        <v>48</v>
      </c>
      <c r="C31" t="s">
        <v>156</v>
      </c>
      <c r="D31" t="s">
        <v>32</v>
      </c>
      <c r="E31" t="s">
        <v>14</v>
      </c>
      <c r="F31" s="1">
        <v>44046</v>
      </c>
      <c r="G31" s="7" t="str">
        <f t="shared" si="0"/>
        <v>2020</v>
      </c>
      <c r="H31">
        <v>1900008</v>
      </c>
      <c r="I31" s="3">
        <f t="shared" si="1"/>
        <v>19.000080000000001</v>
      </c>
    </row>
    <row r="32" spans="1:9" x14ac:dyDescent="0.25">
      <c r="A32">
        <f t="shared" si="2"/>
        <v>31</v>
      </c>
      <c r="B32" t="s">
        <v>49</v>
      </c>
      <c r="C32" t="s">
        <v>157</v>
      </c>
      <c r="D32" t="s">
        <v>25</v>
      </c>
      <c r="E32" t="s">
        <v>27</v>
      </c>
      <c r="F32" s="1">
        <v>44061</v>
      </c>
      <c r="G32" s="7" t="str">
        <f t="shared" si="0"/>
        <v>2020</v>
      </c>
      <c r="H32">
        <v>1700004</v>
      </c>
      <c r="I32" s="3">
        <f t="shared" si="1"/>
        <v>17.000039999999998</v>
      </c>
    </row>
    <row r="33" spans="1:9" x14ac:dyDescent="0.25">
      <c r="A33">
        <f t="shared" si="2"/>
        <v>32</v>
      </c>
      <c r="B33" t="s">
        <v>50</v>
      </c>
      <c r="C33" t="s">
        <v>158</v>
      </c>
      <c r="D33" t="s">
        <v>20</v>
      </c>
      <c r="E33" t="s">
        <v>33</v>
      </c>
      <c r="F33" s="1">
        <v>44060</v>
      </c>
      <c r="G33" s="7" t="str">
        <f t="shared" si="0"/>
        <v>2020</v>
      </c>
      <c r="H33">
        <v>2350008</v>
      </c>
      <c r="I33" s="3">
        <f t="shared" si="1"/>
        <v>23.500080000000001</v>
      </c>
    </row>
    <row r="34" spans="1:9" x14ac:dyDescent="0.25">
      <c r="A34">
        <f t="shared" si="2"/>
        <v>33</v>
      </c>
      <c r="B34" t="s">
        <v>51</v>
      </c>
      <c r="C34" t="s">
        <v>159</v>
      </c>
      <c r="D34" t="s">
        <v>8</v>
      </c>
      <c r="E34" t="s">
        <v>9</v>
      </c>
      <c r="F34" s="1">
        <v>44075</v>
      </c>
      <c r="G34" s="7" t="str">
        <f t="shared" si="0"/>
        <v>2020</v>
      </c>
      <c r="H34">
        <v>600000</v>
      </c>
      <c r="I34" s="3">
        <f t="shared" si="1"/>
        <v>6</v>
      </c>
    </row>
    <row r="35" spans="1:9" x14ac:dyDescent="0.25">
      <c r="A35">
        <f t="shared" si="2"/>
        <v>34</v>
      </c>
      <c r="B35" t="s">
        <v>52</v>
      </c>
      <c r="C35" t="s">
        <v>160</v>
      </c>
      <c r="D35" t="s">
        <v>25</v>
      </c>
      <c r="E35" t="s">
        <v>17</v>
      </c>
      <c r="F35" s="1">
        <v>44078</v>
      </c>
      <c r="G35" s="7" t="str">
        <f t="shared" si="0"/>
        <v>2020</v>
      </c>
      <c r="H35">
        <v>550020</v>
      </c>
      <c r="I35" s="3">
        <f t="shared" si="1"/>
        <v>5.5002000000000004</v>
      </c>
    </row>
    <row r="36" spans="1:9" x14ac:dyDescent="0.25">
      <c r="A36">
        <f t="shared" si="2"/>
        <v>35</v>
      </c>
      <c r="B36" t="s">
        <v>53</v>
      </c>
      <c r="C36" t="s">
        <v>161</v>
      </c>
      <c r="D36" t="s">
        <v>70</v>
      </c>
      <c r="E36" t="s">
        <v>17</v>
      </c>
      <c r="F36" s="1">
        <v>44078</v>
      </c>
      <c r="G36" s="7" t="str">
        <f t="shared" si="0"/>
        <v>2020</v>
      </c>
      <c r="H36">
        <v>3100008</v>
      </c>
      <c r="I36" s="3">
        <f t="shared" si="1"/>
        <v>31.000080000000001</v>
      </c>
    </row>
    <row r="37" spans="1:9" x14ac:dyDescent="0.25">
      <c r="A37">
        <f t="shared" si="2"/>
        <v>36</v>
      </c>
      <c r="B37" t="s">
        <v>54</v>
      </c>
      <c r="C37" t="s">
        <v>162</v>
      </c>
      <c r="D37" t="s">
        <v>13</v>
      </c>
      <c r="E37" t="s">
        <v>9</v>
      </c>
      <c r="F37" s="1">
        <v>44084</v>
      </c>
      <c r="G37" s="7" t="str">
        <f t="shared" si="0"/>
        <v>2020</v>
      </c>
      <c r="H37">
        <v>273084</v>
      </c>
      <c r="I37" s="3">
        <f t="shared" si="1"/>
        <v>2.7308400000000002</v>
      </c>
    </row>
    <row r="38" spans="1:9" x14ac:dyDescent="0.25">
      <c r="A38">
        <f t="shared" si="2"/>
        <v>37</v>
      </c>
      <c r="B38" t="s">
        <v>55</v>
      </c>
      <c r="C38" t="s">
        <v>163</v>
      </c>
      <c r="D38" t="s">
        <v>32</v>
      </c>
      <c r="E38" t="s">
        <v>23</v>
      </c>
      <c r="F38" s="1">
        <v>44090</v>
      </c>
      <c r="G38" s="7" t="str">
        <f t="shared" si="0"/>
        <v>2020</v>
      </c>
      <c r="H38">
        <v>1050000</v>
      </c>
      <c r="I38" s="3">
        <f t="shared" si="1"/>
        <v>10.5</v>
      </c>
    </row>
    <row r="39" spans="1:9" x14ac:dyDescent="0.25">
      <c r="A39">
        <f t="shared" si="2"/>
        <v>38</v>
      </c>
      <c r="B39" t="s">
        <v>56</v>
      </c>
      <c r="C39" t="s">
        <v>164</v>
      </c>
      <c r="D39" t="s">
        <v>13</v>
      </c>
      <c r="E39" t="s">
        <v>14</v>
      </c>
      <c r="F39" s="1">
        <v>44098</v>
      </c>
      <c r="G39" s="7" t="str">
        <f t="shared" si="0"/>
        <v>2020</v>
      </c>
      <c r="H39">
        <v>240012</v>
      </c>
      <c r="I39" s="3">
        <f t="shared" si="1"/>
        <v>2.4001199999999998</v>
      </c>
    </row>
    <row r="40" spans="1:9" x14ac:dyDescent="0.25">
      <c r="A40">
        <f t="shared" si="2"/>
        <v>39</v>
      </c>
      <c r="B40" t="s">
        <v>57</v>
      </c>
      <c r="C40" t="s">
        <v>165</v>
      </c>
      <c r="D40" t="s">
        <v>11</v>
      </c>
      <c r="E40" t="s">
        <v>9</v>
      </c>
      <c r="F40" s="1">
        <v>44075</v>
      </c>
      <c r="G40" s="7" t="str">
        <f t="shared" si="0"/>
        <v>2020</v>
      </c>
      <c r="H40">
        <v>455400</v>
      </c>
      <c r="I40" s="3">
        <f t="shared" si="1"/>
        <v>4.5540000000000003</v>
      </c>
    </row>
    <row r="41" spans="1:9" x14ac:dyDescent="0.25">
      <c r="A41">
        <f t="shared" si="2"/>
        <v>40</v>
      </c>
      <c r="B41" t="s">
        <v>58</v>
      </c>
      <c r="C41" t="s">
        <v>166</v>
      </c>
      <c r="D41" t="s">
        <v>13</v>
      </c>
      <c r="E41" t="s">
        <v>9</v>
      </c>
      <c r="F41" s="1">
        <v>44109</v>
      </c>
      <c r="G41" s="7" t="str">
        <f t="shared" si="0"/>
        <v>2020</v>
      </c>
      <c r="H41">
        <v>360000</v>
      </c>
      <c r="I41" s="3">
        <f t="shared" si="1"/>
        <v>3.6</v>
      </c>
    </row>
    <row r="42" spans="1:9" x14ac:dyDescent="0.25">
      <c r="A42">
        <f t="shared" si="2"/>
        <v>41</v>
      </c>
      <c r="B42" t="s">
        <v>59</v>
      </c>
      <c r="C42" t="s">
        <v>167</v>
      </c>
      <c r="D42" t="s">
        <v>22</v>
      </c>
      <c r="E42" t="s">
        <v>33</v>
      </c>
      <c r="F42" s="1">
        <v>44109</v>
      </c>
      <c r="G42" s="7" t="str">
        <f t="shared" si="0"/>
        <v>2020</v>
      </c>
      <c r="H42">
        <v>4500000</v>
      </c>
      <c r="I42" s="3">
        <f t="shared" si="1"/>
        <v>45</v>
      </c>
    </row>
    <row r="43" spans="1:9" x14ac:dyDescent="0.25">
      <c r="A43">
        <f t="shared" si="2"/>
        <v>42</v>
      </c>
      <c r="B43" t="s">
        <v>60</v>
      </c>
      <c r="C43" t="s">
        <v>168</v>
      </c>
      <c r="D43" t="s">
        <v>11</v>
      </c>
      <c r="E43" t="s">
        <v>23</v>
      </c>
      <c r="F43" s="1">
        <v>44119</v>
      </c>
      <c r="G43" s="7" t="str">
        <f t="shared" si="0"/>
        <v>2020</v>
      </c>
      <c r="H43">
        <v>480000</v>
      </c>
      <c r="I43" s="3">
        <f t="shared" si="1"/>
        <v>4.8</v>
      </c>
    </row>
    <row r="44" spans="1:9" x14ac:dyDescent="0.25">
      <c r="A44">
        <f t="shared" si="2"/>
        <v>43</v>
      </c>
      <c r="B44" t="s">
        <v>61</v>
      </c>
      <c r="C44" t="s">
        <v>169</v>
      </c>
      <c r="D44" t="s">
        <v>13</v>
      </c>
      <c r="E44" t="s">
        <v>17</v>
      </c>
      <c r="F44" s="1">
        <v>44123</v>
      </c>
      <c r="G44" s="7" t="str">
        <f t="shared" si="0"/>
        <v>2020</v>
      </c>
      <c r="H44">
        <v>342600</v>
      </c>
      <c r="I44" s="3">
        <f t="shared" si="1"/>
        <v>3.4260000000000002</v>
      </c>
    </row>
    <row r="45" spans="1:9" x14ac:dyDescent="0.25">
      <c r="A45">
        <f t="shared" si="2"/>
        <v>44</v>
      </c>
      <c r="B45" t="s">
        <v>62</v>
      </c>
      <c r="C45" t="s">
        <v>170</v>
      </c>
      <c r="D45" t="s">
        <v>25</v>
      </c>
      <c r="E45" t="s">
        <v>17</v>
      </c>
      <c r="F45" s="1">
        <v>44126</v>
      </c>
      <c r="G45" s="7" t="str">
        <f t="shared" si="0"/>
        <v>2020</v>
      </c>
      <c r="H45">
        <v>320004</v>
      </c>
      <c r="I45" s="3">
        <f t="shared" si="1"/>
        <v>3.20004</v>
      </c>
    </row>
    <row r="46" spans="1:9" x14ac:dyDescent="0.25">
      <c r="A46">
        <f t="shared" si="2"/>
        <v>45</v>
      </c>
      <c r="B46" t="s">
        <v>63</v>
      </c>
      <c r="C46" t="s">
        <v>171</v>
      </c>
      <c r="D46" t="s">
        <v>32</v>
      </c>
      <c r="E46" t="s">
        <v>23</v>
      </c>
      <c r="F46" s="1">
        <v>44130</v>
      </c>
      <c r="G46" s="7" t="str">
        <f t="shared" si="0"/>
        <v>2020</v>
      </c>
      <c r="H46">
        <v>1200000</v>
      </c>
      <c r="I46" s="3">
        <f t="shared" si="1"/>
        <v>12</v>
      </c>
    </row>
    <row r="47" spans="1:9" x14ac:dyDescent="0.25">
      <c r="A47">
        <f t="shared" si="2"/>
        <v>46</v>
      </c>
      <c r="B47" t="s">
        <v>64</v>
      </c>
      <c r="C47" t="s">
        <v>172</v>
      </c>
      <c r="D47" t="s">
        <v>11</v>
      </c>
      <c r="E47" t="s">
        <v>9</v>
      </c>
      <c r="F47" s="1">
        <v>44136</v>
      </c>
      <c r="G47" s="7" t="str">
        <f t="shared" si="0"/>
        <v>2020</v>
      </c>
      <c r="H47">
        <v>384276</v>
      </c>
      <c r="I47" s="3">
        <f t="shared" si="1"/>
        <v>3.8427600000000002</v>
      </c>
    </row>
    <row r="48" spans="1:9" x14ac:dyDescent="0.25">
      <c r="A48">
        <f t="shared" si="2"/>
        <v>47</v>
      </c>
      <c r="B48" t="s">
        <v>65</v>
      </c>
      <c r="C48" t="s">
        <v>173</v>
      </c>
      <c r="D48" t="s">
        <v>25</v>
      </c>
      <c r="E48" t="s">
        <v>23</v>
      </c>
      <c r="F48" s="1">
        <v>44140</v>
      </c>
      <c r="G48" s="7" t="str">
        <f t="shared" si="0"/>
        <v>2020</v>
      </c>
      <c r="H48">
        <v>425004</v>
      </c>
      <c r="I48" s="3">
        <f t="shared" si="1"/>
        <v>4.2500400000000003</v>
      </c>
    </row>
    <row r="49" spans="1:9" x14ac:dyDescent="0.25">
      <c r="A49">
        <f t="shared" si="2"/>
        <v>48</v>
      </c>
      <c r="B49" t="s">
        <v>66</v>
      </c>
      <c r="C49" t="s">
        <v>174</v>
      </c>
      <c r="D49" t="s">
        <v>13</v>
      </c>
      <c r="E49" t="s">
        <v>23</v>
      </c>
      <c r="F49" s="1">
        <v>44144</v>
      </c>
      <c r="G49" s="7" t="str">
        <f t="shared" si="0"/>
        <v>2020</v>
      </c>
      <c r="H49">
        <v>360000</v>
      </c>
      <c r="I49" s="3">
        <f t="shared" si="1"/>
        <v>3.6</v>
      </c>
    </row>
    <row r="50" spans="1:9" x14ac:dyDescent="0.25">
      <c r="A50">
        <f t="shared" si="2"/>
        <v>49</v>
      </c>
      <c r="B50" t="s">
        <v>67</v>
      </c>
      <c r="C50" t="s">
        <v>175</v>
      </c>
      <c r="D50" t="s">
        <v>11</v>
      </c>
      <c r="E50" t="s">
        <v>23</v>
      </c>
      <c r="F50" s="1">
        <v>44158</v>
      </c>
      <c r="G50" s="7" t="str">
        <f t="shared" si="0"/>
        <v>2020</v>
      </c>
      <c r="H50">
        <v>480000</v>
      </c>
      <c r="I50" s="3">
        <f t="shared" si="1"/>
        <v>4.8</v>
      </c>
    </row>
    <row r="51" spans="1:9" x14ac:dyDescent="0.25">
      <c r="A51">
        <f t="shared" si="2"/>
        <v>50</v>
      </c>
      <c r="B51" t="s">
        <v>68</v>
      </c>
      <c r="C51" t="s">
        <v>176</v>
      </c>
      <c r="D51" t="s">
        <v>25</v>
      </c>
      <c r="E51" t="s">
        <v>23</v>
      </c>
      <c r="F51" s="1">
        <v>44165</v>
      </c>
      <c r="G51" s="7" t="str">
        <f t="shared" si="0"/>
        <v>2020</v>
      </c>
      <c r="H51">
        <v>840000</v>
      </c>
      <c r="I51" s="3">
        <f t="shared" si="1"/>
        <v>8.4</v>
      </c>
    </row>
    <row r="52" spans="1:9" x14ac:dyDescent="0.25">
      <c r="A52">
        <f t="shared" si="2"/>
        <v>51</v>
      </c>
      <c r="B52" t="s">
        <v>69</v>
      </c>
      <c r="C52" t="s">
        <v>177</v>
      </c>
      <c r="D52" t="s">
        <v>70</v>
      </c>
      <c r="E52" t="s">
        <v>17</v>
      </c>
      <c r="F52" s="1">
        <v>44165</v>
      </c>
      <c r="G52" s="7" t="str">
        <f t="shared" si="0"/>
        <v>2020</v>
      </c>
      <c r="H52">
        <v>7500000</v>
      </c>
      <c r="I52" s="3">
        <f t="shared" si="1"/>
        <v>75</v>
      </c>
    </row>
    <row r="53" spans="1:9" x14ac:dyDescent="0.25">
      <c r="A53">
        <f t="shared" si="2"/>
        <v>52</v>
      </c>
      <c r="B53" t="s">
        <v>71</v>
      </c>
      <c r="C53" t="s">
        <v>178</v>
      </c>
      <c r="D53" t="s">
        <v>13</v>
      </c>
      <c r="E53" t="s">
        <v>33</v>
      </c>
      <c r="F53" s="1">
        <v>44167</v>
      </c>
      <c r="G53" s="7" t="str">
        <f t="shared" si="0"/>
        <v>2020</v>
      </c>
      <c r="H53">
        <v>475008</v>
      </c>
      <c r="I53" s="3">
        <f t="shared" si="1"/>
        <v>4.7500799999999996</v>
      </c>
    </row>
    <row r="54" spans="1:9" x14ac:dyDescent="0.25">
      <c r="A54">
        <f t="shared" si="2"/>
        <v>53</v>
      </c>
      <c r="B54" t="s">
        <v>72</v>
      </c>
      <c r="C54" t="s">
        <v>179</v>
      </c>
      <c r="D54" t="s">
        <v>8</v>
      </c>
      <c r="E54" t="s">
        <v>23</v>
      </c>
      <c r="F54" s="1">
        <v>44179</v>
      </c>
      <c r="G54" s="7" t="str">
        <f t="shared" si="0"/>
        <v>2020</v>
      </c>
      <c r="H54">
        <v>550008</v>
      </c>
      <c r="I54" s="3">
        <f t="shared" si="1"/>
        <v>5.5000799999999996</v>
      </c>
    </row>
    <row r="55" spans="1:9" x14ac:dyDescent="0.25">
      <c r="A55">
        <f t="shared" si="2"/>
        <v>54</v>
      </c>
      <c r="B55" t="s">
        <v>73</v>
      </c>
      <c r="C55" t="s">
        <v>180</v>
      </c>
      <c r="D55" t="s">
        <v>11</v>
      </c>
      <c r="E55" t="s">
        <v>23</v>
      </c>
      <c r="F55" s="1">
        <v>44180</v>
      </c>
      <c r="G55" s="7" t="str">
        <f t="shared" si="0"/>
        <v>2020</v>
      </c>
      <c r="H55">
        <v>350004</v>
      </c>
      <c r="I55" s="3">
        <f t="shared" si="1"/>
        <v>3.5000399999999998</v>
      </c>
    </row>
    <row r="56" spans="1:9" x14ac:dyDescent="0.25">
      <c r="A56">
        <f t="shared" si="2"/>
        <v>55</v>
      </c>
      <c r="B56" t="s">
        <v>74</v>
      </c>
      <c r="C56" t="s">
        <v>181</v>
      </c>
      <c r="D56" t="s">
        <v>13</v>
      </c>
      <c r="E56" t="s">
        <v>14</v>
      </c>
      <c r="F56" s="1">
        <v>44186</v>
      </c>
      <c r="G56" s="7" t="str">
        <f t="shared" si="0"/>
        <v>2020</v>
      </c>
      <c r="H56">
        <v>226872</v>
      </c>
      <c r="I56" s="3">
        <f t="shared" si="1"/>
        <v>2.2687200000000001</v>
      </c>
    </row>
    <row r="57" spans="1:9" x14ac:dyDescent="0.25">
      <c r="A57">
        <f t="shared" si="2"/>
        <v>56</v>
      </c>
      <c r="B57" t="s">
        <v>75</v>
      </c>
      <c r="C57" t="s">
        <v>182</v>
      </c>
      <c r="D57" t="s">
        <v>13</v>
      </c>
      <c r="E57" t="s">
        <v>17</v>
      </c>
      <c r="F57" s="1">
        <v>44186</v>
      </c>
      <c r="G57" s="7" t="str">
        <f t="shared" si="0"/>
        <v>2020</v>
      </c>
      <c r="H57">
        <v>311400</v>
      </c>
      <c r="I57" s="3">
        <f t="shared" si="1"/>
        <v>3.1139999999999999</v>
      </c>
    </row>
    <row r="58" spans="1:9" x14ac:dyDescent="0.25">
      <c r="A58">
        <f t="shared" si="2"/>
        <v>57</v>
      </c>
      <c r="B58" t="s">
        <v>76</v>
      </c>
      <c r="C58" t="s">
        <v>183</v>
      </c>
      <c r="D58" t="s">
        <v>25</v>
      </c>
      <c r="E58" t="s">
        <v>27</v>
      </c>
      <c r="F58" s="1">
        <v>44198</v>
      </c>
      <c r="G58" s="7" t="str">
        <f t="shared" si="0"/>
        <v>2021</v>
      </c>
      <c r="H58">
        <v>1400004</v>
      </c>
      <c r="I58" s="3">
        <f t="shared" si="1"/>
        <v>14.00004</v>
      </c>
    </row>
    <row r="59" spans="1:9" x14ac:dyDescent="0.25">
      <c r="A59">
        <f t="shared" si="2"/>
        <v>58</v>
      </c>
      <c r="B59" t="s">
        <v>77</v>
      </c>
      <c r="C59" t="s">
        <v>184</v>
      </c>
      <c r="D59" t="s">
        <v>22</v>
      </c>
      <c r="E59" t="s">
        <v>9</v>
      </c>
      <c r="F59" s="1">
        <v>44200</v>
      </c>
      <c r="G59" s="7" t="str">
        <f t="shared" si="0"/>
        <v>2021</v>
      </c>
      <c r="H59">
        <v>4500000</v>
      </c>
      <c r="I59" s="3">
        <f t="shared" si="1"/>
        <v>45</v>
      </c>
    </row>
    <row r="60" spans="1:9" x14ac:dyDescent="0.25">
      <c r="A60">
        <f t="shared" si="2"/>
        <v>59</v>
      </c>
      <c r="B60" t="s">
        <v>78</v>
      </c>
      <c r="C60" t="s">
        <v>185</v>
      </c>
      <c r="D60" t="s">
        <v>20</v>
      </c>
      <c r="E60" t="s">
        <v>17</v>
      </c>
      <c r="F60" s="1">
        <v>44201</v>
      </c>
      <c r="G60" s="7" t="str">
        <f t="shared" si="0"/>
        <v>2021</v>
      </c>
      <c r="H60">
        <v>1900008</v>
      </c>
      <c r="I60" s="3">
        <f t="shared" si="1"/>
        <v>19.000080000000001</v>
      </c>
    </row>
    <row r="61" spans="1:9" x14ac:dyDescent="0.25">
      <c r="A61">
        <f t="shared" si="2"/>
        <v>60</v>
      </c>
      <c r="B61" t="s">
        <v>79</v>
      </c>
      <c r="C61" t="s">
        <v>186</v>
      </c>
      <c r="D61" t="s">
        <v>13</v>
      </c>
      <c r="E61" t="s">
        <v>17</v>
      </c>
      <c r="F61" s="1">
        <v>44197</v>
      </c>
      <c r="G61" s="7" t="str">
        <f t="shared" si="0"/>
        <v>2021</v>
      </c>
      <c r="H61">
        <v>327000</v>
      </c>
      <c r="I61" s="3">
        <f t="shared" si="1"/>
        <v>3.27</v>
      </c>
    </row>
    <row r="62" spans="1:9" x14ac:dyDescent="0.25">
      <c r="A62">
        <f t="shared" si="2"/>
        <v>61</v>
      </c>
      <c r="B62" t="s">
        <v>80</v>
      </c>
      <c r="C62" t="s">
        <v>187</v>
      </c>
      <c r="D62" t="s">
        <v>8</v>
      </c>
      <c r="E62" t="s">
        <v>17</v>
      </c>
      <c r="F62" s="1">
        <v>44207</v>
      </c>
      <c r="G62" s="7" t="str">
        <f t="shared" si="0"/>
        <v>2021</v>
      </c>
      <c r="H62">
        <v>400008</v>
      </c>
      <c r="I62" s="3">
        <f t="shared" si="1"/>
        <v>4.0000799999999996</v>
      </c>
    </row>
    <row r="63" spans="1:9" x14ac:dyDescent="0.25">
      <c r="A63">
        <f t="shared" si="2"/>
        <v>62</v>
      </c>
      <c r="B63" t="s">
        <v>81</v>
      </c>
      <c r="C63" t="s">
        <v>188</v>
      </c>
      <c r="D63" t="s">
        <v>32</v>
      </c>
      <c r="E63" t="s">
        <v>33</v>
      </c>
      <c r="F63" s="1">
        <v>44207</v>
      </c>
      <c r="G63" s="7" t="str">
        <f t="shared" si="0"/>
        <v>2021</v>
      </c>
      <c r="H63">
        <v>1000008</v>
      </c>
      <c r="I63" s="3">
        <f t="shared" si="1"/>
        <v>10.000080000000001</v>
      </c>
    </row>
    <row r="64" spans="1:9" x14ac:dyDescent="0.25">
      <c r="A64">
        <f t="shared" si="2"/>
        <v>63</v>
      </c>
      <c r="B64" t="s">
        <v>82</v>
      </c>
      <c r="C64" t="s">
        <v>189</v>
      </c>
      <c r="D64" t="s">
        <v>13</v>
      </c>
      <c r="E64" t="s">
        <v>33</v>
      </c>
      <c r="F64" s="1">
        <v>44207</v>
      </c>
      <c r="G64" s="7" t="str">
        <f t="shared" si="0"/>
        <v>2021</v>
      </c>
      <c r="H64">
        <v>475008</v>
      </c>
      <c r="I64" s="3">
        <f t="shared" si="1"/>
        <v>4.7500799999999996</v>
      </c>
    </row>
    <row r="65" spans="1:9" x14ac:dyDescent="0.25">
      <c r="A65">
        <f t="shared" si="2"/>
        <v>64</v>
      </c>
      <c r="B65" t="s">
        <v>83</v>
      </c>
      <c r="C65" t="s">
        <v>190</v>
      </c>
      <c r="D65" t="s">
        <v>13</v>
      </c>
      <c r="E65" t="s">
        <v>17</v>
      </c>
      <c r="F65" s="1">
        <v>44207</v>
      </c>
      <c r="G65" s="7" t="str">
        <f t="shared" si="0"/>
        <v>2021</v>
      </c>
      <c r="H65">
        <v>407400</v>
      </c>
      <c r="I65" s="3">
        <f t="shared" si="1"/>
        <v>4.0739999999999998</v>
      </c>
    </row>
    <row r="66" spans="1:9" x14ac:dyDescent="0.25">
      <c r="A66">
        <f t="shared" si="2"/>
        <v>65</v>
      </c>
      <c r="B66" t="s">
        <v>84</v>
      </c>
      <c r="C66" t="s">
        <v>191</v>
      </c>
      <c r="D66" t="s">
        <v>13</v>
      </c>
      <c r="E66" t="s">
        <v>17</v>
      </c>
      <c r="F66" s="1">
        <v>44207</v>
      </c>
      <c r="G66" s="7" t="str">
        <f t="shared" si="0"/>
        <v>2021</v>
      </c>
      <c r="H66">
        <v>347400</v>
      </c>
      <c r="I66" s="3">
        <f t="shared" si="1"/>
        <v>3.4740000000000002</v>
      </c>
    </row>
    <row r="67" spans="1:9" x14ac:dyDescent="0.25">
      <c r="A67">
        <f t="shared" si="2"/>
        <v>66</v>
      </c>
      <c r="B67" t="s">
        <v>85</v>
      </c>
      <c r="C67" t="s">
        <v>192</v>
      </c>
      <c r="D67" t="s">
        <v>13</v>
      </c>
      <c r="E67" t="s">
        <v>17</v>
      </c>
      <c r="F67" s="1">
        <v>44223</v>
      </c>
      <c r="G67" s="7" t="str">
        <f t="shared" ref="G67:G107" si="3">TEXT(F67,"YYYY")</f>
        <v>2021</v>
      </c>
      <c r="H67">
        <v>345000</v>
      </c>
      <c r="I67" s="3">
        <f t="shared" ref="I67:I107" si="4">H67/100000</f>
        <v>3.45</v>
      </c>
    </row>
    <row r="68" spans="1:9" x14ac:dyDescent="0.25">
      <c r="A68">
        <f t="shared" ref="A68:A107" si="5">A67+1</f>
        <v>67</v>
      </c>
      <c r="B68" t="s">
        <v>86</v>
      </c>
      <c r="C68" t="s">
        <v>193</v>
      </c>
      <c r="D68" t="s">
        <v>20</v>
      </c>
      <c r="E68" t="s">
        <v>33</v>
      </c>
      <c r="F68" s="1">
        <v>44228</v>
      </c>
      <c r="G68" s="7" t="str">
        <f t="shared" si="3"/>
        <v>2021</v>
      </c>
      <c r="H68">
        <v>3600000</v>
      </c>
      <c r="I68" s="3">
        <f t="shared" si="4"/>
        <v>36</v>
      </c>
    </row>
    <row r="69" spans="1:9" x14ac:dyDescent="0.25">
      <c r="A69">
        <f t="shared" si="5"/>
        <v>68</v>
      </c>
      <c r="B69" t="s">
        <v>87</v>
      </c>
      <c r="C69" t="s">
        <v>194</v>
      </c>
      <c r="D69" t="s">
        <v>25</v>
      </c>
      <c r="E69" t="s">
        <v>14</v>
      </c>
      <c r="F69" s="1">
        <v>44228</v>
      </c>
      <c r="G69" s="7" t="str">
        <f t="shared" si="3"/>
        <v>2021</v>
      </c>
      <c r="H69">
        <v>610008</v>
      </c>
      <c r="I69" s="3">
        <f t="shared" si="4"/>
        <v>6.1000800000000002</v>
      </c>
    </row>
    <row r="70" spans="1:9" x14ac:dyDescent="0.25">
      <c r="A70">
        <f t="shared" si="5"/>
        <v>69</v>
      </c>
      <c r="B70" t="s">
        <v>88</v>
      </c>
      <c r="C70" t="s">
        <v>195</v>
      </c>
      <c r="D70" t="s">
        <v>22</v>
      </c>
      <c r="E70" t="s">
        <v>14</v>
      </c>
      <c r="F70" s="1">
        <v>44242</v>
      </c>
      <c r="G70" s="7" t="str">
        <f t="shared" si="3"/>
        <v>2021</v>
      </c>
      <c r="H70">
        <v>4850004</v>
      </c>
      <c r="I70" s="3">
        <f t="shared" si="4"/>
        <v>48.500039999999998</v>
      </c>
    </row>
    <row r="71" spans="1:9" x14ac:dyDescent="0.25">
      <c r="A71">
        <f t="shared" si="5"/>
        <v>70</v>
      </c>
      <c r="B71" t="s">
        <v>89</v>
      </c>
      <c r="C71" t="s">
        <v>196</v>
      </c>
      <c r="D71" t="s">
        <v>13</v>
      </c>
      <c r="E71" t="s">
        <v>9</v>
      </c>
      <c r="F71" s="1">
        <v>44242</v>
      </c>
      <c r="G71" s="7" t="str">
        <f t="shared" si="3"/>
        <v>2021</v>
      </c>
      <c r="H71">
        <v>335400</v>
      </c>
      <c r="I71" s="3">
        <f t="shared" si="4"/>
        <v>3.3540000000000001</v>
      </c>
    </row>
    <row r="72" spans="1:9" x14ac:dyDescent="0.25">
      <c r="A72">
        <f t="shared" si="5"/>
        <v>71</v>
      </c>
      <c r="B72" t="s">
        <v>90</v>
      </c>
      <c r="C72" t="s">
        <v>197</v>
      </c>
      <c r="D72" t="s">
        <v>11</v>
      </c>
      <c r="E72" t="s">
        <v>9</v>
      </c>
      <c r="F72" s="1">
        <v>44243</v>
      </c>
      <c r="G72" s="7" t="str">
        <f t="shared" si="3"/>
        <v>2021</v>
      </c>
      <c r="H72">
        <v>500004</v>
      </c>
      <c r="I72" s="3">
        <f t="shared" si="4"/>
        <v>5.0000400000000003</v>
      </c>
    </row>
    <row r="73" spans="1:9" x14ac:dyDescent="0.25">
      <c r="A73">
        <f t="shared" si="5"/>
        <v>72</v>
      </c>
      <c r="B73" t="s">
        <v>91</v>
      </c>
      <c r="C73" t="s">
        <v>198</v>
      </c>
      <c r="D73" t="s">
        <v>32</v>
      </c>
      <c r="E73" t="s">
        <v>9</v>
      </c>
      <c r="F73" s="1">
        <v>44251</v>
      </c>
      <c r="G73" s="7" t="str">
        <f t="shared" si="3"/>
        <v>2021</v>
      </c>
      <c r="H73">
        <v>1400004</v>
      </c>
      <c r="I73" s="3">
        <f t="shared" si="4"/>
        <v>14.00004</v>
      </c>
    </row>
    <row r="74" spans="1:9" x14ac:dyDescent="0.25">
      <c r="A74">
        <f t="shared" si="5"/>
        <v>73</v>
      </c>
      <c r="B74" t="s">
        <v>92</v>
      </c>
      <c r="C74" t="s">
        <v>199</v>
      </c>
      <c r="D74" t="s">
        <v>13</v>
      </c>
      <c r="E74" t="s">
        <v>14</v>
      </c>
      <c r="F74" s="1">
        <v>44252</v>
      </c>
      <c r="G74" s="7" t="str">
        <f t="shared" si="3"/>
        <v>2021</v>
      </c>
      <c r="H74">
        <v>210636</v>
      </c>
      <c r="I74" s="3">
        <f t="shared" si="4"/>
        <v>2.10636</v>
      </c>
    </row>
    <row r="75" spans="1:9" x14ac:dyDescent="0.25">
      <c r="A75">
        <f t="shared" si="5"/>
        <v>74</v>
      </c>
      <c r="B75" t="s">
        <v>93</v>
      </c>
      <c r="C75" t="s">
        <v>200</v>
      </c>
      <c r="D75" t="s">
        <v>13</v>
      </c>
      <c r="E75" t="s">
        <v>17</v>
      </c>
      <c r="F75" s="1">
        <v>44252</v>
      </c>
      <c r="G75" s="7" t="str">
        <f t="shared" si="3"/>
        <v>2021</v>
      </c>
      <c r="H75">
        <v>311400</v>
      </c>
      <c r="I75" s="3">
        <f t="shared" si="4"/>
        <v>3.1139999999999999</v>
      </c>
    </row>
    <row r="76" spans="1:9" x14ac:dyDescent="0.25">
      <c r="A76">
        <f t="shared" si="5"/>
        <v>75</v>
      </c>
      <c r="B76" t="s">
        <v>94</v>
      </c>
      <c r="C76" t="s">
        <v>201</v>
      </c>
      <c r="D76" t="s">
        <v>25</v>
      </c>
      <c r="E76" t="s">
        <v>17</v>
      </c>
      <c r="F76" s="1">
        <v>44252</v>
      </c>
      <c r="G76" s="7" t="str">
        <f t="shared" si="3"/>
        <v>2021</v>
      </c>
      <c r="H76">
        <v>825000</v>
      </c>
      <c r="I76" s="3">
        <f t="shared" si="4"/>
        <v>8.25</v>
      </c>
    </row>
    <row r="77" spans="1:9" x14ac:dyDescent="0.25">
      <c r="A77">
        <f t="shared" si="5"/>
        <v>76</v>
      </c>
      <c r="B77" t="s">
        <v>95</v>
      </c>
      <c r="C77" t="s">
        <v>202</v>
      </c>
      <c r="D77" t="s">
        <v>13</v>
      </c>
      <c r="E77" t="s">
        <v>23</v>
      </c>
      <c r="F77" s="1">
        <v>44249</v>
      </c>
      <c r="G77" s="7" t="str">
        <f t="shared" si="3"/>
        <v>2021</v>
      </c>
      <c r="H77">
        <v>293160</v>
      </c>
      <c r="I77" s="3">
        <f t="shared" si="4"/>
        <v>2.9316</v>
      </c>
    </row>
    <row r="78" spans="1:9" x14ac:dyDescent="0.25">
      <c r="A78">
        <f t="shared" si="5"/>
        <v>77</v>
      </c>
      <c r="B78" t="s">
        <v>96</v>
      </c>
      <c r="C78" t="s">
        <v>203</v>
      </c>
      <c r="D78" t="s">
        <v>25</v>
      </c>
      <c r="E78" t="s">
        <v>9</v>
      </c>
      <c r="F78" s="1">
        <v>44256</v>
      </c>
      <c r="G78" s="7" t="str">
        <f t="shared" si="3"/>
        <v>2021</v>
      </c>
      <c r="H78">
        <v>800004</v>
      </c>
      <c r="I78" s="3">
        <f t="shared" si="4"/>
        <v>8.0000400000000003</v>
      </c>
    </row>
    <row r="79" spans="1:9" x14ac:dyDescent="0.25">
      <c r="A79">
        <f t="shared" si="5"/>
        <v>78</v>
      </c>
      <c r="B79" t="s">
        <v>97</v>
      </c>
      <c r="C79" t="s">
        <v>204</v>
      </c>
      <c r="D79" t="s">
        <v>11</v>
      </c>
      <c r="E79" t="s">
        <v>9</v>
      </c>
      <c r="F79" s="1">
        <v>44270</v>
      </c>
      <c r="G79" s="7" t="str">
        <f t="shared" si="3"/>
        <v>2021</v>
      </c>
      <c r="H79">
        <v>440004</v>
      </c>
      <c r="I79" s="3">
        <f t="shared" si="4"/>
        <v>4.4000399999999997</v>
      </c>
    </row>
    <row r="80" spans="1:9" x14ac:dyDescent="0.25">
      <c r="A80">
        <f t="shared" si="5"/>
        <v>79</v>
      </c>
      <c r="B80" t="s">
        <v>98</v>
      </c>
      <c r="C80" t="s">
        <v>205</v>
      </c>
      <c r="D80" t="s">
        <v>25</v>
      </c>
      <c r="E80" t="s">
        <v>14</v>
      </c>
      <c r="F80" s="1">
        <v>44287</v>
      </c>
      <c r="G80" s="7" t="str">
        <f t="shared" si="3"/>
        <v>2021</v>
      </c>
      <c r="H80">
        <v>1350000</v>
      </c>
      <c r="I80" s="3">
        <f t="shared" si="4"/>
        <v>13.5</v>
      </c>
    </row>
    <row r="81" spans="1:9" x14ac:dyDescent="0.25">
      <c r="A81">
        <f t="shared" si="5"/>
        <v>80</v>
      </c>
      <c r="B81" t="s">
        <v>99</v>
      </c>
      <c r="C81" t="s">
        <v>206</v>
      </c>
      <c r="D81" t="s">
        <v>25</v>
      </c>
      <c r="E81" t="s">
        <v>17</v>
      </c>
      <c r="F81" s="1">
        <v>44286</v>
      </c>
      <c r="G81" s="7" t="str">
        <f t="shared" si="3"/>
        <v>2021</v>
      </c>
      <c r="H81">
        <v>1200000</v>
      </c>
      <c r="I81" s="3">
        <f t="shared" si="4"/>
        <v>12</v>
      </c>
    </row>
    <row r="82" spans="1:9" x14ac:dyDescent="0.25">
      <c r="A82">
        <f t="shared" si="5"/>
        <v>81</v>
      </c>
      <c r="B82" t="s">
        <v>101</v>
      </c>
      <c r="C82" t="s">
        <v>207</v>
      </c>
      <c r="D82" t="s">
        <v>25</v>
      </c>
      <c r="E82" t="s">
        <v>27</v>
      </c>
      <c r="F82" s="1">
        <v>44298</v>
      </c>
      <c r="G82" s="7" t="str">
        <f t="shared" si="3"/>
        <v>2021</v>
      </c>
      <c r="H82">
        <v>1450008</v>
      </c>
      <c r="I82" s="3">
        <f t="shared" si="4"/>
        <v>14.500080000000001</v>
      </c>
    </row>
    <row r="83" spans="1:9" x14ac:dyDescent="0.25">
      <c r="A83">
        <f t="shared" si="5"/>
        <v>82</v>
      </c>
      <c r="B83" t="s">
        <v>102</v>
      </c>
      <c r="C83" t="s">
        <v>208</v>
      </c>
      <c r="D83" t="s">
        <v>20</v>
      </c>
      <c r="E83" t="s">
        <v>23</v>
      </c>
      <c r="F83" s="1">
        <v>44298</v>
      </c>
      <c r="G83" s="7" t="str">
        <f t="shared" si="3"/>
        <v>2021</v>
      </c>
      <c r="H83">
        <v>1500000</v>
      </c>
      <c r="I83" s="3">
        <f t="shared" si="4"/>
        <v>15</v>
      </c>
    </row>
    <row r="84" spans="1:9" x14ac:dyDescent="0.25">
      <c r="A84">
        <f t="shared" si="5"/>
        <v>83</v>
      </c>
      <c r="B84" t="s">
        <v>103</v>
      </c>
      <c r="C84" t="s">
        <v>209</v>
      </c>
      <c r="D84" t="s">
        <v>8</v>
      </c>
      <c r="E84" t="s">
        <v>17</v>
      </c>
      <c r="F84" s="1">
        <v>44232</v>
      </c>
      <c r="G84" s="7" t="str">
        <f t="shared" si="3"/>
        <v>2021</v>
      </c>
      <c r="H84">
        <v>450000</v>
      </c>
      <c r="I84" s="3">
        <f t="shared" si="4"/>
        <v>4.5</v>
      </c>
    </row>
    <row r="85" spans="1:9" x14ac:dyDescent="0.25">
      <c r="A85">
        <f t="shared" si="5"/>
        <v>84</v>
      </c>
      <c r="B85" t="s">
        <v>104</v>
      </c>
      <c r="C85" t="s">
        <v>210</v>
      </c>
      <c r="D85" t="s">
        <v>13</v>
      </c>
      <c r="E85" t="s">
        <v>17</v>
      </c>
      <c r="F85" s="1">
        <v>44273</v>
      </c>
      <c r="G85" s="7" t="str">
        <f t="shared" si="3"/>
        <v>2021</v>
      </c>
      <c r="H85">
        <v>325080</v>
      </c>
      <c r="I85" s="3">
        <f t="shared" si="4"/>
        <v>3.2507999999999999</v>
      </c>
    </row>
    <row r="86" spans="1:9" x14ac:dyDescent="0.25">
      <c r="A86">
        <f t="shared" si="5"/>
        <v>85</v>
      </c>
      <c r="B86" t="s">
        <v>105</v>
      </c>
      <c r="C86" t="s">
        <v>211</v>
      </c>
      <c r="D86" t="s">
        <v>13</v>
      </c>
      <c r="E86" t="s">
        <v>27</v>
      </c>
      <c r="F86" s="1">
        <v>44291</v>
      </c>
      <c r="G86" s="7" t="str">
        <f t="shared" si="3"/>
        <v>2021</v>
      </c>
      <c r="H86">
        <v>443400</v>
      </c>
      <c r="I86" s="3">
        <f t="shared" si="4"/>
        <v>4.4340000000000002</v>
      </c>
    </row>
    <row r="87" spans="1:9" x14ac:dyDescent="0.25">
      <c r="A87">
        <f t="shared" si="5"/>
        <v>86</v>
      </c>
      <c r="B87" t="s">
        <v>106</v>
      </c>
      <c r="C87" t="s">
        <v>212</v>
      </c>
      <c r="D87" t="s">
        <v>25</v>
      </c>
      <c r="E87" t="s">
        <v>27</v>
      </c>
      <c r="F87" s="1">
        <v>44291</v>
      </c>
      <c r="G87" s="7" t="str">
        <f t="shared" si="3"/>
        <v>2021</v>
      </c>
      <c r="H87">
        <v>1100004</v>
      </c>
      <c r="I87" s="3">
        <f t="shared" si="4"/>
        <v>11.00004</v>
      </c>
    </row>
    <row r="88" spans="1:9" x14ac:dyDescent="0.25">
      <c r="A88">
        <f t="shared" si="5"/>
        <v>87</v>
      </c>
      <c r="B88" t="s">
        <v>107</v>
      </c>
      <c r="C88" t="s">
        <v>213</v>
      </c>
      <c r="D88" t="s">
        <v>13</v>
      </c>
      <c r="E88" t="s">
        <v>17</v>
      </c>
      <c r="F88" s="1">
        <v>44291</v>
      </c>
      <c r="G88" s="7" t="str">
        <f t="shared" si="3"/>
        <v>2021</v>
      </c>
      <c r="H88">
        <v>347400</v>
      </c>
      <c r="I88" s="3">
        <f t="shared" si="4"/>
        <v>3.4740000000000002</v>
      </c>
    </row>
    <row r="89" spans="1:9" x14ac:dyDescent="0.25">
      <c r="A89">
        <f t="shared" si="5"/>
        <v>88</v>
      </c>
      <c r="B89" t="s">
        <v>108</v>
      </c>
      <c r="C89" t="s">
        <v>214</v>
      </c>
      <c r="D89" t="s">
        <v>13</v>
      </c>
      <c r="E89" t="s">
        <v>17</v>
      </c>
      <c r="F89" s="1">
        <v>44301</v>
      </c>
      <c r="G89" s="7" t="str">
        <f t="shared" si="3"/>
        <v>2021</v>
      </c>
      <c r="H89">
        <v>371400</v>
      </c>
      <c r="I89" s="3">
        <f t="shared" si="4"/>
        <v>3.714</v>
      </c>
    </row>
    <row r="90" spans="1:9" x14ac:dyDescent="0.25">
      <c r="A90">
        <f t="shared" si="5"/>
        <v>89</v>
      </c>
      <c r="B90" t="s">
        <v>109</v>
      </c>
      <c r="C90" t="s">
        <v>215</v>
      </c>
      <c r="D90" t="s">
        <v>32</v>
      </c>
      <c r="E90" t="s">
        <v>14</v>
      </c>
      <c r="F90" s="1">
        <v>44305</v>
      </c>
      <c r="G90" s="7" t="str">
        <f t="shared" si="3"/>
        <v>2021</v>
      </c>
      <c r="H90">
        <v>2160000</v>
      </c>
      <c r="I90" s="3">
        <f t="shared" si="4"/>
        <v>21.6</v>
      </c>
    </row>
    <row r="91" spans="1:9" x14ac:dyDescent="0.25">
      <c r="A91">
        <f t="shared" si="5"/>
        <v>90</v>
      </c>
      <c r="B91" t="s">
        <v>110</v>
      </c>
      <c r="C91" t="s">
        <v>216</v>
      </c>
      <c r="D91" t="s">
        <v>11</v>
      </c>
      <c r="E91" t="s">
        <v>17</v>
      </c>
      <c r="F91" s="1">
        <v>44303</v>
      </c>
      <c r="G91" s="7" t="str">
        <f t="shared" si="3"/>
        <v>2021</v>
      </c>
      <c r="H91">
        <v>407400</v>
      </c>
      <c r="I91" s="3">
        <f t="shared" si="4"/>
        <v>4.0739999999999998</v>
      </c>
    </row>
    <row r="92" spans="1:9" x14ac:dyDescent="0.25">
      <c r="A92">
        <f t="shared" si="5"/>
        <v>91</v>
      </c>
      <c r="B92" t="s">
        <v>111</v>
      </c>
      <c r="C92" t="s">
        <v>217</v>
      </c>
      <c r="D92" t="s">
        <v>13</v>
      </c>
      <c r="E92" t="s">
        <v>17</v>
      </c>
      <c r="F92" s="1">
        <v>44307</v>
      </c>
      <c r="G92" s="7" t="str">
        <f t="shared" si="3"/>
        <v>2021</v>
      </c>
      <c r="H92">
        <v>347400</v>
      </c>
      <c r="I92" s="3">
        <f t="shared" si="4"/>
        <v>3.4740000000000002</v>
      </c>
    </row>
    <row r="93" spans="1:9" x14ac:dyDescent="0.25">
      <c r="A93">
        <f t="shared" si="5"/>
        <v>92</v>
      </c>
      <c r="B93" t="s">
        <v>112</v>
      </c>
      <c r="C93" t="s">
        <v>218</v>
      </c>
      <c r="D93" t="s">
        <v>11</v>
      </c>
      <c r="E93" t="s">
        <v>17</v>
      </c>
      <c r="F93" s="1">
        <v>44309</v>
      </c>
      <c r="G93" s="7" t="str">
        <f t="shared" si="3"/>
        <v>2021</v>
      </c>
      <c r="H93">
        <v>384000</v>
      </c>
      <c r="I93" s="3">
        <f t="shared" si="4"/>
        <v>3.84</v>
      </c>
    </row>
    <row r="94" spans="1:9" x14ac:dyDescent="0.25">
      <c r="A94">
        <f t="shared" si="5"/>
        <v>93</v>
      </c>
      <c r="B94" t="s">
        <v>113</v>
      </c>
      <c r="C94" t="s">
        <v>219</v>
      </c>
      <c r="D94" t="s">
        <v>32</v>
      </c>
      <c r="E94" t="s">
        <v>9</v>
      </c>
      <c r="F94" s="1">
        <v>44312</v>
      </c>
      <c r="G94" s="7" t="str">
        <f t="shared" si="3"/>
        <v>2021</v>
      </c>
      <c r="H94">
        <v>1450008</v>
      </c>
      <c r="I94" s="3">
        <f t="shared" si="4"/>
        <v>14.500080000000001</v>
      </c>
    </row>
    <row r="95" spans="1:9" x14ac:dyDescent="0.25">
      <c r="A95">
        <f t="shared" si="5"/>
        <v>94</v>
      </c>
      <c r="B95" t="s">
        <v>114</v>
      </c>
      <c r="C95" t="s">
        <v>220</v>
      </c>
      <c r="D95" t="s">
        <v>13</v>
      </c>
      <c r="E95" t="s">
        <v>23</v>
      </c>
      <c r="F95" s="1">
        <v>44313</v>
      </c>
      <c r="G95" s="7" t="str">
        <f t="shared" si="3"/>
        <v>2021</v>
      </c>
      <c r="H95">
        <v>359400</v>
      </c>
      <c r="I95" s="3">
        <f t="shared" si="4"/>
        <v>3.5939999999999999</v>
      </c>
    </row>
    <row r="96" spans="1:9" x14ac:dyDescent="0.25">
      <c r="A96">
        <f t="shared" si="5"/>
        <v>95</v>
      </c>
      <c r="B96" t="s">
        <v>115</v>
      </c>
      <c r="C96" t="s">
        <v>221</v>
      </c>
      <c r="D96" t="s">
        <v>13</v>
      </c>
      <c r="E96" t="s">
        <v>17</v>
      </c>
      <c r="F96" s="1">
        <v>44319</v>
      </c>
      <c r="G96" s="7" t="str">
        <f t="shared" si="3"/>
        <v>2021</v>
      </c>
      <c r="H96">
        <v>347400</v>
      </c>
      <c r="I96" s="3">
        <f t="shared" si="4"/>
        <v>3.4740000000000002</v>
      </c>
    </row>
    <row r="97" spans="1:9" x14ac:dyDescent="0.25">
      <c r="A97">
        <f t="shared" si="5"/>
        <v>96</v>
      </c>
      <c r="B97" t="s">
        <v>116</v>
      </c>
      <c r="C97" t="s">
        <v>222</v>
      </c>
      <c r="D97" t="s">
        <v>25</v>
      </c>
      <c r="E97" t="s">
        <v>23</v>
      </c>
      <c r="F97" s="1">
        <v>44319</v>
      </c>
      <c r="G97" s="7" t="str">
        <f t="shared" si="3"/>
        <v>2021</v>
      </c>
      <c r="H97">
        <v>970008</v>
      </c>
      <c r="I97" s="3">
        <f t="shared" si="4"/>
        <v>9.7000799999999998</v>
      </c>
    </row>
    <row r="98" spans="1:9" x14ac:dyDescent="0.25">
      <c r="A98">
        <f t="shared" si="5"/>
        <v>97</v>
      </c>
      <c r="B98" t="s">
        <v>117</v>
      </c>
      <c r="C98" t="s">
        <v>223</v>
      </c>
      <c r="D98" t="s">
        <v>13</v>
      </c>
      <c r="E98" t="s">
        <v>17</v>
      </c>
      <c r="F98" s="1">
        <v>44320</v>
      </c>
      <c r="G98" s="7" t="str">
        <f t="shared" si="3"/>
        <v>2021</v>
      </c>
      <c r="H98">
        <v>389400</v>
      </c>
      <c r="I98" s="3">
        <f t="shared" si="4"/>
        <v>3.8940000000000001</v>
      </c>
    </row>
    <row r="99" spans="1:9" x14ac:dyDescent="0.25">
      <c r="A99">
        <f t="shared" si="5"/>
        <v>98</v>
      </c>
      <c r="B99" t="s">
        <v>118</v>
      </c>
      <c r="C99" t="s">
        <v>224</v>
      </c>
      <c r="D99" t="s">
        <v>20</v>
      </c>
      <c r="E99" t="s">
        <v>100</v>
      </c>
      <c r="F99" s="1">
        <v>44326</v>
      </c>
      <c r="G99" s="7" t="str">
        <f t="shared" si="3"/>
        <v>2021</v>
      </c>
      <c r="H99">
        <v>2600004</v>
      </c>
      <c r="I99" s="3">
        <f t="shared" si="4"/>
        <v>26.000039999999998</v>
      </c>
    </row>
    <row r="100" spans="1:9" x14ac:dyDescent="0.25">
      <c r="A100">
        <f t="shared" si="5"/>
        <v>99</v>
      </c>
      <c r="B100" t="s">
        <v>119</v>
      </c>
      <c r="C100" t="s">
        <v>225</v>
      </c>
      <c r="D100" t="s">
        <v>25</v>
      </c>
      <c r="E100" t="s">
        <v>17</v>
      </c>
      <c r="F100" s="1">
        <v>44326</v>
      </c>
      <c r="G100" s="7" t="str">
        <f t="shared" si="3"/>
        <v>2021</v>
      </c>
      <c r="H100">
        <v>1500000</v>
      </c>
      <c r="I100" s="3">
        <f t="shared" si="4"/>
        <v>15</v>
      </c>
    </row>
    <row r="101" spans="1:9" x14ac:dyDescent="0.25">
      <c r="A101">
        <f t="shared" si="5"/>
        <v>100</v>
      </c>
      <c r="B101" t="s">
        <v>120</v>
      </c>
      <c r="C101" t="s">
        <v>226</v>
      </c>
      <c r="D101" t="s">
        <v>13</v>
      </c>
      <c r="E101" t="s">
        <v>17</v>
      </c>
      <c r="F101" s="1">
        <v>44328</v>
      </c>
      <c r="G101" s="7" t="str">
        <f t="shared" si="3"/>
        <v>2021</v>
      </c>
      <c r="H101">
        <v>267924</v>
      </c>
      <c r="I101" s="3">
        <f t="shared" si="4"/>
        <v>2.6792400000000001</v>
      </c>
    </row>
    <row r="102" spans="1:9" x14ac:dyDescent="0.25">
      <c r="A102">
        <f t="shared" si="5"/>
        <v>101</v>
      </c>
      <c r="B102" t="s">
        <v>121</v>
      </c>
      <c r="C102" t="s">
        <v>227</v>
      </c>
      <c r="D102" t="s">
        <v>20</v>
      </c>
      <c r="E102" t="s">
        <v>9</v>
      </c>
      <c r="F102" s="1">
        <v>44330</v>
      </c>
      <c r="G102" s="7" t="str">
        <f t="shared" si="3"/>
        <v>2021</v>
      </c>
      <c r="H102">
        <v>3050004</v>
      </c>
      <c r="I102" s="3">
        <f t="shared" si="4"/>
        <v>30.500039999999998</v>
      </c>
    </row>
    <row r="103" spans="1:9" x14ac:dyDescent="0.25">
      <c r="A103">
        <f t="shared" si="5"/>
        <v>102</v>
      </c>
      <c r="B103" t="s">
        <v>122</v>
      </c>
      <c r="C103" t="s">
        <v>228</v>
      </c>
      <c r="D103" t="s">
        <v>13</v>
      </c>
      <c r="E103" t="s">
        <v>23</v>
      </c>
      <c r="F103" s="1">
        <v>44333</v>
      </c>
      <c r="G103" s="7" t="str">
        <f t="shared" si="3"/>
        <v>2021</v>
      </c>
      <c r="H103">
        <v>359400</v>
      </c>
      <c r="I103" s="3">
        <f t="shared" si="4"/>
        <v>3.5939999999999999</v>
      </c>
    </row>
    <row r="104" spans="1:9" x14ac:dyDescent="0.25">
      <c r="A104">
        <f t="shared" si="5"/>
        <v>103</v>
      </c>
      <c r="B104" t="s">
        <v>123</v>
      </c>
      <c r="C104" t="s">
        <v>229</v>
      </c>
      <c r="D104" t="s">
        <v>25</v>
      </c>
      <c r="E104" t="s">
        <v>14</v>
      </c>
      <c r="F104" s="1">
        <v>44333</v>
      </c>
      <c r="G104" s="7" t="str">
        <f t="shared" si="3"/>
        <v>2021</v>
      </c>
      <c r="H104">
        <v>1500000</v>
      </c>
      <c r="I104" s="3">
        <f t="shared" si="4"/>
        <v>15</v>
      </c>
    </row>
    <row r="105" spans="1:9" x14ac:dyDescent="0.25">
      <c r="A105">
        <f t="shared" si="5"/>
        <v>104</v>
      </c>
      <c r="B105" t="s">
        <v>124</v>
      </c>
      <c r="C105" t="s">
        <v>230</v>
      </c>
      <c r="D105" t="s">
        <v>11</v>
      </c>
      <c r="E105" t="s">
        <v>23</v>
      </c>
      <c r="F105" s="1">
        <v>44333</v>
      </c>
      <c r="G105" s="7" t="str">
        <f t="shared" si="3"/>
        <v>2021</v>
      </c>
      <c r="H105">
        <v>480000</v>
      </c>
      <c r="I105" s="3">
        <f t="shared" si="4"/>
        <v>4.8</v>
      </c>
    </row>
    <row r="106" spans="1:9" x14ac:dyDescent="0.25">
      <c r="A106">
        <f t="shared" si="5"/>
        <v>105</v>
      </c>
      <c r="B106" t="s">
        <v>125</v>
      </c>
      <c r="C106" t="s">
        <v>231</v>
      </c>
      <c r="D106" t="s">
        <v>32</v>
      </c>
      <c r="E106" t="s">
        <v>23</v>
      </c>
      <c r="F106" s="1">
        <v>44333</v>
      </c>
      <c r="G106" s="7" t="str">
        <f t="shared" si="3"/>
        <v>2021</v>
      </c>
      <c r="H106">
        <v>1910004</v>
      </c>
      <c r="I106" s="3">
        <f t="shared" si="4"/>
        <v>19.10004</v>
      </c>
    </row>
    <row r="107" spans="1:9" x14ac:dyDescent="0.25">
      <c r="A107">
        <f t="shared" si="5"/>
        <v>106</v>
      </c>
      <c r="B107" t="s">
        <v>126</v>
      </c>
      <c r="C107" t="s">
        <v>232</v>
      </c>
      <c r="D107" t="s">
        <v>11</v>
      </c>
      <c r="E107" t="s">
        <v>17</v>
      </c>
      <c r="F107" s="1">
        <v>44333</v>
      </c>
      <c r="G107" s="7" t="str">
        <f t="shared" si="3"/>
        <v>2021</v>
      </c>
      <c r="H107">
        <v>347400</v>
      </c>
      <c r="I107" s="3">
        <f t="shared" si="4"/>
        <v>3.4740000000000002</v>
      </c>
    </row>
  </sheetData>
  <autoFilter ref="A1:I107" xr:uid="{C0BB9F8D-DF22-43AA-B5D8-5FFAAAA2EA62}"/>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8ACFE-C3BB-481B-8815-D3AE96D1DEE1}">
  <dimension ref="A1:AK28"/>
  <sheetViews>
    <sheetView tabSelected="1" zoomScale="70" zoomScaleNormal="70" workbookViewId="0">
      <selection activeCell="E24" sqref="E24"/>
    </sheetView>
  </sheetViews>
  <sheetFormatPr defaultRowHeight="15" x14ac:dyDescent="0.25"/>
  <cols>
    <col min="1" max="1" width="15.7109375" bestFit="1" customWidth="1"/>
    <col min="5" max="5" width="30.28515625" bestFit="1" customWidth="1"/>
    <col min="6" max="6" width="21.7109375" bestFit="1" customWidth="1"/>
    <col min="7" max="7" width="21.5703125" bestFit="1" customWidth="1"/>
    <col min="8" max="8" width="11.5703125" bestFit="1" customWidth="1"/>
    <col min="9" max="9" width="19.7109375" bestFit="1" customWidth="1"/>
    <col min="10" max="10" width="5" bestFit="1" customWidth="1"/>
    <col min="11" max="11" width="15" bestFit="1" customWidth="1"/>
    <col min="12" max="12" width="19.7109375" bestFit="1" customWidth="1"/>
    <col min="13" max="13" width="5" bestFit="1" customWidth="1"/>
    <col min="14" max="14" width="15" bestFit="1" customWidth="1"/>
    <col min="18" max="18" width="25.42578125" bestFit="1" customWidth="1"/>
    <col min="19" max="19" width="21.7109375" bestFit="1" customWidth="1"/>
    <col min="20" max="20" width="21" bestFit="1" customWidth="1"/>
    <col min="21" max="21" width="16.42578125" bestFit="1" customWidth="1"/>
    <col min="22" max="22" width="12.85546875" bestFit="1" customWidth="1"/>
    <col min="23" max="23" width="15.7109375" bestFit="1" customWidth="1"/>
    <col min="24" max="24" width="14.28515625" bestFit="1" customWidth="1"/>
    <col min="25" max="25" width="10.7109375" bestFit="1" customWidth="1"/>
    <col min="26" max="26" width="15" bestFit="1" customWidth="1"/>
    <col min="30" max="30" width="23" bestFit="1" customWidth="1"/>
    <col min="31" max="31" width="14.140625" bestFit="1" customWidth="1"/>
    <col min="32" max="32" width="18.5703125" bestFit="1" customWidth="1"/>
    <col min="33" max="33" width="8.5703125" bestFit="1" customWidth="1"/>
    <col min="36" max="36" width="13.28515625" bestFit="1" customWidth="1"/>
    <col min="37" max="37" width="24" bestFit="1" customWidth="1"/>
    <col min="38" max="38" width="16.28515625" bestFit="1" customWidth="1"/>
    <col min="39" max="39" width="12.85546875" bestFit="1" customWidth="1"/>
    <col min="40" max="40" width="10.140625" bestFit="1" customWidth="1"/>
    <col min="41" max="41" width="12.140625" bestFit="1" customWidth="1"/>
    <col min="42" max="42" width="10.85546875" bestFit="1" customWidth="1"/>
    <col min="43" max="43" width="7.85546875" bestFit="1" customWidth="1"/>
    <col min="44" max="44" width="11.28515625" bestFit="1" customWidth="1"/>
  </cols>
  <sheetData>
    <row r="1" spans="1:37" x14ac:dyDescent="0.25">
      <c r="A1" t="s">
        <v>235</v>
      </c>
    </row>
    <row r="2" spans="1:37" x14ac:dyDescent="0.25">
      <c r="AJ2" s="5" t="s">
        <v>4</v>
      </c>
      <c r="AK2" t="s">
        <v>252</v>
      </c>
    </row>
    <row r="3" spans="1:37" x14ac:dyDescent="0.25">
      <c r="A3" s="2" t="s">
        <v>2</v>
      </c>
      <c r="B3">
        <f>COUNTA(Feeder!C2:C107)</f>
        <v>106</v>
      </c>
      <c r="AJ3" s="5" t="s">
        <v>3</v>
      </c>
      <c r="AK3" t="s">
        <v>252</v>
      </c>
    </row>
    <row r="4" spans="1:37" x14ac:dyDescent="0.25">
      <c r="A4" s="2" t="s">
        <v>3</v>
      </c>
      <c r="B4">
        <f>COUNTA(Feeder!D2:D9)</f>
        <v>8</v>
      </c>
    </row>
    <row r="5" spans="1:37" x14ac:dyDescent="0.25">
      <c r="A5" s="2" t="s">
        <v>4</v>
      </c>
      <c r="B5">
        <f>COUNTA(Feeder!E2:E8)</f>
        <v>7</v>
      </c>
      <c r="E5" s="5" t="s">
        <v>242</v>
      </c>
      <c r="F5" s="5" t="s">
        <v>243</v>
      </c>
      <c r="R5" s="5" t="s">
        <v>242</v>
      </c>
      <c r="S5" s="5" t="s">
        <v>243</v>
      </c>
      <c r="AD5" s="5" t="s">
        <v>241</v>
      </c>
      <c r="AJ5" s="5" t="s">
        <v>238</v>
      </c>
      <c r="AK5" t="s">
        <v>240</v>
      </c>
    </row>
    <row r="6" spans="1:37" x14ac:dyDescent="0.25">
      <c r="A6" s="2" t="s">
        <v>236</v>
      </c>
      <c r="B6" s="4">
        <f>AVERAGE('Employee Salary Data'!I:I)</f>
        <v>10.744421886792459</v>
      </c>
      <c r="E6" s="5" t="s">
        <v>238</v>
      </c>
      <c r="F6" t="s">
        <v>13</v>
      </c>
      <c r="G6" t="s">
        <v>20</v>
      </c>
      <c r="H6" t="s">
        <v>25</v>
      </c>
      <c r="I6" t="s">
        <v>32</v>
      </c>
      <c r="J6" t="s">
        <v>22</v>
      </c>
      <c r="K6" t="s">
        <v>239</v>
      </c>
      <c r="R6" s="5" t="s">
        <v>238</v>
      </c>
      <c r="S6" t="s">
        <v>17</v>
      </c>
      <c r="T6" t="s">
        <v>14</v>
      </c>
      <c r="U6" t="s">
        <v>100</v>
      </c>
      <c r="V6" t="s">
        <v>23</v>
      </c>
      <c r="W6" t="s">
        <v>27</v>
      </c>
      <c r="X6" t="s">
        <v>9</v>
      </c>
      <c r="Y6" t="s">
        <v>33</v>
      </c>
      <c r="Z6" t="s">
        <v>239</v>
      </c>
      <c r="AD6" s="5" t="s">
        <v>2</v>
      </c>
      <c r="AE6" s="5" t="s">
        <v>4</v>
      </c>
      <c r="AF6" s="5" t="s">
        <v>3</v>
      </c>
      <c r="AG6" t="s">
        <v>245</v>
      </c>
      <c r="AJ6" s="6" t="s">
        <v>247</v>
      </c>
      <c r="AK6" s="7">
        <v>2</v>
      </c>
    </row>
    <row r="7" spans="1:37" x14ac:dyDescent="0.25">
      <c r="A7" s="2" t="s">
        <v>237</v>
      </c>
      <c r="B7" s="4">
        <f>MEDIAN('Employee Salary Data'!I:I)</f>
        <v>4.7750399999999997</v>
      </c>
      <c r="E7" s="6" t="s">
        <v>17</v>
      </c>
      <c r="F7" s="4">
        <v>3.0304799999999998</v>
      </c>
      <c r="G7" s="4"/>
      <c r="H7" s="4"/>
      <c r="I7" s="4">
        <v>15.083399999999999</v>
      </c>
      <c r="J7" s="4"/>
      <c r="K7" s="4">
        <v>10.262232000000001</v>
      </c>
      <c r="R7" s="6" t="s">
        <v>13</v>
      </c>
      <c r="S7" s="4">
        <v>3.0304799999999998</v>
      </c>
      <c r="T7" s="4"/>
      <c r="U7" s="4"/>
      <c r="V7" s="4">
        <v>3.24</v>
      </c>
      <c r="W7" s="4">
        <v>3.49824</v>
      </c>
      <c r="X7" s="4">
        <v>2.5015200000000002</v>
      </c>
      <c r="Y7" s="4"/>
      <c r="Z7" s="4">
        <v>3.042925714285714</v>
      </c>
      <c r="AD7" t="s">
        <v>135</v>
      </c>
      <c r="AE7" t="s">
        <v>23</v>
      </c>
      <c r="AF7" t="s">
        <v>22</v>
      </c>
      <c r="AG7" s="4">
        <v>50.000039999999998</v>
      </c>
      <c r="AJ7" s="6" t="s">
        <v>248</v>
      </c>
      <c r="AK7" s="7">
        <v>4</v>
      </c>
    </row>
    <row r="8" spans="1:37" x14ac:dyDescent="0.25">
      <c r="E8" s="6" t="s">
        <v>14</v>
      </c>
      <c r="F8" s="4"/>
      <c r="G8" s="4"/>
      <c r="H8" s="4"/>
      <c r="I8" s="4">
        <v>10.06128</v>
      </c>
      <c r="J8" s="4"/>
      <c r="K8" s="4">
        <v>10.06128</v>
      </c>
      <c r="R8" s="6" t="s">
        <v>20</v>
      </c>
      <c r="S8" s="4"/>
      <c r="T8" s="4"/>
      <c r="U8" s="4">
        <v>26.000039999999998</v>
      </c>
      <c r="V8" s="4"/>
      <c r="W8" s="4"/>
      <c r="X8" s="4"/>
      <c r="Y8" s="4"/>
      <c r="Z8" s="4">
        <v>26.000039999999998</v>
      </c>
      <c r="AD8" t="s">
        <v>134</v>
      </c>
      <c r="AE8" t="s">
        <v>100</v>
      </c>
      <c r="AF8" t="s">
        <v>20</v>
      </c>
      <c r="AG8" s="4">
        <v>26.000039999999998</v>
      </c>
      <c r="AJ8" s="6" t="s">
        <v>249</v>
      </c>
      <c r="AK8" s="7">
        <v>15</v>
      </c>
    </row>
    <row r="9" spans="1:37" x14ac:dyDescent="0.25">
      <c r="E9" s="6" t="s">
        <v>100</v>
      </c>
      <c r="F9" s="4"/>
      <c r="G9" s="4">
        <v>26.000039999999998</v>
      </c>
      <c r="H9" s="4"/>
      <c r="I9" s="4"/>
      <c r="J9" s="4"/>
      <c r="K9" s="4">
        <v>26.000039999999998</v>
      </c>
      <c r="R9" s="6" t="s">
        <v>25</v>
      </c>
      <c r="S9" s="4"/>
      <c r="T9" s="4"/>
      <c r="U9" s="4"/>
      <c r="V9" s="4">
        <v>6.6</v>
      </c>
      <c r="W9" s="4"/>
      <c r="X9" s="4"/>
      <c r="Y9" s="4"/>
      <c r="Z9" s="4">
        <v>6.6</v>
      </c>
      <c r="AD9" t="s">
        <v>141</v>
      </c>
      <c r="AE9" t="s">
        <v>33</v>
      </c>
      <c r="AF9" t="s">
        <v>32</v>
      </c>
      <c r="AG9" s="4">
        <v>17.000039999999998</v>
      </c>
      <c r="AJ9" s="6" t="s">
        <v>250</v>
      </c>
      <c r="AK9" s="7">
        <v>35</v>
      </c>
    </row>
    <row r="10" spans="1:37" x14ac:dyDescent="0.25">
      <c r="E10" s="6" t="s">
        <v>23</v>
      </c>
      <c r="F10" s="4">
        <v>3.24</v>
      </c>
      <c r="G10" s="4"/>
      <c r="H10" s="4">
        <v>6.6</v>
      </c>
      <c r="I10" s="4"/>
      <c r="J10" s="4">
        <v>50.000039999999998</v>
      </c>
      <c r="K10" s="4">
        <v>19.946680000000001</v>
      </c>
      <c r="R10" s="6" t="s">
        <v>32</v>
      </c>
      <c r="S10" s="4">
        <v>15.083399999999999</v>
      </c>
      <c r="T10" s="4">
        <v>10.06128</v>
      </c>
      <c r="U10" s="4"/>
      <c r="V10" s="4"/>
      <c r="W10" s="4"/>
      <c r="X10" s="4"/>
      <c r="Y10" s="4">
        <v>17.000039999999998</v>
      </c>
      <c r="Z10" s="4">
        <v>14.462304</v>
      </c>
      <c r="AD10" t="s">
        <v>144</v>
      </c>
      <c r="AE10" t="s">
        <v>17</v>
      </c>
      <c r="AF10" t="s">
        <v>32</v>
      </c>
      <c r="AG10" s="4">
        <v>17.000039999999998</v>
      </c>
      <c r="AJ10" s="6" t="s">
        <v>251</v>
      </c>
      <c r="AK10" s="7">
        <v>50</v>
      </c>
    </row>
    <row r="11" spans="1:37" x14ac:dyDescent="0.25">
      <c r="E11" s="6" t="s">
        <v>27</v>
      </c>
      <c r="F11" s="4">
        <v>3.49824</v>
      </c>
      <c r="G11" s="4"/>
      <c r="H11" s="4"/>
      <c r="I11" s="4"/>
      <c r="J11" s="4"/>
      <c r="K11" s="4">
        <v>3.49824</v>
      </c>
      <c r="R11" s="6" t="s">
        <v>22</v>
      </c>
      <c r="S11" s="4"/>
      <c r="T11" s="4"/>
      <c r="U11" s="4"/>
      <c r="V11" s="4">
        <v>50.000039999999998</v>
      </c>
      <c r="W11" s="4"/>
      <c r="X11" s="4"/>
      <c r="Y11" s="4"/>
      <c r="Z11" s="4">
        <v>50.000039999999998</v>
      </c>
      <c r="AD11" t="s">
        <v>147</v>
      </c>
      <c r="AE11" t="s">
        <v>17</v>
      </c>
      <c r="AF11" t="s">
        <v>32</v>
      </c>
      <c r="AG11" s="4">
        <v>14.500080000000001</v>
      </c>
      <c r="AJ11" s="6" t="s">
        <v>239</v>
      </c>
      <c r="AK11" s="7">
        <v>106</v>
      </c>
    </row>
    <row r="12" spans="1:37" x14ac:dyDescent="0.25">
      <c r="E12" s="6" t="s">
        <v>9</v>
      </c>
      <c r="F12" s="4">
        <v>2.5015200000000002</v>
      </c>
      <c r="G12" s="4"/>
      <c r="H12" s="4"/>
      <c r="I12" s="4"/>
      <c r="J12" s="4"/>
      <c r="K12" s="4">
        <v>2.5015200000000002</v>
      </c>
      <c r="R12" s="6" t="s">
        <v>239</v>
      </c>
      <c r="S12" s="4">
        <v>10.262232000000001</v>
      </c>
      <c r="T12" s="4">
        <v>10.06128</v>
      </c>
      <c r="U12" s="4">
        <v>26.000039999999998</v>
      </c>
      <c r="V12" s="4">
        <v>19.946680000000001</v>
      </c>
      <c r="W12" s="4">
        <v>3.49824</v>
      </c>
      <c r="X12" s="4">
        <v>2.5015200000000002</v>
      </c>
      <c r="Y12" s="4">
        <v>17.000039999999998</v>
      </c>
      <c r="Z12" s="4">
        <v>11.747472</v>
      </c>
      <c r="AD12" t="s">
        <v>145</v>
      </c>
      <c r="AE12" t="s">
        <v>17</v>
      </c>
      <c r="AF12" t="s">
        <v>32</v>
      </c>
      <c r="AG12" s="4">
        <v>13.750080000000001</v>
      </c>
    </row>
    <row r="13" spans="1:37" x14ac:dyDescent="0.25">
      <c r="E13" s="6" t="s">
        <v>33</v>
      </c>
      <c r="F13" s="4"/>
      <c r="G13" s="4"/>
      <c r="H13" s="4"/>
      <c r="I13" s="4">
        <v>17.000039999999998</v>
      </c>
      <c r="J13" s="4"/>
      <c r="K13" s="4">
        <v>17.000039999999998</v>
      </c>
      <c r="AD13" t="s">
        <v>138</v>
      </c>
      <c r="AE13" t="s">
        <v>14</v>
      </c>
      <c r="AF13" t="s">
        <v>32</v>
      </c>
      <c r="AG13" s="4">
        <v>10.06128</v>
      </c>
    </row>
    <row r="14" spans="1:37" x14ac:dyDescent="0.25">
      <c r="E14" s="6" t="s">
        <v>239</v>
      </c>
      <c r="F14" s="4">
        <v>3.042925714285714</v>
      </c>
      <c r="G14" s="4">
        <v>26.000039999999998</v>
      </c>
      <c r="H14" s="4">
        <v>6.6</v>
      </c>
      <c r="I14" s="4">
        <v>14.462304</v>
      </c>
      <c r="J14" s="4">
        <v>50.000039999999998</v>
      </c>
      <c r="K14" s="4">
        <v>11.747471999999997</v>
      </c>
      <c r="AD14" t="s">
        <v>136</v>
      </c>
      <c r="AE14" t="s">
        <v>23</v>
      </c>
      <c r="AF14" t="s">
        <v>25</v>
      </c>
      <c r="AG14" s="4">
        <v>6.6</v>
      </c>
    </row>
    <row r="15" spans="1:37" x14ac:dyDescent="0.25">
      <c r="AD15" t="s">
        <v>137</v>
      </c>
      <c r="AE15" t="s">
        <v>27</v>
      </c>
      <c r="AF15" t="s">
        <v>13</v>
      </c>
      <c r="AG15" s="4">
        <v>3.6506400000000001</v>
      </c>
    </row>
    <row r="16" spans="1:37" x14ac:dyDescent="0.25">
      <c r="AD16" t="s">
        <v>140</v>
      </c>
      <c r="AE16" t="s">
        <v>27</v>
      </c>
      <c r="AF16" t="s">
        <v>13</v>
      </c>
      <c r="AG16" s="4">
        <v>3.3458399999999999</v>
      </c>
    </row>
    <row r="19" spans="5:26" x14ac:dyDescent="0.25">
      <c r="E19" s="5" t="s">
        <v>240</v>
      </c>
      <c r="F19" s="5" t="s">
        <v>243</v>
      </c>
      <c r="R19" s="5" t="s">
        <v>244</v>
      </c>
      <c r="S19" s="5" t="s">
        <v>243</v>
      </c>
    </row>
    <row r="20" spans="5:26" x14ac:dyDescent="0.25">
      <c r="E20" s="5" t="s">
        <v>238</v>
      </c>
      <c r="F20" t="s">
        <v>13</v>
      </c>
      <c r="G20" t="s">
        <v>20</v>
      </c>
      <c r="H20" t="s">
        <v>25</v>
      </c>
      <c r="I20" t="s">
        <v>32</v>
      </c>
      <c r="J20" t="s">
        <v>22</v>
      </c>
      <c r="K20" t="s">
        <v>239</v>
      </c>
      <c r="R20" s="5" t="s">
        <v>238</v>
      </c>
      <c r="S20" t="s">
        <v>17</v>
      </c>
      <c r="T20" t="s">
        <v>14</v>
      </c>
      <c r="U20" t="s">
        <v>100</v>
      </c>
      <c r="V20" t="s">
        <v>23</v>
      </c>
      <c r="W20" t="s">
        <v>27</v>
      </c>
      <c r="X20" t="s">
        <v>9</v>
      </c>
      <c r="Y20" t="s">
        <v>33</v>
      </c>
      <c r="Z20" t="s">
        <v>239</v>
      </c>
    </row>
    <row r="21" spans="5:26" x14ac:dyDescent="0.25">
      <c r="E21" s="6" t="s">
        <v>17</v>
      </c>
      <c r="F21" s="7">
        <v>2</v>
      </c>
      <c r="G21" s="7"/>
      <c r="H21" s="7"/>
      <c r="I21" s="7">
        <v>3</v>
      </c>
      <c r="J21" s="7"/>
      <c r="K21" s="7">
        <v>5</v>
      </c>
      <c r="R21" s="6" t="s">
        <v>13</v>
      </c>
      <c r="S21" s="7">
        <v>2</v>
      </c>
      <c r="T21" s="7"/>
      <c r="U21" s="7"/>
      <c r="V21" s="7">
        <v>1</v>
      </c>
      <c r="W21" s="7">
        <v>2</v>
      </c>
      <c r="X21" s="7">
        <v>2</v>
      </c>
      <c r="Y21" s="7"/>
      <c r="Z21" s="7">
        <v>7</v>
      </c>
    </row>
    <row r="22" spans="5:26" x14ac:dyDescent="0.25">
      <c r="E22" s="6" t="s">
        <v>14</v>
      </c>
      <c r="F22" s="7"/>
      <c r="G22" s="7"/>
      <c r="H22" s="7"/>
      <c r="I22" s="7">
        <v>1</v>
      </c>
      <c r="J22" s="7"/>
      <c r="K22" s="7">
        <v>1</v>
      </c>
      <c r="R22" s="6" t="s">
        <v>20</v>
      </c>
      <c r="S22" s="7"/>
      <c r="T22" s="7"/>
      <c r="U22" s="7">
        <v>1</v>
      </c>
      <c r="V22" s="7"/>
      <c r="W22" s="7"/>
      <c r="X22" s="7"/>
      <c r="Y22" s="7"/>
      <c r="Z22" s="7">
        <v>1</v>
      </c>
    </row>
    <row r="23" spans="5:26" x14ac:dyDescent="0.25">
      <c r="E23" s="6" t="s">
        <v>100</v>
      </c>
      <c r="F23" s="7"/>
      <c r="G23" s="7">
        <v>1</v>
      </c>
      <c r="H23" s="7"/>
      <c r="I23" s="7"/>
      <c r="J23" s="7"/>
      <c r="K23" s="7">
        <v>1</v>
      </c>
      <c r="R23" s="6" t="s">
        <v>25</v>
      </c>
      <c r="S23" s="7"/>
      <c r="T23" s="7"/>
      <c r="U23" s="7"/>
      <c r="V23" s="7">
        <v>1</v>
      </c>
      <c r="W23" s="7"/>
      <c r="X23" s="7"/>
      <c r="Y23" s="7"/>
      <c r="Z23" s="7">
        <v>1</v>
      </c>
    </row>
    <row r="24" spans="5:26" x14ac:dyDescent="0.25">
      <c r="E24" s="6" t="s">
        <v>23</v>
      </c>
      <c r="F24" s="7">
        <v>1</v>
      </c>
      <c r="G24" s="7"/>
      <c r="H24" s="7">
        <v>1</v>
      </c>
      <c r="I24" s="7"/>
      <c r="J24" s="7">
        <v>1</v>
      </c>
      <c r="K24" s="7">
        <v>3</v>
      </c>
      <c r="R24" s="6" t="s">
        <v>32</v>
      </c>
      <c r="S24" s="7">
        <v>3</v>
      </c>
      <c r="T24" s="7">
        <v>1</v>
      </c>
      <c r="U24" s="7"/>
      <c r="V24" s="7"/>
      <c r="W24" s="7"/>
      <c r="X24" s="7"/>
      <c r="Y24" s="7">
        <v>1</v>
      </c>
      <c r="Z24" s="7">
        <v>5</v>
      </c>
    </row>
    <row r="25" spans="5:26" x14ac:dyDescent="0.25">
      <c r="E25" s="6" t="s">
        <v>27</v>
      </c>
      <c r="F25" s="7">
        <v>2</v>
      </c>
      <c r="G25" s="7"/>
      <c r="H25" s="7"/>
      <c r="I25" s="7"/>
      <c r="J25" s="7"/>
      <c r="K25" s="7">
        <v>2</v>
      </c>
      <c r="R25" s="6" t="s">
        <v>22</v>
      </c>
      <c r="S25" s="7"/>
      <c r="T25" s="7"/>
      <c r="U25" s="7"/>
      <c r="V25" s="7">
        <v>1</v>
      </c>
      <c r="W25" s="7"/>
      <c r="X25" s="7"/>
      <c r="Y25" s="7"/>
      <c r="Z25" s="7">
        <v>1</v>
      </c>
    </row>
    <row r="26" spans="5:26" x14ac:dyDescent="0.25">
      <c r="E26" s="6" t="s">
        <v>9</v>
      </c>
      <c r="F26" s="7">
        <v>2</v>
      </c>
      <c r="G26" s="7"/>
      <c r="H26" s="7"/>
      <c r="I26" s="7"/>
      <c r="J26" s="7"/>
      <c r="K26" s="7">
        <v>2</v>
      </c>
      <c r="R26" s="6" t="s">
        <v>239</v>
      </c>
      <c r="S26" s="7">
        <v>5</v>
      </c>
      <c r="T26" s="7">
        <v>1</v>
      </c>
      <c r="U26" s="7">
        <v>1</v>
      </c>
      <c r="V26" s="7">
        <v>3</v>
      </c>
      <c r="W26" s="7">
        <v>2</v>
      </c>
      <c r="X26" s="7">
        <v>2</v>
      </c>
      <c r="Y26" s="7">
        <v>1</v>
      </c>
      <c r="Z26" s="7">
        <v>15</v>
      </c>
    </row>
    <row r="27" spans="5:26" x14ac:dyDescent="0.25">
      <c r="E27" s="6" t="s">
        <v>33</v>
      </c>
      <c r="F27" s="7"/>
      <c r="G27" s="7"/>
      <c r="H27" s="7"/>
      <c r="I27" s="7">
        <v>1</v>
      </c>
      <c r="J27" s="7"/>
      <c r="K27" s="7">
        <v>1</v>
      </c>
    </row>
    <row r="28" spans="5:26" x14ac:dyDescent="0.25">
      <c r="E28" s="6" t="s">
        <v>239</v>
      </c>
      <c r="F28" s="7">
        <v>7</v>
      </c>
      <c r="G28" s="7">
        <v>1</v>
      </c>
      <c r="H28" s="7">
        <v>1</v>
      </c>
      <c r="I28" s="7">
        <v>5</v>
      </c>
      <c r="J28" s="7">
        <v>1</v>
      </c>
      <c r="K28" s="7">
        <v>15</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1C549E-C638-4987-8EFC-EEDCA81E0178}">
  <dimension ref="A1:H107"/>
  <sheetViews>
    <sheetView workbookViewId="0">
      <selection activeCell="C1" sqref="C1:E1"/>
    </sheetView>
  </sheetViews>
  <sheetFormatPr defaultRowHeight="15" x14ac:dyDescent="0.25"/>
  <cols>
    <col min="1" max="1" width="6.28515625" bestFit="1" customWidth="1"/>
    <col min="2" max="2" width="8.85546875" bestFit="1" customWidth="1"/>
    <col min="3" max="3" width="15.7109375" bestFit="1" customWidth="1"/>
    <col min="4" max="4" width="16.28515625" bestFit="1" customWidth="1"/>
    <col min="5" max="5" width="16.140625" bestFit="1" customWidth="1"/>
    <col min="6" max="6" width="11.28515625" bestFit="1" customWidth="1"/>
    <col min="7" max="7" width="11" bestFit="1" customWidth="1"/>
  </cols>
  <sheetData>
    <row r="1" spans="1:8" x14ac:dyDescent="0.25">
      <c r="A1" s="2" t="s">
        <v>0</v>
      </c>
      <c r="B1" s="2" t="s">
        <v>1</v>
      </c>
      <c r="C1" s="2" t="s">
        <v>2</v>
      </c>
      <c r="D1" s="2" t="s">
        <v>3</v>
      </c>
      <c r="E1" s="2" t="s">
        <v>4</v>
      </c>
      <c r="F1" s="2" t="s">
        <v>5</v>
      </c>
      <c r="G1" s="2"/>
      <c r="H1" s="2"/>
    </row>
    <row r="2" spans="1:8" x14ac:dyDescent="0.25">
      <c r="A2">
        <v>1</v>
      </c>
      <c r="B2" t="s">
        <v>7</v>
      </c>
      <c r="C2" t="s">
        <v>127</v>
      </c>
      <c r="D2" t="s">
        <v>8</v>
      </c>
      <c r="E2" t="s">
        <v>9</v>
      </c>
      <c r="F2" s="1">
        <v>42980</v>
      </c>
      <c r="H2" s="3"/>
    </row>
    <row r="3" spans="1:8" x14ac:dyDescent="0.25">
      <c r="A3">
        <f>A2+1</f>
        <v>2</v>
      </c>
      <c r="B3" t="s">
        <v>10</v>
      </c>
      <c r="C3" t="s">
        <v>130</v>
      </c>
      <c r="D3" t="s">
        <v>11</v>
      </c>
      <c r="E3" t="s">
        <v>14</v>
      </c>
      <c r="F3" s="1">
        <v>43080</v>
      </c>
      <c r="H3" s="3"/>
    </row>
    <row r="4" spans="1:8" x14ac:dyDescent="0.25">
      <c r="A4">
        <f t="shared" ref="A4:A67" si="0">A3+1</f>
        <v>3</v>
      </c>
      <c r="B4" t="s">
        <v>12</v>
      </c>
      <c r="C4" t="s">
        <v>187</v>
      </c>
      <c r="D4" t="s">
        <v>13</v>
      </c>
      <c r="E4" t="s">
        <v>17</v>
      </c>
      <c r="F4" s="1">
        <v>43101</v>
      </c>
      <c r="H4" s="3"/>
    </row>
    <row r="5" spans="1:8" x14ac:dyDescent="0.25">
      <c r="A5">
        <f t="shared" si="0"/>
        <v>4</v>
      </c>
      <c r="B5" t="s">
        <v>233</v>
      </c>
      <c r="C5" t="s">
        <v>188</v>
      </c>
      <c r="D5" t="s">
        <v>20</v>
      </c>
      <c r="E5" t="s">
        <v>100</v>
      </c>
      <c r="F5" s="1">
        <v>43172</v>
      </c>
      <c r="H5" s="3"/>
    </row>
    <row r="6" spans="1:8" x14ac:dyDescent="0.25">
      <c r="A6">
        <f t="shared" si="0"/>
        <v>5</v>
      </c>
      <c r="B6" t="s">
        <v>15</v>
      </c>
      <c r="C6" t="s">
        <v>189</v>
      </c>
      <c r="D6" t="s">
        <v>22</v>
      </c>
      <c r="E6" t="s">
        <v>23</v>
      </c>
      <c r="F6" s="1">
        <v>43287</v>
      </c>
      <c r="H6" s="3"/>
    </row>
    <row r="7" spans="1:8" x14ac:dyDescent="0.25">
      <c r="A7">
        <f t="shared" si="0"/>
        <v>6</v>
      </c>
      <c r="B7" t="s">
        <v>16</v>
      </c>
      <c r="C7" t="s">
        <v>190</v>
      </c>
      <c r="D7" t="s">
        <v>25</v>
      </c>
      <c r="E7" t="s">
        <v>27</v>
      </c>
      <c r="F7" s="1">
        <v>43282</v>
      </c>
      <c r="H7" s="3"/>
    </row>
    <row r="8" spans="1:8" x14ac:dyDescent="0.25">
      <c r="A8">
        <f t="shared" si="0"/>
        <v>7</v>
      </c>
      <c r="B8" t="s">
        <v>18</v>
      </c>
      <c r="C8" t="s">
        <v>191</v>
      </c>
      <c r="D8" t="s">
        <v>32</v>
      </c>
      <c r="E8" t="s">
        <v>33</v>
      </c>
      <c r="F8" s="1">
        <v>43466</v>
      </c>
      <c r="H8" s="3"/>
    </row>
    <row r="9" spans="1:8" x14ac:dyDescent="0.25">
      <c r="A9">
        <f t="shared" si="0"/>
        <v>8</v>
      </c>
      <c r="B9" t="s">
        <v>19</v>
      </c>
      <c r="C9" t="s">
        <v>192</v>
      </c>
      <c r="D9" t="s">
        <v>70</v>
      </c>
      <c r="F9" s="1">
        <v>43507</v>
      </c>
      <c r="H9" s="3"/>
    </row>
    <row r="10" spans="1:8" x14ac:dyDescent="0.25">
      <c r="A10">
        <f t="shared" si="0"/>
        <v>9</v>
      </c>
      <c r="B10" t="s">
        <v>21</v>
      </c>
      <c r="C10" t="s">
        <v>193</v>
      </c>
      <c r="F10" s="1">
        <v>43570</v>
      </c>
      <c r="H10" s="3"/>
    </row>
    <row r="11" spans="1:8" x14ac:dyDescent="0.25">
      <c r="A11">
        <f t="shared" si="0"/>
        <v>10</v>
      </c>
      <c r="B11" t="s">
        <v>24</v>
      </c>
      <c r="C11" t="s">
        <v>194</v>
      </c>
      <c r="F11" s="1">
        <v>43587</v>
      </c>
      <c r="H11" s="3"/>
    </row>
    <row r="12" spans="1:8" x14ac:dyDescent="0.25">
      <c r="A12">
        <f t="shared" si="0"/>
        <v>11</v>
      </c>
      <c r="B12" t="s">
        <v>26</v>
      </c>
      <c r="C12" t="s">
        <v>195</v>
      </c>
      <c r="F12" s="1">
        <v>43628</v>
      </c>
      <c r="H12" s="3"/>
    </row>
    <row r="13" spans="1:8" x14ac:dyDescent="0.25">
      <c r="A13">
        <f t="shared" si="0"/>
        <v>12</v>
      </c>
      <c r="B13" t="s">
        <v>28</v>
      </c>
      <c r="C13" t="s">
        <v>196</v>
      </c>
      <c r="F13" s="1">
        <v>43617</v>
      </c>
      <c r="H13" s="3"/>
    </row>
    <row r="14" spans="1:8" x14ac:dyDescent="0.25">
      <c r="A14">
        <f t="shared" si="0"/>
        <v>13</v>
      </c>
      <c r="B14" t="s">
        <v>29</v>
      </c>
      <c r="C14" t="s">
        <v>197</v>
      </c>
      <c r="F14" s="1">
        <v>43690</v>
      </c>
      <c r="H14" s="3"/>
    </row>
    <row r="15" spans="1:8" x14ac:dyDescent="0.25">
      <c r="A15">
        <f t="shared" si="0"/>
        <v>14</v>
      </c>
      <c r="B15" t="s">
        <v>30</v>
      </c>
      <c r="C15" t="s">
        <v>198</v>
      </c>
      <c r="F15" s="1">
        <v>43696</v>
      </c>
      <c r="H15" s="3"/>
    </row>
    <row r="16" spans="1:8" x14ac:dyDescent="0.25">
      <c r="A16">
        <f t="shared" si="0"/>
        <v>15</v>
      </c>
      <c r="B16" t="s">
        <v>31</v>
      </c>
      <c r="C16" t="s">
        <v>199</v>
      </c>
      <c r="F16" s="1">
        <v>43711</v>
      </c>
      <c r="H16" s="3"/>
    </row>
    <row r="17" spans="1:8" x14ac:dyDescent="0.25">
      <c r="A17">
        <f t="shared" si="0"/>
        <v>16</v>
      </c>
      <c r="B17" t="s">
        <v>34</v>
      </c>
      <c r="C17" t="s">
        <v>200</v>
      </c>
      <c r="F17" s="1">
        <v>43767</v>
      </c>
      <c r="H17" s="3"/>
    </row>
    <row r="18" spans="1:8" x14ac:dyDescent="0.25">
      <c r="A18">
        <f t="shared" si="0"/>
        <v>17</v>
      </c>
      <c r="B18" t="s">
        <v>35</v>
      </c>
      <c r="C18" t="s">
        <v>201</v>
      </c>
      <c r="F18" s="1">
        <v>43752</v>
      </c>
      <c r="H18" s="3"/>
    </row>
    <row r="19" spans="1:8" x14ac:dyDescent="0.25">
      <c r="A19">
        <f t="shared" si="0"/>
        <v>18</v>
      </c>
      <c r="B19" t="s">
        <v>36</v>
      </c>
      <c r="C19" t="s">
        <v>202</v>
      </c>
      <c r="F19" s="1">
        <v>43755</v>
      </c>
      <c r="H19" s="3"/>
    </row>
    <row r="20" spans="1:8" x14ac:dyDescent="0.25">
      <c r="A20">
        <f t="shared" si="0"/>
        <v>19</v>
      </c>
      <c r="B20" t="s">
        <v>37</v>
      </c>
      <c r="C20" t="s">
        <v>203</v>
      </c>
      <c r="F20" s="1">
        <v>43784</v>
      </c>
      <c r="H20" s="3"/>
    </row>
    <row r="21" spans="1:8" x14ac:dyDescent="0.25">
      <c r="A21">
        <f t="shared" si="0"/>
        <v>20</v>
      </c>
      <c r="B21" t="s">
        <v>38</v>
      </c>
      <c r="C21" t="s">
        <v>204</v>
      </c>
      <c r="F21" s="1">
        <v>43823</v>
      </c>
      <c r="H21" s="3"/>
    </row>
    <row r="22" spans="1:8" x14ac:dyDescent="0.25">
      <c r="A22">
        <f t="shared" si="0"/>
        <v>21</v>
      </c>
      <c r="B22" t="s">
        <v>39</v>
      </c>
      <c r="C22" t="s">
        <v>205</v>
      </c>
      <c r="F22" s="1">
        <v>43891</v>
      </c>
      <c r="H22" s="3"/>
    </row>
    <row r="23" spans="1:8" x14ac:dyDescent="0.25">
      <c r="A23">
        <f t="shared" si="0"/>
        <v>22</v>
      </c>
      <c r="B23" t="s">
        <v>40</v>
      </c>
      <c r="C23" t="s">
        <v>206</v>
      </c>
      <c r="F23" s="1">
        <v>43920</v>
      </c>
      <c r="H23" s="3"/>
    </row>
    <row r="24" spans="1:8" x14ac:dyDescent="0.25">
      <c r="A24">
        <f t="shared" si="0"/>
        <v>23</v>
      </c>
      <c r="B24" t="s">
        <v>41</v>
      </c>
      <c r="C24" t="s">
        <v>131</v>
      </c>
      <c r="F24" s="1">
        <v>43930</v>
      </c>
      <c r="H24" s="3"/>
    </row>
    <row r="25" spans="1:8" x14ac:dyDescent="0.25">
      <c r="A25">
        <f t="shared" si="0"/>
        <v>24</v>
      </c>
      <c r="B25" t="s">
        <v>42</v>
      </c>
      <c r="C25" t="s">
        <v>132</v>
      </c>
      <c r="F25" s="1">
        <v>43957</v>
      </c>
      <c r="H25" s="3"/>
    </row>
    <row r="26" spans="1:8" x14ac:dyDescent="0.25">
      <c r="A26">
        <f t="shared" si="0"/>
        <v>25</v>
      </c>
      <c r="B26" t="s">
        <v>43</v>
      </c>
      <c r="C26" t="s">
        <v>207</v>
      </c>
      <c r="F26" s="1">
        <v>43983</v>
      </c>
      <c r="H26" s="3"/>
    </row>
    <row r="27" spans="1:8" x14ac:dyDescent="0.25">
      <c r="A27">
        <f t="shared" si="0"/>
        <v>26</v>
      </c>
      <c r="B27" t="s">
        <v>44</v>
      </c>
      <c r="C27" t="s">
        <v>208</v>
      </c>
      <c r="F27" s="1">
        <v>44011</v>
      </c>
      <c r="H27" s="3"/>
    </row>
    <row r="28" spans="1:8" x14ac:dyDescent="0.25">
      <c r="A28">
        <f t="shared" si="0"/>
        <v>27</v>
      </c>
      <c r="B28" t="s">
        <v>45</v>
      </c>
      <c r="C28" t="s">
        <v>209</v>
      </c>
      <c r="F28" s="1">
        <v>44025</v>
      </c>
      <c r="H28" s="3"/>
    </row>
    <row r="29" spans="1:8" x14ac:dyDescent="0.25">
      <c r="A29">
        <f t="shared" si="0"/>
        <v>28</v>
      </c>
      <c r="B29" t="s">
        <v>46</v>
      </c>
      <c r="C29" t="s">
        <v>210</v>
      </c>
      <c r="F29" s="1">
        <v>44046</v>
      </c>
      <c r="H29" s="3"/>
    </row>
    <row r="30" spans="1:8" x14ac:dyDescent="0.25">
      <c r="A30">
        <f t="shared" si="0"/>
        <v>29</v>
      </c>
      <c r="B30" t="s">
        <v>47</v>
      </c>
      <c r="C30" t="s">
        <v>211</v>
      </c>
      <c r="F30" s="1">
        <v>44061</v>
      </c>
      <c r="H30" s="3"/>
    </row>
    <row r="31" spans="1:8" x14ac:dyDescent="0.25">
      <c r="A31">
        <f t="shared" si="0"/>
        <v>30</v>
      </c>
      <c r="B31" t="s">
        <v>48</v>
      </c>
      <c r="C31" t="s">
        <v>212</v>
      </c>
      <c r="F31" s="1">
        <v>44060</v>
      </c>
      <c r="H31" s="3"/>
    </row>
    <row r="32" spans="1:8" x14ac:dyDescent="0.25">
      <c r="A32">
        <f t="shared" si="0"/>
        <v>31</v>
      </c>
      <c r="B32" t="s">
        <v>49</v>
      </c>
      <c r="C32" t="s">
        <v>213</v>
      </c>
      <c r="F32" s="1">
        <v>44075</v>
      </c>
      <c r="H32" s="3"/>
    </row>
    <row r="33" spans="1:8" x14ac:dyDescent="0.25">
      <c r="A33">
        <f t="shared" si="0"/>
        <v>32</v>
      </c>
      <c r="B33" t="s">
        <v>50</v>
      </c>
      <c r="C33" t="s">
        <v>214</v>
      </c>
      <c r="F33" s="1">
        <v>44078</v>
      </c>
      <c r="H33" s="3"/>
    </row>
    <row r="34" spans="1:8" x14ac:dyDescent="0.25">
      <c r="A34">
        <f t="shared" si="0"/>
        <v>33</v>
      </c>
      <c r="B34" t="s">
        <v>51</v>
      </c>
      <c r="C34" t="s">
        <v>215</v>
      </c>
      <c r="F34" s="1">
        <v>44084</v>
      </c>
      <c r="H34" s="3"/>
    </row>
    <row r="35" spans="1:8" x14ac:dyDescent="0.25">
      <c r="A35">
        <f t="shared" si="0"/>
        <v>34</v>
      </c>
      <c r="B35" t="s">
        <v>52</v>
      </c>
      <c r="C35" t="s">
        <v>216</v>
      </c>
      <c r="F35" s="1">
        <v>44090</v>
      </c>
      <c r="H35" s="3"/>
    </row>
    <row r="36" spans="1:8" x14ac:dyDescent="0.25">
      <c r="A36">
        <f t="shared" si="0"/>
        <v>35</v>
      </c>
      <c r="B36" t="s">
        <v>53</v>
      </c>
      <c r="C36" t="s">
        <v>217</v>
      </c>
      <c r="F36" s="1">
        <v>44098</v>
      </c>
      <c r="H36" s="3"/>
    </row>
    <row r="37" spans="1:8" x14ac:dyDescent="0.25">
      <c r="A37">
        <f t="shared" si="0"/>
        <v>36</v>
      </c>
      <c r="B37" t="s">
        <v>54</v>
      </c>
      <c r="C37" t="s">
        <v>218</v>
      </c>
      <c r="F37" s="1">
        <v>44109</v>
      </c>
      <c r="H37" s="3"/>
    </row>
    <row r="38" spans="1:8" x14ac:dyDescent="0.25">
      <c r="A38">
        <f t="shared" si="0"/>
        <v>37</v>
      </c>
      <c r="B38" t="s">
        <v>55</v>
      </c>
      <c r="C38" t="s">
        <v>219</v>
      </c>
      <c r="F38" s="1">
        <v>44119</v>
      </c>
      <c r="H38" s="3"/>
    </row>
    <row r="39" spans="1:8" x14ac:dyDescent="0.25">
      <c r="A39">
        <f t="shared" si="0"/>
        <v>38</v>
      </c>
      <c r="B39" t="s">
        <v>56</v>
      </c>
      <c r="C39" t="s">
        <v>220</v>
      </c>
      <c r="F39" s="1">
        <v>44123</v>
      </c>
      <c r="H39" s="3"/>
    </row>
    <row r="40" spans="1:8" x14ac:dyDescent="0.25">
      <c r="A40">
        <f t="shared" si="0"/>
        <v>39</v>
      </c>
      <c r="B40" t="s">
        <v>57</v>
      </c>
      <c r="C40" t="s">
        <v>221</v>
      </c>
      <c r="F40" s="1">
        <v>44126</v>
      </c>
      <c r="H40" s="3"/>
    </row>
    <row r="41" spans="1:8" x14ac:dyDescent="0.25">
      <c r="A41">
        <f t="shared" si="0"/>
        <v>40</v>
      </c>
      <c r="B41" t="s">
        <v>58</v>
      </c>
      <c r="C41" t="s">
        <v>222</v>
      </c>
      <c r="F41" s="1">
        <v>44130</v>
      </c>
      <c r="H41" s="3"/>
    </row>
    <row r="42" spans="1:8" x14ac:dyDescent="0.25">
      <c r="A42">
        <f t="shared" si="0"/>
        <v>41</v>
      </c>
      <c r="B42" t="s">
        <v>59</v>
      </c>
      <c r="C42" t="s">
        <v>223</v>
      </c>
      <c r="F42" s="1">
        <v>44136</v>
      </c>
      <c r="H42" s="3"/>
    </row>
    <row r="43" spans="1:8" x14ac:dyDescent="0.25">
      <c r="A43">
        <f t="shared" si="0"/>
        <v>42</v>
      </c>
      <c r="B43" t="s">
        <v>60</v>
      </c>
      <c r="C43" t="s">
        <v>224</v>
      </c>
      <c r="F43" s="1">
        <v>44140</v>
      </c>
      <c r="H43" s="3"/>
    </row>
    <row r="44" spans="1:8" x14ac:dyDescent="0.25">
      <c r="A44">
        <f t="shared" si="0"/>
        <v>43</v>
      </c>
      <c r="B44" t="s">
        <v>61</v>
      </c>
      <c r="C44" t="s">
        <v>225</v>
      </c>
      <c r="F44" s="1">
        <v>44144</v>
      </c>
      <c r="H44" s="3"/>
    </row>
    <row r="45" spans="1:8" x14ac:dyDescent="0.25">
      <c r="A45">
        <f t="shared" si="0"/>
        <v>44</v>
      </c>
      <c r="B45" t="s">
        <v>62</v>
      </c>
      <c r="C45" t="s">
        <v>226</v>
      </c>
      <c r="F45" s="1">
        <v>44158</v>
      </c>
      <c r="H45" s="3"/>
    </row>
    <row r="46" spans="1:8" x14ac:dyDescent="0.25">
      <c r="A46">
        <f t="shared" si="0"/>
        <v>45</v>
      </c>
      <c r="B46" t="s">
        <v>63</v>
      </c>
      <c r="C46" t="s">
        <v>227</v>
      </c>
      <c r="F46" s="1">
        <v>44165</v>
      </c>
      <c r="H46" s="3"/>
    </row>
    <row r="47" spans="1:8" x14ac:dyDescent="0.25">
      <c r="A47">
        <f t="shared" si="0"/>
        <v>46</v>
      </c>
      <c r="B47" t="s">
        <v>64</v>
      </c>
      <c r="C47" t="s">
        <v>228</v>
      </c>
      <c r="F47" s="1">
        <v>44167</v>
      </c>
      <c r="H47" s="3"/>
    </row>
    <row r="48" spans="1:8" x14ac:dyDescent="0.25">
      <c r="A48">
        <f t="shared" si="0"/>
        <v>47</v>
      </c>
      <c r="B48" t="s">
        <v>65</v>
      </c>
      <c r="C48" t="s">
        <v>229</v>
      </c>
      <c r="F48" s="1">
        <v>44179</v>
      </c>
      <c r="H48" s="3"/>
    </row>
    <row r="49" spans="1:8" x14ac:dyDescent="0.25">
      <c r="A49">
        <f t="shared" si="0"/>
        <v>48</v>
      </c>
      <c r="B49" t="s">
        <v>66</v>
      </c>
      <c r="C49" t="s">
        <v>230</v>
      </c>
      <c r="F49" s="1">
        <v>44180</v>
      </c>
      <c r="H49" s="3"/>
    </row>
    <row r="50" spans="1:8" x14ac:dyDescent="0.25">
      <c r="A50">
        <f t="shared" si="0"/>
        <v>49</v>
      </c>
      <c r="B50" t="s">
        <v>67</v>
      </c>
      <c r="C50" t="s">
        <v>231</v>
      </c>
      <c r="F50" s="1">
        <v>44186</v>
      </c>
      <c r="H50" s="3"/>
    </row>
    <row r="51" spans="1:8" x14ac:dyDescent="0.25">
      <c r="A51">
        <f t="shared" si="0"/>
        <v>50</v>
      </c>
      <c r="B51" t="s">
        <v>68</v>
      </c>
      <c r="C51" t="s">
        <v>232</v>
      </c>
      <c r="F51" s="1">
        <v>44198</v>
      </c>
      <c r="H51" s="3"/>
    </row>
    <row r="52" spans="1:8" x14ac:dyDescent="0.25">
      <c r="A52">
        <f t="shared" si="0"/>
        <v>51</v>
      </c>
      <c r="B52" t="s">
        <v>69</v>
      </c>
      <c r="C52" t="s">
        <v>133</v>
      </c>
      <c r="F52" s="1">
        <v>44200</v>
      </c>
      <c r="H52" s="3"/>
    </row>
    <row r="53" spans="1:8" x14ac:dyDescent="0.25">
      <c r="A53">
        <f t="shared" si="0"/>
        <v>52</v>
      </c>
      <c r="B53" t="s">
        <v>71</v>
      </c>
      <c r="C53" t="s">
        <v>134</v>
      </c>
      <c r="F53" s="1">
        <v>44201</v>
      </c>
      <c r="H53" s="3"/>
    </row>
    <row r="54" spans="1:8" x14ac:dyDescent="0.25">
      <c r="A54">
        <f t="shared" si="0"/>
        <v>53</v>
      </c>
      <c r="B54" t="s">
        <v>72</v>
      </c>
      <c r="C54" t="s">
        <v>135</v>
      </c>
      <c r="F54" s="1">
        <v>44197</v>
      </c>
      <c r="H54" s="3"/>
    </row>
    <row r="55" spans="1:8" x14ac:dyDescent="0.25">
      <c r="A55">
        <f t="shared" si="0"/>
        <v>54</v>
      </c>
      <c r="B55" t="s">
        <v>73</v>
      </c>
      <c r="C55" t="s">
        <v>136</v>
      </c>
      <c r="F55" s="1">
        <v>44207</v>
      </c>
      <c r="H55" s="3"/>
    </row>
    <row r="56" spans="1:8" x14ac:dyDescent="0.25">
      <c r="A56">
        <f t="shared" si="0"/>
        <v>55</v>
      </c>
      <c r="B56" t="s">
        <v>74</v>
      </c>
      <c r="C56" t="s">
        <v>137</v>
      </c>
      <c r="F56" s="1">
        <v>44223</v>
      </c>
      <c r="H56" s="3"/>
    </row>
    <row r="57" spans="1:8" x14ac:dyDescent="0.25">
      <c r="A57">
        <f t="shared" si="0"/>
        <v>56</v>
      </c>
      <c r="B57" t="s">
        <v>75</v>
      </c>
      <c r="C57" t="s">
        <v>138</v>
      </c>
      <c r="F57" s="1">
        <v>44228</v>
      </c>
      <c r="H57" s="3"/>
    </row>
    <row r="58" spans="1:8" x14ac:dyDescent="0.25">
      <c r="A58">
        <f t="shared" si="0"/>
        <v>57</v>
      </c>
      <c r="B58" t="s">
        <v>76</v>
      </c>
      <c r="C58" t="s">
        <v>128</v>
      </c>
      <c r="F58" s="1">
        <v>44242</v>
      </c>
      <c r="H58" s="3"/>
    </row>
    <row r="59" spans="1:8" x14ac:dyDescent="0.25">
      <c r="A59">
        <f t="shared" si="0"/>
        <v>58</v>
      </c>
      <c r="B59" t="s">
        <v>77</v>
      </c>
      <c r="C59" t="s">
        <v>139</v>
      </c>
      <c r="F59" s="1">
        <v>44243</v>
      </c>
      <c r="H59" s="3"/>
    </row>
    <row r="60" spans="1:8" x14ac:dyDescent="0.25">
      <c r="A60">
        <f t="shared" si="0"/>
        <v>59</v>
      </c>
      <c r="B60" t="s">
        <v>78</v>
      </c>
      <c r="C60" t="s">
        <v>140</v>
      </c>
      <c r="F60" s="1">
        <v>44251</v>
      </c>
      <c r="H60" s="3"/>
    </row>
    <row r="61" spans="1:8" x14ac:dyDescent="0.25">
      <c r="A61">
        <f t="shared" si="0"/>
        <v>60</v>
      </c>
      <c r="B61" t="s">
        <v>79</v>
      </c>
      <c r="C61" t="s">
        <v>141</v>
      </c>
      <c r="F61" s="1">
        <v>44252</v>
      </c>
      <c r="H61" s="3"/>
    </row>
    <row r="62" spans="1:8" x14ac:dyDescent="0.25">
      <c r="A62">
        <f t="shared" si="0"/>
        <v>61</v>
      </c>
      <c r="B62" t="s">
        <v>80</v>
      </c>
      <c r="C62" t="s">
        <v>142</v>
      </c>
      <c r="F62" s="1">
        <v>44249</v>
      </c>
      <c r="H62" s="3"/>
    </row>
    <row r="63" spans="1:8" x14ac:dyDescent="0.25">
      <c r="A63">
        <f t="shared" si="0"/>
        <v>62</v>
      </c>
      <c r="B63" t="s">
        <v>81</v>
      </c>
      <c r="C63" t="s">
        <v>143</v>
      </c>
      <c r="F63" s="1">
        <v>44256</v>
      </c>
      <c r="H63" s="3"/>
    </row>
    <row r="64" spans="1:8" x14ac:dyDescent="0.25">
      <c r="A64">
        <f t="shared" si="0"/>
        <v>63</v>
      </c>
      <c r="B64" t="s">
        <v>82</v>
      </c>
      <c r="C64" t="s">
        <v>144</v>
      </c>
      <c r="F64" s="1">
        <v>44270</v>
      </c>
      <c r="H64" s="3"/>
    </row>
    <row r="65" spans="1:8" x14ac:dyDescent="0.25">
      <c r="A65">
        <f t="shared" si="0"/>
        <v>64</v>
      </c>
      <c r="B65" t="s">
        <v>83</v>
      </c>
      <c r="C65" t="s">
        <v>145</v>
      </c>
      <c r="F65" s="1">
        <v>44287</v>
      </c>
      <c r="H65" s="3"/>
    </row>
    <row r="66" spans="1:8" x14ac:dyDescent="0.25">
      <c r="A66">
        <f t="shared" si="0"/>
        <v>65</v>
      </c>
      <c r="B66" t="s">
        <v>84</v>
      </c>
      <c r="C66" t="s">
        <v>146</v>
      </c>
      <c r="F66" s="1">
        <v>44286</v>
      </c>
      <c r="H66" s="3"/>
    </row>
    <row r="67" spans="1:8" x14ac:dyDescent="0.25">
      <c r="A67">
        <f t="shared" si="0"/>
        <v>66</v>
      </c>
      <c r="B67" t="s">
        <v>85</v>
      </c>
      <c r="C67" t="s">
        <v>129</v>
      </c>
      <c r="F67" s="1">
        <v>44298</v>
      </c>
      <c r="H67" s="3"/>
    </row>
    <row r="68" spans="1:8" x14ac:dyDescent="0.25">
      <c r="A68">
        <f t="shared" ref="A68:A107" si="1">A67+1</f>
        <v>67</v>
      </c>
      <c r="B68" t="s">
        <v>86</v>
      </c>
      <c r="C68" t="s">
        <v>147</v>
      </c>
      <c r="F68" s="1">
        <v>44232</v>
      </c>
      <c r="H68" s="3"/>
    </row>
    <row r="69" spans="1:8" x14ac:dyDescent="0.25">
      <c r="A69">
        <f t="shared" si="1"/>
        <v>68</v>
      </c>
      <c r="B69" t="s">
        <v>87</v>
      </c>
      <c r="C69" t="s">
        <v>148</v>
      </c>
      <c r="F69" s="1">
        <v>44273</v>
      </c>
      <c r="H69" s="3"/>
    </row>
    <row r="70" spans="1:8" x14ac:dyDescent="0.25">
      <c r="A70">
        <f t="shared" si="1"/>
        <v>69</v>
      </c>
      <c r="B70" t="s">
        <v>88</v>
      </c>
      <c r="C70" t="s">
        <v>149</v>
      </c>
      <c r="F70" s="1">
        <v>44291</v>
      </c>
      <c r="H70" s="3"/>
    </row>
    <row r="71" spans="1:8" x14ac:dyDescent="0.25">
      <c r="A71">
        <f t="shared" si="1"/>
        <v>70</v>
      </c>
      <c r="B71" t="s">
        <v>89</v>
      </c>
      <c r="C71" t="s">
        <v>150</v>
      </c>
      <c r="F71" s="1">
        <v>44301</v>
      </c>
      <c r="H71" s="3"/>
    </row>
    <row r="72" spans="1:8" x14ac:dyDescent="0.25">
      <c r="A72">
        <f t="shared" si="1"/>
        <v>71</v>
      </c>
      <c r="B72" t="s">
        <v>90</v>
      </c>
      <c r="C72" t="s">
        <v>151</v>
      </c>
      <c r="F72" s="1">
        <v>44305</v>
      </c>
      <c r="H72" s="3"/>
    </row>
    <row r="73" spans="1:8" x14ac:dyDescent="0.25">
      <c r="A73">
        <f t="shared" si="1"/>
        <v>72</v>
      </c>
      <c r="B73" t="s">
        <v>91</v>
      </c>
      <c r="C73" t="s">
        <v>152</v>
      </c>
      <c r="F73" s="1">
        <v>44303</v>
      </c>
      <c r="H73" s="3"/>
    </row>
    <row r="74" spans="1:8" x14ac:dyDescent="0.25">
      <c r="A74">
        <f t="shared" si="1"/>
        <v>73</v>
      </c>
      <c r="B74" t="s">
        <v>92</v>
      </c>
      <c r="C74" t="s">
        <v>153</v>
      </c>
      <c r="F74" s="1">
        <v>44307</v>
      </c>
      <c r="H74" s="3"/>
    </row>
    <row r="75" spans="1:8" x14ac:dyDescent="0.25">
      <c r="A75">
        <f t="shared" si="1"/>
        <v>74</v>
      </c>
      <c r="B75" t="s">
        <v>93</v>
      </c>
      <c r="C75" t="s">
        <v>154</v>
      </c>
      <c r="F75" s="1">
        <v>44309</v>
      </c>
      <c r="H75" s="3"/>
    </row>
    <row r="76" spans="1:8" x14ac:dyDescent="0.25">
      <c r="A76">
        <f t="shared" si="1"/>
        <v>75</v>
      </c>
      <c r="B76" t="s">
        <v>94</v>
      </c>
      <c r="C76" t="s">
        <v>155</v>
      </c>
      <c r="F76" s="1">
        <v>44312</v>
      </c>
      <c r="H76" s="3"/>
    </row>
    <row r="77" spans="1:8" x14ac:dyDescent="0.25">
      <c r="A77">
        <f t="shared" si="1"/>
        <v>76</v>
      </c>
      <c r="B77" t="s">
        <v>95</v>
      </c>
      <c r="C77" t="s">
        <v>156</v>
      </c>
      <c r="F77" s="1">
        <v>44313</v>
      </c>
      <c r="H77" s="3"/>
    </row>
    <row r="78" spans="1:8" x14ac:dyDescent="0.25">
      <c r="A78">
        <f t="shared" si="1"/>
        <v>77</v>
      </c>
      <c r="B78" t="s">
        <v>96</v>
      </c>
      <c r="C78" t="s">
        <v>157</v>
      </c>
      <c r="F78" s="1">
        <v>44319</v>
      </c>
      <c r="H78" s="3"/>
    </row>
    <row r="79" spans="1:8" x14ac:dyDescent="0.25">
      <c r="A79">
        <f t="shared" si="1"/>
        <v>78</v>
      </c>
      <c r="B79" t="s">
        <v>97</v>
      </c>
      <c r="C79" t="s">
        <v>158</v>
      </c>
      <c r="F79" s="1">
        <v>44320</v>
      </c>
      <c r="H79" s="3"/>
    </row>
    <row r="80" spans="1:8" x14ac:dyDescent="0.25">
      <c r="A80">
        <f t="shared" si="1"/>
        <v>79</v>
      </c>
      <c r="B80" t="s">
        <v>98</v>
      </c>
      <c r="C80" t="s">
        <v>159</v>
      </c>
      <c r="F80" s="1">
        <v>44326</v>
      </c>
      <c r="H80" s="3"/>
    </row>
    <row r="81" spans="1:8" x14ac:dyDescent="0.25">
      <c r="A81">
        <f t="shared" si="1"/>
        <v>80</v>
      </c>
      <c r="B81" t="s">
        <v>99</v>
      </c>
      <c r="C81" t="s">
        <v>160</v>
      </c>
      <c r="F81" s="1">
        <v>44328</v>
      </c>
      <c r="H81" s="3"/>
    </row>
    <row r="82" spans="1:8" x14ac:dyDescent="0.25">
      <c r="A82">
        <f t="shared" si="1"/>
        <v>81</v>
      </c>
      <c r="B82" t="s">
        <v>101</v>
      </c>
      <c r="C82" t="s">
        <v>161</v>
      </c>
      <c r="F82" s="1">
        <v>44330</v>
      </c>
      <c r="H82" s="3"/>
    </row>
    <row r="83" spans="1:8" x14ac:dyDescent="0.25">
      <c r="A83">
        <f t="shared" si="1"/>
        <v>82</v>
      </c>
      <c r="B83" t="s">
        <v>102</v>
      </c>
      <c r="C83" t="s">
        <v>162</v>
      </c>
      <c r="F83" s="1">
        <v>44333</v>
      </c>
      <c r="H83" s="3"/>
    </row>
    <row r="84" spans="1:8" x14ac:dyDescent="0.25">
      <c r="A84">
        <f t="shared" si="1"/>
        <v>83</v>
      </c>
      <c r="B84" t="s">
        <v>103</v>
      </c>
      <c r="C84" t="s">
        <v>163</v>
      </c>
      <c r="H84" s="3"/>
    </row>
    <row r="85" spans="1:8" x14ac:dyDescent="0.25">
      <c r="A85">
        <f t="shared" si="1"/>
        <v>84</v>
      </c>
      <c r="B85" t="s">
        <v>104</v>
      </c>
      <c r="C85" t="s">
        <v>164</v>
      </c>
      <c r="H85" s="3"/>
    </row>
    <row r="86" spans="1:8" x14ac:dyDescent="0.25">
      <c r="A86">
        <f t="shared" si="1"/>
        <v>85</v>
      </c>
      <c r="B86" t="s">
        <v>105</v>
      </c>
      <c r="C86" t="s">
        <v>165</v>
      </c>
      <c r="H86" s="3"/>
    </row>
    <row r="87" spans="1:8" x14ac:dyDescent="0.25">
      <c r="A87">
        <f t="shared" si="1"/>
        <v>86</v>
      </c>
      <c r="B87" t="s">
        <v>106</v>
      </c>
      <c r="C87" t="s">
        <v>166</v>
      </c>
      <c r="H87" s="3"/>
    </row>
    <row r="88" spans="1:8" x14ac:dyDescent="0.25">
      <c r="A88">
        <f t="shared" si="1"/>
        <v>87</v>
      </c>
      <c r="B88" t="s">
        <v>107</v>
      </c>
      <c r="C88" t="s">
        <v>167</v>
      </c>
      <c r="H88" s="3"/>
    </row>
    <row r="89" spans="1:8" x14ac:dyDescent="0.25">
      <c r="A89">
        <f t="shared" si="1"/>
        <v>88</v>
      </c>
      <c r="B89" t="s">
        <v>108</v>
      </c>
      <c r="C89" t="s">
        <v>168</v>
      </c>
      <c r="H89" s="3"/>
    </row>
    <row r="90" spans="1:8" x14ac:dyDescent="0.25">
      <c r="A90">
        <f t="shared" si="1"/>
        <v>89</v>
      </c>
      <c r="B90" t="s">
        <v>109</v>
      </c>
      <c r="C90" t="s">
        <v>169</v>
      </c>
      <c r="H90" s="3"/>
    </row>
    <row r="91" spans="1:8" x14ac:dyDescent="0.25">
      <c r="A91">
        <f t="shared" si="1"/>
        <v>90</v>
      </c>
      <c r="B91" t="s">
        <v>110</v>
      </c>
      <c r="C91" t="s">
        <v>170</v>
      </c>
      <c r="H91" s="3"/>
    </row>
    <row r="92" spans="1:8" x14ac:dyDescent="0.25">
      <c r="A92">
        <f t="shared" si="1"/>
        <v>91</v>
      </c>
      <c r="B92" t="s">
        <v>111</v>
      </c>
      <c r="C92" t="s">
        <v>171</v>
      </c>
      <c r="H92" s="3"/>
    </row>
    <row r="93" spans="1:8" x14ac:dyDescent="0.25">
      <c r="A93">
        <f t="shared" si="1"/>
        <v>92</v>
      </c>
      <c r="B93" t="s">
        <v>112</v>
      </c>
      <c r="C93" t="s">
        <v>172</v>
      </c>
      <c r="H93" s="3"/>
    </row>
    <row r="94" spans="1:8" x14ac:dyDescent="0.25">
      <c r="A94">
        <f t="shared" si="1"/>
        <v>93</v>
      </c>
      <c r="B94" t="s">
        <v>113</v>
      </c>
      <c r="C94" t="s">
        <v>173</v>
      </c>
      <c r="H94" s="3"/>
    </row>
    <row r="95" spans="1:8" x14ac:dyDescent="0.25">
      <c r="A95">
        <f t="shared" si="1"/>
        <v>94</v>
      </c>
      <c r="B95" t="s">
        <v>114</v>
      </c>
      <c r="C95" t="s">
        <v>174</v>
      </c>
      <c r="H95" s="3"/>
    </row>
    <row r="96" spans="1:8" x14ac:dyDescent="0.25">
      <c r="A96">
        <f t="shared" si="1"/>
        <v>95</v>
      </c>
      <c r="B96" t="s">
        <v>115</v>
      </c>
      <c r="C96" t="s">
        <v>175</v>
      </c>
      <c r="H96" s="3"/>
    </row>
    <row r="97" spans="1:8" x14ac:dyDescent="0.25">
      <c r="A97">
        <f t="shared" si="1"/>
        <v>96</v>
      </c>
      <c r="B97" t="s">
        <v>116</v>
      </c>
      <c r="C97" t="s">
        <v>176</v>
      </c>
      <c r="H97" s="3"/>
    </row>
    <row r="98" spans="1:8" x14ac:dyDescent="0.25">
      <c r="A98">
        <f t="shared" si="1"/>
        <v>97</v>
      </c>
      <c r="B98" t="s">
        <v>117</v>
      </c>
      <c r="C98" t="s">
        <v>177</v>
      </c>
      <c r="H98" s="3"/>
    </row>
    <row r="99" spans="1:8" x14ac:dyDescent="0.25">
      <c r="A99">
        <f t="shared" si="1"/>
        <v>98</v>
      </c>
      <c r="B99" t="s">
        <v>118</v>
      </c>
      <c r="C99" t="s">
        <v>178</v>
      </c>
      <c r="H99" s="3"/>
    </row>
    <row r="100" spans="1:8" x14ac:dyDescent="0.25">
      <c r="A100">
        <f t="shared" si="1"/>
        <v>99</v>
      </c>
      <c r="B100" t="s">
        <v>119</v>
      </c>
      <c r="C100" t="s">
        <v>179</v>
      </c>
      <c r="H100" s="3"/>
    </row>
    <row r="101" spans="1:8" x14ac:dyDescent="0.25">
      <c r="A101">
        <f t="shared" si="1"/>
        <v>100</v>
      </c>
      <c r="B101" t="s">
        <v>120</v>
      </c>
      <c r="C101" t="s">
        <v>180</v>
      </c>
      <c r="H101" s="3"/>
    </row>
    <row r="102" spans="1:8" x14ac:dyDescent="0.25">
      <c r="A102">
        <f t="shared" si="1"/>
        <v>101</v>
      </c>
      <c r="B102" t="s">
        <v>121</v>
      </c>
      <c r="C102" t="s">
        <v>181</v>
      </c>
      <c r="H102" s="3"/>
    </row>
    <row r="103" spans="1:8" x14ac:dyDescent="0.25">
      <c r="A103">
        <f t="shared" si="1"/>
        <v>102</v>
      </c>
      <c r="B103" t="s">
        <v>122</v>
      </c>
      <c r="C103" t="s">
        <v>182</v>
      </c>
      <c r="H103" s="3"/>
    </row>
    <row r="104" spans="1:8" x14ac:dyDescent="0.25">
      <c r="A104">
        <f t="shared" si="1"/>
        <v>103</v>
      </c>
      <c r="B104" t="s">
        <v>123</v>
      </c>
      <c r="C104" t="s">
        <v>183</v>
      </c>
      <c r="H104" s="3"/>
    </row>
    <row r="105" spans="1:8" x14ac:dyDescent="0.25">
      <c r="A105">
        <f t="shared" si="1"/>
        <v>104</v>
      </c>
      <c r="B105" t="s">
        <v>124</v>
      </c>
      <c r="C105" t="s">
        <v>184</v>
      </c>
      <c r="H105" s="3"/>
    </row>
    <row r="106" spans="1:8" x14ac:dyDescent="0.25">
      <c r="A106">
        <f t="shared" si="1"/>
        <v>105</v>
      </c>
      <c r="B106" t="s">
        <v>125</v>
      </c>
      <c r="C106" t="s">
        <v>185</v>
      </c>
      <c r="H106" s="3"/>
    </row>
    <row r="107" spans="1:8" x14ac:dyDescent="0.25">
      <c r="A107">
        <f t="shared" si="1"/>
        <v>106</v>
      </c>
      <c r="B107" t="s">
        <v>126</v>
      </c>
      <c r="C107" t="s">
        <v>186</v>
      </c>
      <c r="H107" s="3"/>
    </row>
  </sheetData>
  <sortState xmlns:xlrd2="http://schemas.microsoft.com/office/spreadsheetml/2017/richdata2" ref="C2:C107">
    <sortCondition ref="C1:C107"/>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Employee Salary Data</vt:lpstr>
      <vt:lpstr>Analysis</vt:lpstr>
      <vt:lpstr>Feeder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Ankit</dc:creator>
  <cp:lastModifiedBy>gagan</cp:lastModifiedBy>
  <dcterms:created xsi:type="dcterms:W3CDTF">2021-09-30T03:54:01Z</dcterms:created>
  <dcterms:modified xsi:type="dcterms:W3CDTF">2023-07-31T06:26:38Z</dcterms:modified>
</cp:coreProperties>
</file>