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ve_project_git\testers\NightlyTest\src\test\resources\Data\"/>
    </mc:Choice>
  </mc:AlternateContent>
  <xr:revisionPtr revIDLastSave="0" documentId="13_ncr:1_{BBBF8002-A41C-49AB-9F9A-B1DFD71D096D}" xr6:coauthVersionLast="45" xr6:coauthVersionMax="45" xr10:uidLastSave="{00000000-0000-0000-0000-000000000000}"/>
  <bookViews>
    <workbookView xWindow="-110" yWindow="-110" windowWidth="19420" windowHeight="10420" xr2:uid="{78AE85B3-7EB3-4594-919B-862EE9668048}"/>
  </bookViews>
  <sheets>
    <sheet name="Update_performance" sheetId="1" r:id="rId1"/>
    <sheet name="Submit_performance" sheetId="2" r:id="rId2"/>
    <sheet name="Approve_performanc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9" i="3" l="1"/>
  <c r="A29" i="3"/>
  <c r="C28" i="3"/>
  <c r="A28" i="3"/>
  <c r="C27" i="3"/>
  <c r="A27" i="3"/>
  <c r="C26" i="3"/>
  <c r="A26" i="3"/>
  <c r="C25" i="3"/>
  <c r="A25" i="3"/>
  <c r="C24" i="3"/>
  <c r="A24" i="3"/>
  <c r="C23" i="3"/>
  <c r="A23" i="3"/>
  <c r="C22" i="3"/>
  <c r="A22" i="3"/>
  <c r="I21" i="3"/>
  <c r="G21" i="3"/>
  <c r="C21" i="3"/>
  <c r="A21" i="3"/>
  <c r="I20" i="3"/>
  <c r="G20" i="3"/>
  <c r="C20" i="3"/>
  <c r="A20" i="3"/>
  <c r="I19" i="3"/>
  <c r="G19" i="3"/>
  <c r="F19" i="3"/>
  <c r="D19" i="3"/>
  <c r="C19" i="3"/>
  <c r="A19" i="3"/>
  <c r="I18" i="3"/>
  <c r="G18" i="3"/>
  <c r="F18" i="3"/>
  <c r="D18" i="3"/>
  <c r="C18" i="3"/>
  <c r="A18" i="3"/>
  <c r="A14" i="3"/>
  <c r="A13" i="3"/>
  <c r="A12" i="3"/>
  <c r="A11" i="3"/>
  <c r="A10" i="3"/>
  <c r="A9" i="3"/>
  <c r="A8" i="3"/>
  <c r="A7" i="3"/>
  <c r="G6" i="3"/>
  <c r="A6" i="3"/>
  <c r="G5" i="3"/>
  <c r="A5" i="3"/>
  <c r="G4" i="3"/>
  <c r="D4" i="3"/>
  <c r="A4" i="3"/>
  <c r="G3" i="3"/>
  <c r="D3" i="3"/>
  <c r="A3" i="3"/>
  <c r="C29" i="2"/>
  <c r="A29" i="2"/>
  <c r="C28" i="2"/>
  <c r="A28" i="2"/>
  <c r="C27" i="2"/>
  <c r="A27" i="2"/>
  <c r="C26" i="2"/>
  <c r="A26" i="2"/>
  <c r="C25" i="2"/>
  <c r="A25" i="2"/>
  <c r="C24" i="2"/>
  <c r="A24" i="2"/>
  <c r="C23" i="2"/>
  <c r="A23" i="2"/>
  <c r="C22" i="2"/>
  <c r="A22" i="2"/>
  <c r="I21" i="2"/>
  <c r="G21" i="2"/>
  <c r="C21" i="2"/>
  <c r="A21" i="2"/>
  <c r="I20" i="2"/>
  <c r="G20" i="2"/>
  <c r="C20" i="2"/>
  <c r="A20" i="2"/>
  <c r="I19" i="2"/>
  <c r="G19" i="2"/>
  <c r="F19" i="2"/>
  <c r="D19" i="2"/>
  <c r="C19" i="2"/>
  <c r="A19" i="2"/>
  <c r="I18" i="2"/>
  <c r="G18" i="2"/>
  <c r="F18" i="2"/>
  <c r="D18" i="2"/>
  <c r="C18" i="2"/>
  <c r="A18" i="2"/>
  <c r="A14" i="2"/>
  <c r="A13" i="2"/>
  <c r="A12" i="2"/>
  <c r="A11" i="2"/>
  <c r="A10" i="2"/>
  <c r="A9" i="2"/>
  <c r="A8" i="2"/>
  <c r="A7" i="2"/>
  <c r="G6" i="2"/>
  <c r="A6" i="2"/>
  <c r="G5" i="2"/>
  <c r="A5" i="2"/>
  <c r="G4" i="2"/>
  <c r="D4" i="2"/>
  <c r="A4" i="2"/>
  <c r="G3" i="2"/>
  <c r="D3" i="2"/>
  <c r="A3" i="2"/>
  <c r="C29" i="1"/>
  <c r="A29" i="1"/>
  <c r="C28" i="1"/>
  <c r="A28" i="1"/>
  <c r="C27" i="1"/>
  <c r="A27" i="1"/>
  <c r="C26" i="1"/>
  <c r="A26" i="1"/>
  <c r="C25" i="1"/>
  <c r="A25" i="1"/>
  <c r="C24" i="1"/>
  <c r="A24" i="1"/>
  <c r="C23" i="1"/>
  <c r="A23" i="1"/>
  <c r="C22" i="1"/>
  <c r="A22" i="1"/>
  <c r="I21" i="1"/>
  <c r="G21" i="1"/>
  <c r="C21" i="1"/>
  <c r="A21" i="1"/>
  <c r="I20" i="1"/>
  <c r="G20" i="1"/>
  <c r="C20" i="1"/>
  <c r="A20" i="1"/>
  <c r="I19" i="1"/>
  <c r="G19" i="1"/>
  <c r="F19" i="1"/>
  <c r="D19" i="1"/>
  <c r="C19" i="1"/>
  <c r="A19" i="1"/>
  <c r="I18" i="1"/>
  <c r="G18" i="1"/>
  <c r="F18" i="1"/>
  <c r="D18" i="1"/>
  <c r="C18" i="1"/>
  <c r="A18" i="1"/>
  <c r="A14" i="1"/>
  <c r="A13" i="1"/>
  <c r="A12" i="1"/>
  <c r="A11" i="1"/>
  <c r="A10" i="1"/>
  <c r="A9" i="1"/>
  <c r="A8" i="1"/>
  <c r="A7" i="1"/>
  <c r="G6" i="1"/>
  <c r="A6" i="1"/>
  <c r="G5" i="1"/>
  <c r="A5" i="1"/>
  <c r="G4" i="1"/>
  <c r="D4" i="1"/>
  <c r="A4" i="1"/>
  <c r="D3" i="1"/>
  <c r="A3" i="1"/>
</calcChain>
</file>

<file path=xl/sharedStrings.xml><?xml version="1.0" encoding="utf-8"?>
<sst xmlns="http://schemas.openxmlformats.org/spreadsheetml/2006/main" count="172" uniqueCount="83">
  <si>
    <t>Actual</t>
  </si>
  <si>
    <t>user_commnet</t>
  </si>
  <si>
    <t>user_comment for jan_kpi1</t>
  </si>
  <si>
    <t>user_comment for Feb_kpi1</t>
  </si>
  <si>
    <t>user_comment for mar_kpi1</t>
  </si>
  <si>
    <t>user_comment for apr_kpi1</t>
  </si>
  <si>
    <t>user_comment for may_kpi1</t>
  </si>
  <si>
    <t>user_comment for jun_kpi1</t>
  </si>
  <si>
    <t>user_comment for jul_kpi1</t>
  </si>
  <si>
    <t>user_comment for aug_kpi1</t>
  </si>
  <si>
    <t>user_comment for sept_kpi1</t>
  </si>
  <si>
    <t>user_comment for oct_kpi1</t>
  </si>
  <si>
    <t>user_comment for nov_kpi1</t>
  </si>
  <si>
    <t>user_comment for dec_kpi1</t>
  </si>
  <si>
    <t>user_comment for halfYearly1_kpi1</t>
  </si>
  <si>
    <t>user_comment for halfyealry2_kpi1</t>
  </si>
  <si>
    <t>user_comment for Q1_kpi1</t>
  </si>
  <si>
    <t>user_comment for Q2_kpi1</t>
  </si>
  <si>
    <t>user_comment for Q3_kpi1</t>
  </si>
  <si>
    <t>user_comment for Q4_kpi1</t>
  </si>
  <si>
    <t>user_comment for jan_kpi1_Monthly_summation</t>
  </si>
  <si>
    <t>user_comment for Feb_kpi1_Monthly_summation</t>
  </si>
  <si>
    <t>user_comment for mar_kpi1_Monthly_summation</t>
  </si>
  <si>
    <t>user_comment for apr_kpi1_Monthly_summation</t>
  </si>
  <si>
    <t>user_comment for may_kpi1_Monthly_summation</t>
  </si>
  <si>
    <t>user_comment for jun_kpi1_Monthly_summation</t>
  </si>
  <si>
    <t>user_comment for jul_kpi1_Monthly_summation</t>
  </si>
  <si>
    <t>user_comment for aug_kpi1_Monthly_summation</t>
  </si>
  <si>
    <t>user_comment for sept_kpi1_Monthly_summation</t>
  </si>
  <si>
    <t>user_comment for oct_kpi1_Monthly_summation</t>
  </si>
  <si>
    <t>user_comment for nov_kpi1_Monthly_summation</t>
  </si>
  <si>
    <t>user_comment for dec_kpi1_Monthly_summation</t>
  </si>
  <si>
    <t>user_comment for jan_kpi1_Halfyearly_summation</t>
  </si>
  <si>
    <t>user_comment for Feb_kpi1_Halfyearly_summation</t>
  </si>
  <si>
    <t>user_comment for jan_kpi1_Q1_summation</t>
  </si>
  <si>
    <t>user_comment for Feb_kpi1_Q2_summation</t>
  </si>
  <si>
    <t>user_comment for mar_kpi1_Q3_summation</t>
  </si>
  <si>
    <t>user_comment for apr_kpi1_Q4_summation</t>
  </si>
  <si>
    <t>Monthly_constant</t>
  </si>
  <si>
    <t>HalfYearly_constant</t>
  </si>
  <si>
    <t>Quaterly_constant</t>
  </si>
  <si>
    <t>Monthly_summation</t>
  </si>
  <si>
    <t>Halfyearly_summation</t>
  </si>
  <si>
    <t>Quaterly_summation</t>
  </si>
  <si>
    <t>Cummulative_Actual</t>
  </si>
  <si>
    <t>Cumulative actual</t>
  </si>
  <si>
    <t>Supervisor_comment for jan_kpi1</t>
  </si>
  <si>
    <t>Supervisor_comment for Feb_kpi1</t>
  </si>
  <si>
    <t>Supervisor_comment for mar_kpi1</t>
  </si>
  <si>
    <t>Supervisor_comment for apr_kpi1</t>
  </si>
  <si>
    <t>Supervisor_comment for may_kpi1</t>
  </si>
  <si>
    <t>Supervisor_comment for jun_kpi1</t>
  </si>
  <si>
    <t>Supervisor_comment for jul_kpi1</t>
  </si>
  <si>
    <t>Supervisor_comment for aug_kpi1</t>
  </si>
  <si>
    <t>Supervisor_comment for sept_kpi1</t>
  </si>
  <si>
    <t>Supervisor_comment for oct_kpi1</t>
  </si>
  <si>
    <t>Supervisor_comment for nov_kpi1</t>
  </si>
  <si>
    <t>Supervisor_comment for dec_kpi1</t>
  </si>
  <si>
    <t>Supervisor_comment for halfYearly1_kpi1</t>
  </si>
  <si>
    <t>Supervisor_comment for halfyealry2_kpi1</t>
  </si>
  <si>
    <t>Supervisor_comment for Q1_kpi1</t>
  </si>
  <si>
    <t>Supervisor_comment for Q2_kpi1</t>
  </si>
  <si>
    <t>Supervisor_comment for Q3_kpi1</t>
  </si>
  <si>
    <t>Supervisor_comment for Q4_kpi1</t>
  </si>
  <si>
    <t>Supervisor_comment for jan_kpi1_Q1_summation</t>
  </si>
  <si>
    <t>Supervisor_comment for Feb_kpi1_Q2_summation</t>
  </si>
  <si>
    <t>Supervisor_comment for mar_kpi1_Q3_summation</t>
  </si>
  <si>
    <t>Supervisor_comment for apr_kpi1_Q4_summation</t>
  </si>
  <si>
    <t>supervisor_comment for jan_kpi1_Halfyearly_summation</t>
  </si>
  <si>
    <t>supervisor_comment for Feb_kpi1_Halfyearly_summation</t>
  </si>
  <si>
    <t>supervisor_comment for jan_kpi1_Monthly_summation</t>
  </si>
  <si>
    <t>supervisor_comment for Feb_kpi1_Monthly_summation</t>
  </si>
  <si>
    <t>supervisor_comment for mar_kpi1_Monthly_summation</t>
  </si>
  <si>
    <t>Supervisor_comment for apr_kpi1_Monthly_summation</t>
  </si>
  <si>
    <t>Supervisor_comment for may_kpi1_Monthly_summation</t>
  </si>
  <si>
    <t>Supervisor_comment for jun_kpi1_Monthly_summation</t>
  </si>
  <si>
    <t>Supervisor_comment for jul_kpi1_Monthly_summation</t>
  </si>
  <si>
    <t>Supervisor_comment for aug_kpi1_Monthly_summation</t>
  </si>
  <si>
    <t>Supervisor_comment for sept_kpi1_Monthly_summation</t>
  </si>
  <si>
    <t>Supervisor_comment for oct_kpi1_Monthly_summation</t>
  </si>
  <si>
    <t>Supervisor_comment for nov_kpi1_Monthly_summation</t>
  </si>
  <si>
    <t>Supervisor_comment for dec_kpi1_Monthly_summation</t>
  </si>
  <si>
    <t>1,000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</si>
</sst>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NumberFormat="1"/>
    <xf numFmtId="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F1803-458B-44DE-93C4-34B0EABA6282}">
  <dimension ref="A1:I29"/>
  <sheetViews>
    <sheetView tabSelected="1" topLeftCell="D1" workbookViewId="0">
      <selection activeCell="G4" sqref="G4"/>
    </sheetView>
  </sheetViews>
  <sheetFormatPr defaultRowHeight="14.5" x14ac:dyDescent="0.35"/>
  <cols>
    <col min="1" max="1" width="29.54296875" customWidth="1"/>
    <col min="2" max="2" width="47" customWidth="1"/>
    <col min="3" max="3" width="37.26953125" customWidth="1"/>
    <col min="4" max="4" width="26.81640625" customWidth="1"/>
    <col min="5" max="5" width="47.1796875" customWidth="1"/>
    <col min="6" max="6" width="45.81640625" customWidth="1"/>
    <col min="7" max="7" width="20" customWidth="1"/>
    <col min="8" max="8" width="41.26953125" customWidth="1"/>
    <col min="9" max="9" width="16.453125" customWidth="1"/>
  </cols>
  <sheetData>
    <row r="1" spans="1:8" x14ac:dyDescent="0.35">
      <c r="A1" t="s">
        <v>38</v>
      </c>
      <c r="D1" t="s">
        <v>39</v>
      </c>
      <c r="G1" t="s">
        <v>40</v>
      </c>
    </row>
    <row r="2" spans="1:8" x14ac:dyDescent="0.35">
      <c r="A2" s="1" t="s">
        <v>0</v>
      </c>
      <c r="B2" s="1" t="s">
        <v>1</v>
      </c>
      <c r="D2" s="1" t="s">
        <v>0</v>
      </c>
      <c r="E2" s="1" t="s">
        <v>1</v>
      </c>
      <c r="G2" s="1" t="s">
        <v>0</v>
      </c>
      <c r="H2" s="1" t="s">
        <v>1</v>
      </c>
    </row>
    <row r="3" spans="1:8" x14ac:dyDescent="0.35">
      <c r="A3" s="2" t="str">
        <f>"160"</f>
        <v>160</v>
      </c>
      <c r="B3" t="s">
        <v>2</v>
      </c>
      <c r="D3" s="2" t="str">
        <f>"50"</f>
        <v>50</v>
      </c>
      <c r="E3" t="s">
        <v>14</v>
      </c>
      <c r="G3" s="3" t="s">
        <v>82</v>
      </c>
      <c r="H3" t="s">
        <v>16</v>
      </c>
    </row>
    <row r="4" spans="1:8" x14ac:dyDescent="0.35">
      <c r="A4" s="2" t="str">
        <f>"140"</f>
        <v>140</v>
      </c>
      <c r="B4" t="s">
        <v>3</v>
      </c>
      <c r="D4" s="2" t="str">
        <f>"40"</f>
        <v>40</v>
      </c>
      <c r="E4" t="s">
        <v>15</v>
      </c>
      <c r="G4" s="2" t="str">
        <f>"45"</f>
        <v>45</v>
      </c>
      <c r="H4" t="s">
        <v>17</v>
      </c>
    </row>
    <row r="5" spans="1:8" x14ac:dyDescent="0.35">
      <c r="A5" s="2" t="str">
        <f>"120"</f>
        <v>120</v>
      </c>
      <c r="B5" t="s">
        <v>4</v>
      </c>
      <c r="G5" s="2" t="str">
        <f>"40"</f>
        <v>40</v>
      </c>
      <c r="H5" t="s">
        <v>18</v>
      </c>
    </row>
    <row r="6" spans="1:8" x14ac:dyDescent="0.35">
      <c r="A6" s="2" t="str">
        <f>"100"</f>
        <v>100</v>
      </c>
      <c r="B6" t="s">
        <v>5</v>
      </c>
      <c r="G6" s="2" t="str">
        <f>"20"</f>
        <v>20</v>
      </c>
      <c r="H6" t="s">
        <v>19</v>
      </c>
    </row>
    <row r="7" spans="1:8" x14ac:dyDescent="0.35">
      <c r="A7" s="2" t="str">
        <f>"90"</f>
        <v>90</v>
      </c>
      <c r="B7" t="s">
        <v>6</v>
      </c>
    </row>
    <row r="8" spans="1:8" x14ac:dyDescent="0.35">
      <c r="A8" s="2" t="str">
        <f>"80"</f>
        <v>80</v>
      </c>
      <c r="B8" t="s">
        <v>7</v>
      </c>
    </row>
    <row r="9" spans="1:8" x14ac:dyDescent="0.35">
      <c r="A9" s="2" t="str">
        <f>"70"</f>
        <v>70</v>
      </c>
      <c r="B9" t="s">
        <v>8</v>
      </c>
    </row>
    <row r="10" spans="1:8" x14ac:dyDescent="0.35">
      <c r="A10" s="2" t="str">
        <f>"60"</f>
        <v>60</v>
      </c>
      <c r="B10" t="s">
        <v>9</v>
      </c>
    </row>
    <row r="11" spans="1:8" x14ac:dyDescent="0.35">
      <c r="A11" s="2" t="str">
        <f>"50"</f>
        <v>50</v>
      </c>
      <c r="B11" t="s">
        <v>10</v>
      </c>
    </row>
    <row r="12" spans="1:8" x14ac:dyDescent="0.35">
      <c r="A12" s="2" t="str">
        <f>"40"</f>
        <v>40</v>
      </c>
      <c r="B12" t="s">
        <v>11</v>
      </c>
    </row>
    <row r="13" spans="1:8" x14ac:dyDescent="0.35">
      <c r="A13" s="2" t="str">
        <f>"30"</f>
        <v>30</v>
      </c>
      <c r="B13" t="s">
        <v>12</v>
      </c>
    </row>
    <row r="14" spans="1:8" x14ac:dyDescent="0.35">
      <c r="A14" s="2" t="str">
        <f>"20"</f>
        <v>20</v>
      </c>
      <c r="B14" t="s">
        <v>13</v>
      </c>
    </row>
    <row r="16" spans="1:8" x14ac:dyDescent="0.35">
      <c r="A16" t="s">
        <v>41</v>
      </c>
      <c r="D16" t="s">
        <v>42</v>
      </c>
      <c r="G16" t="s">
        <v>43</v>
      </c>
    </row>
    <row r="17" spans="1:9" x14ac:dyDescent="0.35">
      <c r="A17" s="1" t="s">
        <v>0</v>
      </c>
      <c r="B17" s="1" t="s">
        <v>1</v>
      </c>
      <c r="C17" s="1" t="s">
        <v>44</v>
      </c>
      <c r="D17" s="1" t="s">
        <v>0</v>
      </c>
      <c r="E17" s="1" t="s">
        <v>1</v>
      </c>
      <c r="F17" s="1" t="s">
        <v>45</v>
      </c>
      <c r="G17" s="1" t="s">
        <v>0</v>
      </c>
      <c r="H17" s="1" t="s">
        <v>1</v>
      </c>
      <c r="I17" s="1" t="s">
        <v>45</v>
      </c>
    </row>
    <row r="18" spans="1:9" x14ac:dyDescent="0.35">
      <c r="A18" s="2" t="str">
        <f>"4"</f>
        <v>4</v>
      </c>
      <c r="B18" t="s">
        <v>20</v>
      </c>
      <c r="C18" t="str">
        <f>"4"</f>
        <v>4</v>
      </c>
      <c r="D18" s="2" t="str">
        <f>"45"</f>
        <v>45</v>
      </c>
      <c r="E18" t="s">
        <v>32</v>
      </c>
      <c r="F18" t="str">
        <f>"45"</f>
        <v>45</v>
      </c>
      <c r="G18" s="2" t="str">
        <f>"18.75"</f>
        <v>18.75</v>
      </c>
      <c r="H18" t="s">
        <v>34</v>
      </c>
      <c r="I18" t="str">
        <f>"18.75"</f>
        <v>18.75</v>
      </c>
    </row>
    <row r="19" spans="1:9" x14ac:dyDescent="0.35">
      <c r="A19" s="2" t="str">
        <f>"9"</f>
        <v>9</v>
      </c>
      <c r="B19" t="s">
        <v>21</v>
      </c>
      <c r="C19" t="str">
        <f>"13.00"</f>
        <v>13.00</v>
      </c>
      <c r="D19" s="2" t="str">
        <f>"60"</f>
        <v>60</v>
      </c>
      <c r="E19" t="s">
        <v>33</v>
      </c>
      <c r="F19" t="str">
        <f>"105.00"</f>
        <v>105.00</v>
      </c>
      <c r="G19" s="2" t="str">
        <f>"37.5"</f>
        <v>37.5</v>
      </c>
      <c r="H19" t="s">
        <v>35</v>
      </c>
      <c r="I19" t="str">
        <f>"56.25"</f>
        <v>56.25</v>
      </c>
    </row>
    <row r="20" spans="1:9" x14ac:dyDescent="0.35">
      <c r="A20" s="2" t="str">
        <f>"12.51"</f>
        <v>12.51</v>
      </c>
      <c r="B20" t="s">
        <v>22</v>
      </c>
      <c r="C20" t="str">
        <f>"25.51"</f>
        <v>25.51</v>
      </c>
      <c r="G20" s="2" t="str">
        <f>"50"</f>
        <v>50</v>
      </c>
      <c r="H20" t="s">
        <v>36</v>
      </c>
      <c r="I20" t="str">
        <f>"106.25"</f>
        <v>106.25</v>
      </c>
    </row>
    <row r="21" spans="1:9" x14ac:dyDescent="0.35">
      <c r="A21" s="2" t="str">
        <f>"10"</f>
        <v>10</v>
      </c>
      <c r="B21" t="s">
        <v>23</v>
      </c>
      <c r="C21" t="str">
        <f>"35.51"</f>
        <v>35.51</v>
      </c>
      <c r="G21" s="2" t="str">
        <f>"100"</f>
        <v>100</v>
      </c>
      <c r="H21" t="s">
        <v>37</v>
      </c>
      <c r="I21" t="str">
        <f>"206.25"</f>
        <v>206.25</v>
      </c>
    </row>
    <row r="22" spans="1:9" x14ac:dyDescent="0.35">
      <c r="A22" s="2" t="str">
        <f>"40"</f>
        <v>40</v>
      </c>
      <c r="B22" t="s">
        <v>24</v>
      </c>
      <c r="C22" t="str">
        <f>"75.51"</f>
        <v>75.51</v>
      </c>
    </row>
    <row r="23" spans="1:9" x14ac:dyDescent="0.35">
      <c r="A23" s="2" t="str">
        <f>"25"</f>
        <v>25</v>
      </c>
      <c r="B23" t="s">
        <v>25</v>
      </c>
      <c r="C23" t="str">
        <f>"100.51"</f>
        <v>100.51</v>
      </c>
    </row>
    <row r="24" spans="1:9" x14ac:dyDescent="0.35">
      <c r="A24" s="2" t="str">
        <f>"5"</f>
        <v>5</v>
      </c>
      <c r="B24" t="s">
        <v>26</v>
      </c>
      <c r="C24" t="str">
        <f>"105.51"</f>
        <v>105.51</v>
      </c>
    </row>
    <row r="25" spans="1:9" x14ac:dyDescent="0.35">
      <c r="A25" s="2" t="str">
        <f>"32"</f>
        <v>32</v>
      </c>
      <c r="B25" t="s">
        <v>27</v>
      </c>
      <c r="C25" t="str">
        <f>"137.51"</f>
        <v>137.51</v>
      </c>
    </row>
    <row r="26" spans="1:9" x14ac:dyDescent="0.35">
      <c r="A26" s="2" t="str">
        <f>"37.23"</f>
        <v>37.23</v>
      </c>
      <c r="B26" t="s">
        <v>28</v>
      </c>
      <c r="C26" t="str">
        <f>"174.74"</f>
        <v>174.74</v>
      </c>
    </row>
    <row r="27" spans="1:9" x14ac:dyDescent="0.35">
      <c r="A27" s="2" t="str">
        <f>"-50"</f>
        <v>-50</v>
      </c>
      <c r="B27" t="s">
        <v>29</v>
      </c>
      <c r="C27" t="str">
        <f>"124.74"</f>
        <v>124.74</v>
      </c>
    </row>
    <row r="28" spans="1:9" x14ac:dyDescent="0.35">
      <c r="A28" s="2" t="str">
        <f>"-78"</f>
        <v>-78</v>
      </c>
      <c r="B28" t="s">
        <v>30</v>
      </c>
      <c r="C28" t="str">
        <f>"46.74"</f>
        <v>46.74</v>
      </c>
    </row>
    <row r="29" spans="1:9" x14ac:dyDescent="0.35">
      <c r="A29" s="2" t="str">
        <f>"60"</f>
        <v>60</v>
      </c>
      <c r="B29" t="s">
        <v>31</v>
      </c>
      <c r="C29" t="str">
        <f>"106.74"</f>
        <v>106.74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5282A-E632-484D-BCE5-ABFBADB83C92}">
  <dimension ref="A1:I29"/>
  <sheetViews>
    <sheetView workbookViewId="0">
      <selection activeCell="A4" sqref="A4"/>
    </sheetView>
  </sheetViews>
  <sheetFormatPr defaultRowHeight="14.5" x14ac:dyDescent="0.35"/>
  <cols>
    <col min="1" max="1" width="29.54296875" customWidth="1"/>
    <col min="2" max="2" width="47" customWidth="1"/>
    <col min="3" max="3" width="37.26953125" customWidth="1"/>
    <col min="4" max="4" width="26.81640625" customWidth="1"/>
    <col min="5" max="5" width="47.1796875" customWidth="1"/>
    <col min="6" max="6" width="45.81640625" customWidth="1"/>
    <col min="7" max="7" width="20" customWidth="1"/>
    <col min="8" max="8" width="41.26953125" customWidth="1"/>
    <col min="9" max="9" width="16.453125" customWidth="1"/>
  </cols>
  <sheetData>
    <row r="1" spans="1:8" x14ac:dyDescent="0.35">
      <c r="A1" t="s">
        <v>38</v>
      </c>
      <c r="D1" t="s">
        <v>39</v>
      </c>
      <c r="G1" t="s">
        <v>40</v>
      </c>
    </row>
    <row r="2" spans="1:8" x14ac:dyDescent="0.35">
      <c r="A2" s="1" t="s">
        <v>0</v>
      </c>
      <c r="B2" s="1" t="s">
        <v>1</v>
      </c>
      <c r="D2" s="1" t="s">
        <v>0</v>
      </c>
      <c r="E2" s="1" t="s">
        <v>1</v>
      </c>
      <c r="G2" s="1" t="s">
        <v>0</v>
      </c>
      <c r="H2" s="1" t="s">
        <v>1</v>
      </c>
    </row>
    <row r="3" spans="1:8" x14ac:dyDescent="0.35">
      <c r="A3" s="2" t="str">
        <f>"20"</f>
        <v>20</v>
      </c>
      <c r="B3" t="s">
        <v>2</v>
      </c>
      <c r="D3" s="2" t="str">
        <f>"40"</f>
        <v>40</v>
      </c>
      <c r="E3" t="s">
        <v>14</v>
      </c>
      <c r="G3" s="2" t="str">
        <f>"20"</f>
        <v>20</v>
      </c>
      <c r="H3" t="s">
        <v>16</v>
      </c>
    </row>
    <row r="4" spans="1:8" x14ac:dyDescent="0.35">
      <c r="A4" s="2" t="str">
        <f>"30"</f>
        <v>30</v>
      </c>
      <c r="B4" t="s">
        <v>3</v>
      </c>
      <c r="D4" s="2" t="str">
        <f>"50"</f>
        <v>50</v>
      </c>
      <c r="E4" t="s">
        <v>15</v>
      </c>
      <c r="G4" s="2" t="str">
        <f>"40"</f>
        <v>40</v>
      </c>
      <c r="H4" t="s">
        <v>17</v>
      </c>
    </row>
    <row r="5" spans="1:8" x14ac:dyDescent="0.35">
      <c r="A5" s="2" t="str">
        <f>"40"</f>
        <v>40</v>
      </c>
      <c r="B5" t="s">
        <v>4</v>
      </c>
      <c r="G5" s="2" t="str">
        <f>"45"</f>
        <v>45</v>
      </c>
      <c r="H5" t="s">
        <v>18</v>
      </c>
    </row>
    <row r="6" spans="1:8" x14ac:dyDescent="0.35">
      <c r="A6" s="2" t="str">
        <f>"50"</f>
        <v>50</v>
      </c>
      <c r="B6" t="s">
        <v>5</v>
      </c>
      <c r="G6" s="2" t="str">
        <f>"100"</f>
        <v>100</v>
      </c>
      <c r="H6" t="s">
        <v>19</v>
      </c>
    </row>
    <row r="7" spans="1:8" x14ac:dyDescent="0.35">
      <c r="A7" s="2" t="str">
        <f>"60"</f>
        <v>60</v>
      </c>
      <c r="B7" t="s">
        <v>6</v>
      </c>
    </row>
    <row r="8" spans="1:8" x14ac:dyDescent="0.35">
      <c r="A8" s="2" t="str">
        <f>"70"</f>
        <v>70</v>
      </c>
      <c r="B8" t="s">
        <v>7</v>
      </c>
    </row>
    <row r="9" spans="1:8" x14ac:dyDescent="0.35">
      <c r="A9" s="2" t="str">
        <f>"80"</f>
        <v>80</v>
      </c>
      <c r="B9" t="s">
        <v>8</v>
      </c>
    </row>
    <row r="10" spans="1:8" x14ac:dyDescent="0.35">
      <c r="A10" s="2" t="str">
        <f>"90"</f>
        <v>90</v>
      </c>
      <c r="B10" t="s">
        <v>9</v>
      </c>
    </row>
    <row r="11" spans="1:8" x14ac:dyDescent="0.35">
      <c r="A11" s="2" t="str">
        <f>"100"</f>
        <v>100</v>
      </c>
      <c r="B11" t="s">
        <v>10</v>
      </c>
    </row>
    <row r="12" spans="1:8" x14ac:dyDescent="0.35">
      <c r="A12" s="2" t="str">
        <f>"120"</f>
        <v>120</v>
      </c>
      <c r="B12" t="s">
        <v>11</v>
      </c>
    </row>
    <row r="13" spans="1:8" x14ac:dyDescent="0.35">
      <c r="A13" s="2" t="str">
        <f>"140"</f>
        <v>140</v>
      </c>
      <c r="B13" t="s">
        <v>12</v>
      </c>
    </row>
    <row r="14" spans="1:8" x14ac:dyDescent="0.35">
      <c r="A14" s="2" t="str">
        <f>"160"</f>
        <v>160</v>
      </c>
      <c r="B14" t="s">
        <v>13</v>
      </c>
    </row>
    <row r="16" spans="1:8" x14ac:dyDescent="0.35">
      <c r="A16" t="s">
        <v>41</v>
      </c>
      <c r="D16" t="s">
        <v>42</v>
      </c>
      <c r="G16" t="s">
        <v>43</v>
      </c>
    </row>
    <row r="17" spans="1:9" x14ac:dyDescent="0.35">
      <c r="A17" s="1" t="s">
        <v>0</v>
      </c>
      <c r="B17" s="1" t="s">
        <v>1</v>
      </c>
      <c r="C17" s="1" t="s">
        <v>44</v>
      </c>
      <c r="D17" s="1" t="s">
        <v>0</v>
      </c>
      <c r="E17" s="1" t="s">
        <v>1</v>
      </c>
      <c r="F17" s="1" t="s">
        <v>45</v>
      </c>
      <c r="G17" s="1" t="s">
        <v>0</v>
      </c>
      <c r="H17" s="1" t="s">
        <v>1</v>
      </c>
      <c r="I17" s="1" t="s">
        <v>45</v>
      </c>
    </row>
    <row r="18" spans="1:9" x14ac:dyDescent="0.35">
      <c r="A18" s="2" t="str">
        <f>"4"</f>
        <v>4</v>
      </c>
      <c r="B18" t="s">
        <v>20</v>
      </c>
      <c r="C18" t="str">
        <f>"4"</f>
        <v>4</v>
      </c>
      <c r="D18" s="2" t="str">
        <f>"45"</f>
        <v>45</v>
      </c>
      <c r="E18" t="s">
        <v>32</v>
      </c>
      <c r="F18" t="str">
        <f>"45"</f>
        <v>45</v>
      </c>
      <c r="G18" s="2" t="str">
        <f>"18.75"</f>
        <v>18.75</v>
      </c>
      <c r="H18" t="s">
        <v>34</v>
      </c>
      <c r="I18" t="str">
        <f>"18.75"</f>
        <v>18.75</v>
      </c>
    </row>
    <row r="19" spans="1:9" x14ac:dyDescent="0.35">
      <c r="A19" s="2" t="str">
        <f>"9"</f>
        <v>9</v>
      </c>
      <c r="B19" t="s">
        <v>21</v>
      </c>
      <c r="C19" t="str">
        <f>"13.00"</f>
        <v>13.00</v>
      </c>
      <c r="D19" s="2" t="str">
        <f>"60"</f>
        <v>60</v>
      </c>
      <c r="E19" t="s">
        <v>33</v>
      </c>
      <c r="F19" t="str">
        <f>"105.00"</f>
        <v>105.00</v>
      </c>
      <c r="G19" s="2" t="str">
        <f>"37.5"</f>
        <v>37.5</v>
      </c>
      <c r="H19" t="s">
        <v>35</v>
      </c>
      <c r="I19" t="str">
        <f>"56.25"</f>
        <v>56.25</v>
      </c>
    </row>
    <row r="20" spans="1:9" x14ac:dyDescent="0.35">
      <c r="A20" s="2" t="str">
        <f>"12.51"</f>
        <v>12.51</v>
      </c>
      <c r="B20" t="s">
        <v>22</v>
      </c>
      <c r="C20" t="str">
        <f>"25.51"</f>
        <v>25.51</v>
      </c>
      <c r="G20" s="2" t="str">
        <f>"50"</f>
        <v>50</v>
      </c>
      <c r="H20" t="s">
        <v>36</v>
      </c>
      <c r="I20" t="str">
        <f>"106.25"</f>
        <v>106.25</v>
      </c>
    </row>
    <row r="21" spans="1:9" x14ac:dyDescent="0.35">
      <c r="A21" s="2" t="str">
        <f>"10"</f>
        <v>10</v>
      </c>
      <c r="B21" t="s">
        <v>23</v>
      </c>
      <c r="C21" t="str">
        <f>"35.51"</f>
        <v>35.51</v>
      </c>
      <c r="G21" s="2" t="str">
        <f>"100"</f>
        <v>100</v>
      </c>
      <c r="H21" t="s">
        <v>37</v>
      </c>
      <c r="I21" t="str">
        <f>"206.25"</f>
        <v>206.25</v>
      </c>
    </row>
    <row r="22" spans="1:9" x14ac:dyDescent="0.35">
      <c r="A22" s="2" t="str">
        <f>"40"</f>
        <v>40</v>
      </c>
      <c r="B22" t="s">
        <v>24</v>
      </c>
      <c r="C22" t="str">
        <f>"75.51"</f>
        <v>75.51</v>
      </c>
    </row>
    <row r="23" spans="1:9" x14ac:dyDescent="0.35">
      <c r="A23" s="2" t="str">
        <f>"25"</f>
        <v>25</v>
      </c>
      <c r="B23" t="s">
        <v>25</v>
      </c>
      <c r="C23" t="str">
        <f>"100.51"</f>
        <v>100.51</v>
      </c>
    </row>
    <row r="24" spans="1:9" x14ac:dyDescent="0.35">
      <c r="A24" s="2" t="str">
        <f>"5"</f>
        <v>5</v>
      </c>
      <c r="B24" t="s">
        <v>26</v>
      </c>
      <c r="C24" t="str">
        <f>"105.51"</f>
        <v>105.51</v>
      </c>
    </row>
    <row r="25" spans="1:9" x14ac:dyDescent="0.35">
      <c r="A25" s="2" t="str">
        <f>"32"</f>
        <v>32</v>
      </c>
      <c r="B25" t="s">
        <v>27</v>
      </c>
      <c r="C25" t="str">
        <f>"137.51"</f>
        <v>137.51</v>
      </c>
    </row>
    <row r="26" spans="1:9" x14ac:dyDescent="0.35">
      <c r="A26" s="2" t="str">
        <f>"37.23"</f>
        <v>37.23</v>
      </c>
      <c r="B26" t="s">
        <v>28</v>
      </c>
      <c r="C26" t="str">
        <f>"174.74"</f>
        <v>174.74</v>
      </c>
    </row>
    <row r="27" spans="1:9" x14ac:dyDescent="0.35">
      <c r="A27" s="2" t="str">
        <f>"-50"</f>
        <v>-50</v>
      </c>
      <c r="B27" t="s">
        <v>29</v>
      </c>
      <c r="C27" t="str">
        <f>"124.74"</f>
        <v>124.74</v>
      </c>
    </row>
    <row r="28" spans="1:9" x14ac:dyDescent="0.35">
      <c r="A28" s="2" t="str">
        <f>"-78"</f>
        <v>-78</v>
      </c>
      <c r="B28" t="s">
        <v>30</v>
      </c>
      <c r="C28" t="str">
        <f>"46.74"</f>
        <v>46.74</v>
      </c>
    </row>
    <row r="29" spans="1:9" x14ac:dyDescent="0.35">
      <c r="A29" s="2" t="str">
        <f>"60"</f>
        <v>60</v>
      </c>
      <c r="B29" t="s">
        <v>31</v>
      </c>
      <c r="C29" t="str">
        <f>"106.74"</f>
        <v>106.74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B3BF4-8DF0-4C9A-A579-0B826DF41512}">
  <dimension ref="A1:I29"/>
  <sheetViews>
    <sheetView workbookViewId="0">
      <selection activeCell="B9" sqref="B9"/>
    </sheetView>
  </sheetViews>
  <sheetFormatPr defaultRowHeight="14.5" x14ac:dyDescent="0.35"/>
  <cols>
    <col min="1" max="1" width="29.54296875" customWidth="1"/>
    <col min="2" max="2" width="53.26953125" customWidth="1"/>
    <col min="3" max="3" width="37.26953125" customWidth="1"/>
    <col min="4" max="4" width="26.81640625" customWidth="1"/>
    <col min="5" max="5" width="47.1796875" customWidth="1"/>
    <col min="6" max="6" width="45.81640625" customWidth="1"/>
    <col min="7" max="7" width="20" customWidth="1"/>
    <col min="8" max="8" width="41.26953125" customWidth="1"/>
    <col min="9" max="9" width="16.453125" customWidth="1"/>
  </cols>
  <sheetData>
    <row r="1" spans="1:8" x14ac:dyDescent="0.35">
      <c r="A1" t="s">
        <v>38</v>
      </c>
      <c r="D1" t="s">
        <v>39</v>
      </c>
      <c r="G1" t="s">
        <v>40</v>
      </c>
    </row>
    <row r="2" spans="1:8" x14ac:dyDescent="0.35">
      <c r="A2" s="1" t="s">
        <v>0</v>
      </c>
      <c r="B2" s="1" t="s">
        <v>1</v>
      </c>
      <c r="D2" s="1" t="s">
        <v>0</v>
      </c>
      <c r="E2" s="1" t="s">
        <v>1</v>
      </c>
      <c r="G2" s="1" t="s">
        <v>0</v>
      </c>
      <c r="H2" s="1" t="s">
        <v>1</v>
      </c>
    </row>
    <row r="3" spans="1:8" x14ac:dyDescent="0.35">
      <c r="A3" s="2" t="str">
        <f>"20"</f>
        <v>20</v>
      </c>
      <c r="B3" t="s">
        <v>46</v>
      </c>
      <c r="D3" s="2" t="str">
        <f>"40"</f>
        <v>40</v>
      </c>
      <c r="E3" t="s">
        <v>58</v>
      </c>
      <c r="G3" s="2" t="str">
        <f>"20"</f>
        <v>20</v>
      </c>
      <c r="H3" t="s">
        <v>60</v>
      </c>
    </row>
    <row r="4" spans="1:8" x14ac:dyDescent="0.35">
      <c r="A4" s="2" t="str">
        <f>"30"</f>
        <v>30</v>
      </c>
      <c r="B4" t="s">
        <v>47</v>
      </c>
      <c r="D4" s="2" t="str">
        <f>"50"</f>
        <v>50</v>
      </c>
      <c r="E4" t="s">
        <v>59</v>
      </c>
      <c r="G4" s="2" t="str">
        <f>"40"</f>
        <v>40</v>
      </c>
      <c r="H4" t="s">
        <v>61</v>
      </c>
    </row>
    <row r="5" spans="1:8" x14ac:dyDescent="0.35">
      <c r="A5" s="2" t="str">
        <f>"40"</f>
        <v>40</v>
      </c>
      <c r="B5" t="s">
        <v>48</v>
      </c>
      <c r="G5" s="2" t="str">
        <f>"45"</f>
        <v>45</v>
      </c>
      <c r="H5" t="s">
        <v>62</v>
      </c>
    </row>
    <row r="6" spans="1:8" x14ac:dyDescent="0.35">
      <c r="A6" s="2" t="str">
        <f>"50"</f>
        <v>50</v>
      </c>
      <c r="B6" t="s">
        <v>49</v>
      </c>
      <c r="G6" s="2" t="str">
        <f>"100"</f>
        <v>100</v>
      </c>
      <c r="H6" t="s">
        <v>63</v>
      </c>
    </row>
    <row r="7" spans="1:8" x14ac:dyDescent="0.35">
      <c r="A7" s="2" t="str">
        <f>"60"</f>
        <v>60</v>
      </c>
      <c r="B7" t="s">
        <v>50</v>
      </c>
    </row>
    <row r="8" spans="1:8" x14ac:dyDescent="0.35">
      <c r="A8" s="2" t="str">
        <f>"70"</f>
        <v>70</v>
      </c>
      <c r="B8" t="s">
        <v>51</v>
      </c>
    </row>
    <row r="9" spans="1:8" x14ac:dyDescent="0.35">
      <c r="A9" s="2" t="str">
        <f>"80"</f>
        <v>80</v>
      </c>
      <c r="B9" t="s">
        <v>52</v>
      </c>
    </row>
    <row r="10" spans="1:8" x14ac:dyDescent="0.35">
      <c r="A10" s="2" t="str">
        <f>"90"</f>
        <v>90</v>
      </c>
      <c r="B10" t="s">
        <v>53</v>
      </c>
    </row>
    <row r="11" spans="1:8" x14ac:dyDescent="0.35">
      <c r="A11" s="2" t="str">
        <f>"100"</f>
        <v>100</v>
      </c>
      <c r="B11" t="s">
        <v>54</v>
      </c>
    </row>
    <row r="12" spans="1:8" x14ac:dyDescent="0.35">
      <c r="A12" s="2" t="str">
        <f>"120"</f>
        <v>120</v>
      </c>
      <c r="B12" t="s">
        <v>55</v>
      </c>
    </row>
    <row r="13" spans="1:8" x14ac:dyDescent="0.35">
      <c r="A13" s="2" t="str">
        <f>"140"</f>
        <v>140</v>
      </c>
      <c r="B13" t="s">
        <v>56</v>
      </c>
    </row>
    <row r="14" spans="1:8" x14ac:dyDescent="0.35">
      <c r="A14" s="2" t="str">
        <f>"160"</f>
        <v>160</v>
      </c>
      <c r="B14" t="s">
        <v>57</v>
      </c>
    </row>
    <row r="16" spans="1:8" x14ac:dyDescent="0.35">
      <c r="A16" t="s">
        <v>41</v>
      </c>
      <c r="D16" t="s">
        <v>42</v>
      </c>
      <c r="G16" t="s">
        <v>43</v>
      </c>
    </row>
    <row r="17" spans="1:9" x14ac:dyDescent="0.35">
      <c r="A17" s="1" t="s">
        <v>0</v>
      </c>
      <c r="B17" s="1" t="s">
        <v>1</v>
      </c>
      <c r="C17" s="1" t="s">
        <v>44</v>
      </c>
      <c r="D17" s="1" t="s">
        <v>0</v>
      </c>
      <c r="E17" s="1" t="s">
        <v>1</v>
      </c>
      <c r="F17" s="1" t="s">
        <v>45</v>
      </c>
      <c r="G17" s="1" t="s">
        <v>0</v>
      </c>
      <c r="H17" s="1" t="s">
        <v>1</v>
      </c>
      <c r="I17" s="1" t="s">
        <v>45</v>
      </c>
    </row>
    <row r="18" spans="1:9" x14ac:dyDescent="0.35">
      <c r="A18" s="2" t="str">
        <f>"4"</f>
        <v>4</v>
      </c>
      <c r="B18" t="s">
        <v>70</v>
      </c>
      <c r="C18" t="str">
        <f>"4"</f>
        <v>4</v>
      </c>
      <c r="D18" s="2" t="str">
        <f>"45"</f>
        <v>45</v>
      </c>
      <c r="E18" t="s">
        <v>68</v>
      </c>
      <c r="F18" t="str">
        <f>"45"</f>
        <v>45</v>
      </c>
      <c r="G18" s="2" t="str">
        <f>"18.75"</f>
        <v>18.75</v>
      </c>
      <c r="H18" t="s">
        <v>64</v>
      </c>
      <c r="I18" t="str">
        <f>"18.75"</f>
        <v>18.75</v>
      </c>
    </row>
    <row r="19" spans="1:9" x14ac:dyDescent="0.35">
      <c r="A19" s="2" t="str">
        <f>"9"</f>
        <v>9</v>
      </c>
      <c r="B19" t="s">
        <v>71</v>
      </c>
      <c r="C19" t="str">
        <f>"13.00"</f>
        <v>13.00</v>
      </c>
      <c r="D19" s="2" t="str">
        <f>"60"</f>
        <v>60</v>
      </c>
      <c r="E19" t="s">
        <v>69</v>
      </c>
      <c r="F19" t="str">
        <f>"105.00"</f>
        <v>105.00</v>
      </c>
      <c r="G19" s="2" t="str">
        <f>"37.5"</f>
        <v>37.5</v>
      </c>
      <c r="H19" t="s">
        <v>65</v>
      </c>
      <c r="I19" t="str">
        <f>"56.25"</f>
        <v>56.25</v>
      </c>
    </row>
    <row r="20" spans="1:9" x14ac:dyDescent="0.35">
      <c r="A20" s="2" t="str">
        <f>"12.51"</f>
        <v>12.51</v>
      </c>
      <c r="B20" t="s">
        <v>72</v>
      </c>
      <c r="C20" t="str">
        <f>"25.51"</f>
        <v>25.51</v>
      </c>
      <c r="G20" s="2" t="str">
        <f>"50"</f>
        <v>50</v>
      </c>
      <c r="H20" t="s">
        <v>66</v>
      </c>
      <c r="I20" t="str">
        <f>"106.25"</f>
        <v>106.25</v>
      </c>
    </row>
    <row r="21" spans="1:9" x14ac:dyDescent="0.35">
      <c r="A21" s="2" t="str">
        <f>"10"</f>
        <v>10</v>
      </c>
      <c r="B21" t="s">
        <v>73</v>
      </c>
      <c r="C21" t="str">
        <f>"35.51"</f>
        <v>35.51</v>
      </c>
      <c r="G21" s="2" t="str">
        <f>"100"</f>
        <v>100</v>
      </c>
      <c r="H21" t="s">
        <v>67</v>
      </c>
      <c r="I21" t="str">
        <f>"206.25"</f>
        <v>206.25</v>
      </c>
    </row>
    <row r="22" spans="1:9" x14ac:dyDescent="0.35">
      <c r="A22" s="2" t="str">
        <f>"40"</f>
        <v>40</v>
      </c>
      <c r="B22" t="s">
        <v>74</v>
      </c>
      <c r="C22" t="str">
        <f>"75.51"</f>
        <v>75.51</v>
      </c>
    </row>
    <row r="23" spans="1:9" x14ac:dyDescent="0.35">
      <c r="A23" s="2" t="str">
        <f>"25"</f>
        <v>25</v>
      </c>
      <c r="B23" t="s">
        <v>75</v>
      </c>
      <c r="C23" t="str">
        <f>"100.51"</f>
        <v>100.51</v>
      </c>
    </row>
    <row r="24" spans="1:9" x14ac:dyDescent="0.35">
      <c r="A24" s="2" t="str">
        <f>"5"</f>
        <v>5</v>
      </c>
      <c r="B24" t="s">
        <v>76</v>
      </c>
      <c r="C24" t="str">
        <f>"105.51"</f>
        <v>105.51</v>
      </c>
    </row>
    <row r="25" spans="1:9" x14ac:dyDescent="0.35">
      <c r="A25" s="2" t="str">
        <f>"32"</f>
        <v>32</v>
      </c>
      <c r="B25" t="s">
        <v>77</v>
      </c>
      <c r="C25" t="str">
        <f>"137.51"</f>
        <v>137.51</v>
      </c>
    </row>
    <row r="26" spans="1:9" x14ac:dyDescent="0.35">
      <c r="A26" s="2" t="str">
        <f>"37.23"</f>
        <v>37.23</v>
      </c>
      <c r="B26" t="s">
        <v>78</v>
      </c>
      <c r="C26" t="str">
        <f>"174.74"</f>
        <v>174.74</v>
      </c>
    </row>
    <row r="27" spans="1:9" x14ac:dyDescent="0.35">
      <c r="A27" s="2" t="str">
        <f>"-50"</f>
        <v>-50</v>
      </c>
      <c r="B27" t="s">
        <v>79</v>
      </c>
      <c r="C27" t="str">
        <f>"124.74"</f>
        <v>124.74</v>
      </c>
    </row>
    <row r="28" spans="1:9" x14ac:dyDescent="0.35">
      <c r="A28" s="2" t="str">
        <f>"-78"</f>
        <v>-78</v>
      </c>
      <c r="B28" t="s">
        <v>80</v>
      </c>
      <c r="C28" t="str">
        <f>"46.74"</f>
        <v>46.74</v>
      </c>
    </row>
    <row r="29" spans="1:9" x14ac:dyDescent="0.35">
      <c r="A29" s="2" t="str">
        <f>"60"</f>
        <v>60</v>
      </c>
      <c r="B29" t="s">
        <v>81</v>
      </c>
      <c r="C29" t="str">
        <f>"106.74"</f>
        <v>106.74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Update_performance</vt:lpstr>
      <vt:lpstr>Submit_performance</vt:lpstr>
      <vt:lpstr>Approve_performance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M</dc:creator>
  <cp:lastModifiedBy>Madhukar  M R</cp:lastModifiedBy>
  <dcterms:created xsi:type="dcterms:W3CDTF">2020-01-27T08:43:20Z</dcterms:created>
  <dcterms:modified xsi:type="dcterms:W3CDTF">2021-01-05T12:25:58Z</dcterms:modified>
</cp:coreProperties>
</file>