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.sharepoint.com/sites/ENGT4800048100Instructors/Shared Documents/General/Team 00 Capstone project files/05 - Design Development/05.2 Down Selection Process/"/>
    </mc:Choice>
  </mc:AlternateContent>
  <xr:revisionPtr revIDLastSave="0" documentId="8_{281AD84C-C4D7-40A4-AB88-9E0FE0D31E09}" xr6:coauthVersionLast="47" xr6:coauthVersionMax="47" xr10:uidLastSave="{00000000-0000-0000-0000-000000000000}"/>
  <bookViews>
    <workbookView xWindow="51460" yWindow="580" windowWidth="32140" windowHeight="22540" firstSheet="1" activeTab="1" xr2:uid="{F4B1ED73-41FC-47D8-A290-E727764E78AF}"/>
  </bookViews>
  <sheets>
    <sheet name="Data Input" sheetId="1" r:id="rId1"/>
    <sheet name="Printed Output" sheetId="2" r:id="rId2"/>
  </sheets>
  <definedNames>
    <definedName name="_xlnm.Print_Area" localSheetId="1">'Printed Output'!$A$1:$J$42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42" i="2"/>
  <c r="C5" i="2"/>
  <c r="F46" i="1"/>
  <c r="E46" i="1"/>
  <c r="D46" i="1"/>
  <c r="C46" i="1"/>
  <c r="H31" i="1"/>
  <c r="C27" i="1"/>
  <c r="I35" i="1"/>
  <c r="K35" i="1"/>
  <c r="H35" i="1"/>
  <c r="J35" i="1"/>
  <c r="B26" i="1"/>
  <c r="I25" i="2"/>
  <c r="I24" i="2"/>
  <c r="I23" i="2"/>
  <c r="I22" i="2"/>
  <c r="I21" i="2"/>
  <c r="I20" i="2"/>
  <c r="G25" i="2"/>
  <c r="G24" i="2"/>
  <c r="G23" i="2"/>
  <c r="G22" i="2"/>
  <c r="G21" i="2"/>
  <c r="G20" i="2"/>
  <c r="E25" i="2"/>
  <c r="E24" i="2"/>
  <c r="E23" i="2"/>
  <c r="E22" i="2"/>
  <c r="E21" i="2"/>
  <c r="E20" i="2"/>
  <c r="C20" i="2"/>
  <c r="C21" i="2"/>
  <c r="C22" i="2"/>
  <c r="C23" i="2"/>
  <c r="C24" i="2"/>
  <c r="C25" i="2"/>
  <c r="I16" i="2"/>
  <c r="I15" i="2"/>
  <c r="I14" i="2"/>
  <c r="I13" i="2"/>
  <c r="I12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C8" i="2"/>
  <c r="C7" i="2"/>
  <c r="F43" i="1"/>
  <c r="E43" i="1"/>
  <c r="E51" i="1"/>
  <c r="D43" i="1"/>
  <c r="C43" i="1"/>
  <c r="C51" i="1"/>
  <c r="F38" i="1"/>
  <c r="E38" i="1"/>
  <c r="D38" i="1"/>
  <c r="C38" i="1"/>
  <c r="I34" i="1"/>
  <c r="I33" i="1"/>
  <c r="J33" i="1"/>
  <c r="I32" i="1"/>
  <c r="I31" i="1"/>
  <c r="J31" i="1"/>
  <c r="H34" i="1"/>
  <c r="J34" i="1"/>
  <c r="H33" i="1"/>
  <c r="K33" i="1"/>
  <c r="H32" i="1"/>
  <c r="J32" i="1"/>
  <c r="K31" i="1"/>
  <c r="B35" i="1"/>
  <c r="A35" i="1"/>
  <c r="B34" i="1"/>
  <c r="A34" i="1"/>
  <c r="A24" i="2"/>
  <c r="B33" i="1"/>
  <c r="A33" i="1"/>
  <c r="B32" i="1"/>
  <c r="A32" i="1"/>
  <c r="B31" i="1"/>
  <c r="A31" i="1"/>
  <c r="I17" i="2"/>
  <c r="H16" i="2"/>
  <c r="A26" i="1"/>
  <c r="G16" i="2"/>
  <c r="B25" i="1"/>
  <c r="H15" i="2"/>
  <c r="A25" i="1"/>
  <c r="G15" i="2"/>
  <c r="B24" i="1"/>
  <c r="H14" i="2"/>
  <c r="A24" i="1"/>
  <c r="G14" i="2"/>
  <c r="B23" i="1"/>
  <c r="H13" i="2"/>
  <c r="A23" i="1"/>
  <c r="G13" i="2"/>
  <c r="B22" i="1"/>
  <c r="H12" i="2"/>
  <c r="A22" i="1"/>
  <c r="G12" i="2"/>
  <c r="K32" i="1"/>
  <c r="K34" i="1"/>
  <c r="E33" i="2"/>
  <c r="D51" i="1"/>
  <c r="E41" i="2"/>
  <c r="I33" i="2"/>
  <c r="F51" i="1"/>
  <c r="I41" i="2"/>
  <c r="E41" i="1"/>
  <c r="E39" i="1"/>
  <c r="F39" i="1"/>
  <c r="F47" i="1"/>
  <c r="F40" i="1"/>
  <c r="D39" i="1"/>
  <c r="D47" i="1"/>
  <c r="C39" i="1"/>
  <c r="D40" i="1"/>
  <c r="A41" i="1"/>
  <c r="A23" i="2"/>
  <c r="E36" i="2"/>
  <c r="E28" i="2"/>
  <c r="G36" i="2"/>
  <c r="G28" i="2"/>
  <c r="B40" i="1"/>
  <c r="B22" i="2"/>
  <c r="B41" i="1"/>
  <c r="B23" i="2"/>
  <c r="C41" i="2"/>
  <c r="C33" i="2"/>
  <c r="B42" i="1"/>
  <c r="B24" i="2"/>
  <c r="A39" i="1"/>
  <c r="A21" i="2"/>
  <c r="A43" i="1"/>
  <c r="A25" i="2"/>
  <c r="B39" i="1"/>
  <c r="B21" i="2"/>
  <c r="B43" i="1"/>
  <c r="B25" i="2"/>
  <c r="A40" i="1"/>
  <c r="A22" i="2"/>
  <c r="A42" i="1"/>
  <c r="G41" i="2"/>
  <c r="G33" i="2"/>
  <c r="C36" i="2"/>
  <c r="C28" i="2"/>
  <c r="I36" i="2"/>
  <c r="I28" i="2"/>
  <c r="E40" i="1"/>
  <c r="C42" i="1"/>
  <c r="C32" i="2"/>
  <c r="F41" i="1"/>
  <c r="I31" i="2"/>
  <c r="D42" i="1"/>
  <c r="E32" i="2"/>
  <c r="C40" i="1"/>
  <c r="E42" i="1"/>
  <c r="G32" i="2"/>
  <c r="C41" i="1"/>
  <c r="D41" i="1"/>
  <c r="F42" i="1"/>
  <c r="G29" i="2"/>
  <c r="E47" i="1"/>
  <c r="I32" i="2"/>
  <c r="F50" i="1"/>
  <c r="G30" i="2"/>
  <c r="E48" i="1"/>
  <c r="G38" i="2"/>
  <c r="G31" i="2"/>
  <c r="E49" i="1"/>
  <c r="E31" i="2"/>
  <c r="D49" i="1"/>
  <c r="E30" i="2"/>
  <c r="D48" i="1"/>
  <c r="I30" i="2"/>
  <c r="F48" i="1"/>
  <c r="I38" i="2"/>
  <c r="C31" i="2"/>
  <c r="C49" i="1"/>
  <c r="C39" i="2"/>
  <c r="C30" i="2"/>
  <c r="C48" i="1"/>
  <c r="I29" i="2"/>
  <c r="C29" i="2"/>
  <c r="C47" i="1"/>
  <c r="C37" i="2"/>
  <c r="E29" i="2"/>
  <c r="E37" i="2"/>
  <c r="A48" i="1"/>
  <c r="A38" i="2"/>
  <c r="A30" i="2"/>
  <c r="A47" i="1"/>
  <c r="A37" i="2"/>
  <c r="A29" i="2"/>
  <c r="B48" i="1"/>
  <c r="B38" i="2"/>
  <c r="B30" i="2"/>
  <c r="B51" i="1"/>
  <c r="B41" i="2"/>
  <c r="B33" i="2"/>
  <c r="B50" i="1"/>
  <c r="B40" i="2"/>
  <c r="B32" i="2"/>
  <c r="B47" i="1"/>
  <c r="B37" i="2"/>
  <c r="B29" i="2"/>
  <c r="A50" i="1"/>
  <c r="A40" i="2"/>
  <c r="A32" i="2"/>
  <c r="A51" i="1"/>
  <c r="A41" i="2"/>
  <c r="A33" i="2"/>
  <c r="B49" i="1"/>
  <c r="B39" i="2"/>
  <c r="B31" i="2"/>
  <c r="A49" i="1"/>
  <c r="A39" i="2"/>
  <c r="A31" i="2"/>
  <c r="I40" i="2"/>
  <c r="E50" i="1"/>
  <c r="G40" i="2"/>
  <c r="E39" i="2"/>
  <c r="C38" i="2"/>
  <c r="C50" i="1"/>
  <c r="C40" i="2"/>
  <c r="G39" i="2"/>
  <c r="E38" i="2"/>
  <c r="D50" i="1"/>
  <c r="E40" i="2"/>
  <c r="I37" i="2"/>
  <c r="F49" i="1"/>
  <c r="I39" i="2"/>
  <c r="G37" i="2"/>
  <c r="E52" i="1"/>
  <c r="G42" i="2"/>
  <c r="C52" i="1"/>
  <c r="C42" i="2"/>
  <c r="D52" i="1"/>
  <c r="E42" i="2"/>
  <c r="F52" i="1"/>
  <c r="I42" i="2"/>
</calcChain>
</file>

<file path=xl/sharedStrings.xml><?xml version="1.0" encoding="utf-8"?>
<sst xmlns="http://schemas.openxmlformats.org/spreadsheetml/2006/main" count="51" uniqueCount="29">
  <si>
    <t>Down Selection Process</t>
  </si>
  <si>
    <r>
      <t xml:space="preserve">This spreadsheet displays 5 different Criterial with 4 different metrics defined. The Areas marked </t>
    </r>
    <r>
      <rPr>
        <sz val="12"/>
        <color theme="1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are items that require user input. The spreadsheet will then perform a selection process to choose the best option from the choices are input. If a sensititivity analysis needs to be performed, then the lowest ranked choice can be deleted in the data field. </t>
    </r>
  </si>
  <si>
    <t>Compnent Description</t>
  </si>
  <si>
    <t>Project Title</t>
  </si>
  <si>
    <t>Team Number</t>
  </si>
  <si>
    <t>Team Members</t>
  </si>
  <si>
    <t>Date</t>
  </si>
  <si>
    <t>Requirements</t>
  </si>
  <si>
    <t>Criteria</t>
  </si>
  <si>
    <t>Max</t>
  </si>
  <si>
    <t>Min</t>
  </si>
  <si>
    <t xml:space="preserve">Input your Selection Criteria and then input Minimum and Maximum values for your selections.  Numerical inputs only </t>
  </si>
  <si>
    <t>Weighting Factors</t>
  </si>
  <si>
    <t>Weight %</t>
  </si>
  <si>
    <t xml:space="preserve">Input how important each factor is. Your total should equal 100%. These percentages should be developed with the clients input. </t>
  </si>
  <si>
    <t>Total</t>
  </si>
  <si>
    <t>Data</t>
  </si>
  <si>
    <t>Preferred High/Low</t>
  </si>
  <si>
    <t>Best</t>
  </si>
  <si>
    <t>Worst</t>
  </si>
  <si>
    <t xml:space="preserve">Input the component description you are considering on line 31, columns D-G. For each component, input the actual data for each Criteria. For column C, use a H or L to indicate if a high or low Criteria value is preferred. </t>
  </si>
  <si>
    <t>Utility Function Score</t>
  </si>
  <si>
    <t xml:space="preserve">The utility score rankes the actual value of the item to the other items to be compared. </t>
  </si>
  <si>
    <t>Weighted Score</t>
  </si>
  <si>
    <r>
      <t xml:space="preserve">The weighted score multiplies the Utility function score by the weighting factors to determine the best solution, which is highlighted in </t>
    </r>
    <r>
      <rPr>
        <sz val="12"/>
        <color theme="1"/>
        <rFont val="Calibri (Body)"/>
      </rPr>
      <t>GREEN</t>
    </r>
    <r>
      <rPr>
        <sz val="12"/>
        <color theme="1"/>
        <rFont val="Calibri"/>
        <family val="2"/>
        <scheme val="minor"/>
      </rPr>
      <t>.</t>
    </r>
  </si>
  <si>
    <t>Totals</t>
  </si>
  <si>
    <t>Component Description</t>
  </si>
  <si>
    <t>Team Name</t>
  </si>
  <si>
    <t>Consolidated Capstone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</si>
</sst>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0" fillId="0" borderId="5" xfId="0" applyBorder="1"/>
    <xf numFmtId="9" fontId="0" fillId="0" borderId="3" xfId="0" applyNumberFormat="1" applyBorder="1"/>
    <xf numFmtId="9" fontId="0" fillId="0" borderId="6" xfId="0" applyNumberFormat="1" applyBorder="1"/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48" xfId="0" applyBorder="1" applyAlignment="1">
      <alignment horizontal="center" vertical="center"/>
    </xf>
    <xf numFmtId="0" fontId="0" fillId="0" borderId="32" xfId="0" applyBorder="1"/>
    <xf numFmtId="0" fontId="0" fillId="0" borderId="48" xfId="0" applyBorder="1" applyAlignment="1">
      <alignment horizontal="center"/>
    </xf>
    <xf numFmtId="9" fontId="0" fillId="0" borderId="49" xfId="0" applyNumberFormat="1" applyBorder="1"/>
    <xf numFmtId="0" fontId="0" fillId="4" borderId="32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 wrapText="1"/>
    </xf>
    <xf numFmtId="164" fontId="0" fillId="0" borderId="27" xfId="0" applyNumberFormat="1" applyBorder="1" applyAlignment="1">
      <alignment horizontal="left" vertical="center" wrapText="1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1" fillId="0" borderId="0" xfId="0" applyFont="1"/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0" borderId="26" xfId="0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0" borderId="28" xfId="0" applyFont="1" applyBorder="1"/>
    <xf numFmtId="0" fontId="1" fillId="0" borderId="29" xfId="0" applyFont="1" applyBorder="1"/>
    <xf numFmtId="164" fontId="1" fillId="3" borderId="29" xfId="0" applyNumberFormat="1" applyFont="1" applyFill="1" applyBorder="1" applyAlignment="1">
      <alignment horizontal="left" vertical="center"/>
    </xf>
    <xf numFmtId="164" fontId="1" fillId="3" borderId="3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3" borderId="1" xfId="0" applyFont="1" applyFill="1" applyBorder="1"/>
    <xf numFmtId="4" fontId="1" fillId="3" borderId="1" xfId="0" applyNumberFormat="1" applyFont="1" applyFill="1" applyBorder="1" applyAlignment="1">
      <alignment horizontal="center"/>
    </xf>
    <xf numFmtId="0" fontId="1" fillId="0" borderId="3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/>
    <xf numFmtId="3" fontId="1" fillId="3" borderId="29" xfId="0" applyNumberFormat="1" applyFont="1" applyFill="1" applyBorder="1" applyAlignment="1">
      <alignment horizontal="center"/>
    </xf>
    <xf numFmtId="0" fontId="1" fillId="0" borderId="3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/>
    <xf numFmtId="9" fontId="1" fillId="3" borderId="43" xfId="0" applyNumberFormat="1" applyFont="1" applyFill="1" applyBorder="1" applyAlignment="1">
      <alignment horizontal="center"/>
    </xf>
    <xf numFmtId="9" fontId="1" fillId="3" borderId="44" xfId="0" applyNumberFormat="1" applyFont="1" applyFill="1" applyBorder="1" applyAlignment="1">
      <alignment horizontal="center"/>
    </xf>
    <xf numFmtId="9" fontId="1" fillId="3" borderId="45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3" fontId="1" fillId="4" borderId="32" xfId="0" applyNumberFormat="1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8" xfId="0" applyFont="1" applyBorder="1"/>
    <xf numFmtId="0" fontId="1" fillId="0" borderId="23" xfId="0" applyFont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4" fontId="1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4" borderId="24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425450</xdr:colOff>
      <xdr:row>2</xdr:row>
      <xdr:rowOff>50800</xdr:rowOff>
    </xdr:from>
    <xdr:to>
      <xdr:col>9</xdr:col>
      <xdr:colOff>215900</xdr:colOff>
      <xdr:row>3</xdr:row>
      <xdr:rowOff>265976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13DEE-2A01-478B-B98D-D2BFCDD9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50800"/>
          <a:ext cx="1492250" cy="532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06B-1AA9-4D43-8498-5C187180C5D3}">
  <dimension ref="A1:Q52"/>
  <sheetViews>
    <sheetView topLeftCell="A44" zoomScale="210" zoomScaleNormal="140" workbookViewId="0">
      <selection activeCell="E46" sqref="E46"/>
    </sheetView>
  </sheetViews>
  <sheetFormatPr defaultColWidth="8.85546875" defaultRowHeight="15.95"/>
  <cols>
    <col min="1" max="1" width="3.85546875" style="14" customWidth="1"/>
    <col min="2" max="2" width="16.7109375" style="13" customWidth="1"/>
    <col min="3" max="3" width="9.140625" style="13" customWidth="1"/>
    <col min="4" max="7" width="8" style="13" customWidth="1"/>
    <col min="8" max="11" width="7.28515625" style="13" customWidth="1"/>
    <col min="12" max="13" width="10.7109375" style="13" customWidth="1"/>
    <col min="14" max="14" width="9.42578125" style="13" customWidth="1"/>
    <col min="15" max="16384" width="8.85546875" style="13"/>
  </cols>
  <sheetData>
    <row r="1" spans="1:16" ht="27" thickBot="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72"/>
      <c r="N1" s="72"/>
      <c r="O1" s="72"/>
      <c r="P1" s="72"/>
    </row>
    <row r="2" spans="1:16" ht="15.95" customHeight="1">
      <c r="A2" s="73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6"/>
      <c r="N2" s="76"/>
      <c r="O2" s="76"/>
      <c r="P2" s="76"/>
    </row>
    <row r="3" spans="1:16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  <c r="M3" s="76"/>
      <c r="N3" s="76"/>
      <c r="O3" s="76"/>
      <c r="P3" s="76"/>
    </row>
    <row r="4" spans="1:16" ht="17.100000000000001" thickBot="1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2"/>
      <c r="M4" s="76"/>
      <c r="N4" s="76"/>
      <c r="O4" s="76"/>
      <c r="P4" s="76"/>
    </row>
    <row r="5" spans="1:16" ht="17.100000000000001" thickBo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76"/>
      <c r="N5" s="76"/>
      <c r="O5" s="76"/>
      <c r="P5" s="76"/>
    </row>
    <row r="6" spans="1:16">
      <c r="A6" s="84" t="s">
        <v>2</v>
      </c>
      <c r="B6" s="85"/>
      <c r="C6" s="86"/>
      <c r="D6" s="86"/>
      <c r="E6" s="86"/>
      <c r="F6" s="86"/>
      <c r="G6" s="86"/>
      <c r="H6" s="86"/>
      <c r="I6" s="86"/>
      <c r="J6" s="86"/>
      <c r="K6" s="86"/>
      <c r="L6" s="87"/>
      <c r="M6" s="72"/>
      <c r="N6" s="72"/>
      <c r="O6" s="72"/>
      <c r="P6" s="72"/>
    </row>
    <row r="7" spans="1:16">
      <c r="A7" s="88" t="s">
        <v>3</v>
      </c>
      <c r="B7" s="89"/>
      <c r="C7" s="90"/>
      <c r="D7" s="90"/>
      <c r="E7" s="90"/>
      <c r="F7" s="90"/>
      <c r="G7" s="90"/>
      <c r="H7" s="90"/>
      <c r="I7" s="90"/>
      <c r="J7" s="90"/>
      <c r="K7" s="90"/>
      <c r="L7" s="91"/>
      <c r="M7" s="72"/>
      <c r="N7" s="72"/>
      <c r="O7" s="72"/>
      <c r="P7" s="72"/>
    </row>
    <row r="8" spans="1:16">
      <c r="A8" s="88" t="s">
        <v>4</v>
      </c>
      <c r="B8" s="89"/>
      <c r="C8" s="90"/>
      <c r="D8" s="90"/>
      <c r="E8" s="90"/>
      <c r="F8" s="90"/>
      <c r="G8" s="90"/>
      <c r="H8" s="90"/>
      <c r="I8" s="90"/>
      <c r="J8" s="90"/>
      <c r="K8" s="90"/>
      <c r="L8" s="91"/>
      <c r="M8" s="72"/>
      <c r="N8" s="72"/>
      <c r="O8" s="72"/>
      <c r="P8" s="72"/>
    </row>
    <row r="9" spans="1:16">
      <c r="A9" s="88" t="s">
        <v>5</v>
      </c>
      <c r="B9" s="89"/>
      <c r="C9" s="90"/>
      <c r="D9" s="90"/>
      <c r="E9" s="90"/>
      <c r="F9" s="90"/>
      <c r="G9" s="90"/>
      <c r="H9" s="90"/>
      <c r="I9" s="90"/>
      <c r="J9" s="90"/>
      <c r="K9" s="90"/>
      <c r="L9" s="91"/>
      <c r="M9" s="72"/>
      <c r="N9" s="72"/>
      <c r="O9" s="72"/>
      <c r="P9" s="72"/>
    </row>
    <row r="10" spans="1:16" ht="17.100000000000001" thickBot="1">
      <c r="A10" s="92" t="s">
        <v>6</v>
      </c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5"/>
      <c r="M10" s="72"/>
      <c r="N10" s="72"/>
      <c r="O10" s="72"/>
      <c r="P10" s="72"/>
    </row>
    <row r="11" spans="1:16" ht="17.100000000000001" thickBot="1">
      <c r="A11" s="96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</row>
    <row r="12" spans="1:16" ht="17.100000000000001" thickBot="1">
      <c r="A12" s="97" t="s">
        <v>7</v>
      </c>
      <c r="B12" s="98"/>
      <c r="C12" s="98"/>
      <c r="D12" s="98"/>
      <c r="E12" s="98"/>
      <c r="F12" s="98"/>
      <c r="G12" s="99"/>
      <c r="H12" s="72"/>
      <c r="I12" s="72"/>
      <c r="J12" s="72"/>
      <c r="K12" s="72"/>
      <c r="L12" s="72"/>
      <c r="M12" s="72"/>
      <c r="N12" s="72"/>
      <c r="O12" s="72"/>
      <c r="P12" s="72"/>
    </row>
    <row r="13" spans="1:16" ht="15.95" customHeight="1">
      <c r="A13" s="100"/>
      <c r="B13" s="101" t="s">
        <v>8</v>
      </c>
      <c r="C13" s="101" t="s">
        <v>9</v>
      </c>
      <c r="D13" s="101" t="s">
        <v>10</v>
      </c>
      <c r="E13" s="102" t="s">
        <v>11</v>
      </c>
      <c r="F13" s="103"/>
      <c r="G13" s="104"/>
      <c r="H13" s="72"/>
      <c r="I13" s="76"/>
      <c r="J13" s="76"/>
      <c r="K13" s="76"/>
      <c r="L13" s="76"/>
      <c r="M13" s="72"/>
      <c r="N13" s="72"/>
      <c r="O13" s="72"/>
      <c r="P13" s="72"/>
    </row>
    <row r="14" spans="1:16" ht="15" customHeight="1">
      <c r="A14" s="105">
        <v>1</v>
      </c>
      <c r="B14" s="106"/>
      <c r="C14" s="107"/>
      <c r="D14" s="107"/>
      <c r="E14" s="108"/>
      <c r="F14" s="109"/>
      <c r="G14" s="110"/>
      <c r="H14" s="72"/>
      <c r="I14" s="76"/>
      <c r="J14" s="76"/>
      <c r="K14" s="76"/>
      <c r="L14" s="76"/>
      <c r="M14" s="72"/>
      <c r="N14" s="72"/>
      <c r="O14" s="72"/>
      <c r="P14" s="72"/>
    </row>
    <row r="15" spans="1:16">
      <c r="A15" s="105">
        <v>2</v>
      </c>
      <c r="B15" s="106"/>
      <c r="C15" s="111"/>
      <c r="D15" s="111"/>
      <c r="E15" s="108"/>
      <c r="F15" s="109"/>
      <c r="G15" s="110"/>
      <c r="H15" s="72"/>
      <c r="I15" s="76"/>
      <c r="J15" s="76"/>
      <c r="K15" s="76"/>
      <c r="L15" s="76"/>
      <c r="M15" s="72"/>
      <c r="N15" s="72"/>
      <c r="O15" s="72"/>
      <c r="P15" s="72"/>
    </row>
    <row r="16" spans="1:16">
      <c r="A16" s="105">
        <v>3</v>
      </c>
      <c r="B16" s="106"/>
      <c r="C16" s="111"/>
      <c r="D16" s="111"/>
      <c r="E16" s="108"/>
      <c r="F16" s="109"/>
      <c r="G16" s="110"/>
      <c r="H16" s="72"/>
      <c r="I16" s="76"/>
      <c r="J16" s="76"/>
      <c r="K16" s="76"/>
      <c r="L16" s="76"/>
      <c r="M16" s="72"/>
      <c r="N16" s="72"/>
      <c r="O16" s="72"/>
      <c r="P16" s="72"/>
    </row>
    <row r="17" spans="1:17">
      <c r="A17" s="105">
        <v>4</v>
      </c>
      <c r="B17" s="106"/>
      <c r="C17" s="111"/>
      <c r="D17" s="111"/>
      <c r="E17" s="108"/>
      <c r="F17" s="109"/>
      <c r="G17" s="110"/>
      <c r="H17" s="72"/>
      <c r="I17" s="76"/>
      <c r="J17" s="76"/>
      <c r="K17" s="76"/>
      <c r="L17" s="76"/>
      <c r="M17" s="72"/>
      <c r="N17" s="72"/>
      <c r="O17" s="72"/>
      <c r="P17" s="72"/>
      <c r="Q17" s="72"/>
    </row>
    <row r="18" spans="1:17" ht="17.100000000000001" thickBot="1">
      <c r="A18" s="112">
        <v>5</v>
      </c>
      <c r="B18" s="113"/>
      <c r="C18" s="114"/>
      <c r="D18" s="114"/>
      <c r="E18" s="115"/>
      <c r="F18" s="116"/>
      <c r="G18" s="117"/>
      <c r="H18" s="72"/>
      <c r="I18" s="76"/>
      <c r="J18" s="76"/>
      <c r="K18" s="76"/>
      <c r="L18" s="76"/>
      <c r="M18" s="72"/>
      <c r="N18" s="72"/>
      <c r="O18" s="72"/>
      <c r="P18" s="72"/>
      <c r="Q18" s="72"/>
    </row>
    <row r="19" spans="1:17" ht="17.100000000000001" thickBot="1">
      <c r="A19" s="96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1:17" ht="17.100000000000001" customHeight="1" thickBot="1">
      <c r="A20" s="118" t="s">
        <v>12</v>
      </c>
      <c r="B20" s="119"/>
      <c r="C20" s="119"/>
      <c r="D20" s="119"/>
      <c r="E20" s="119"/>
      <c r="F20" s="119"/>
      <c r="G20" s="120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1:17" ht="20.100000000000001" customHeight="1">
      <c r="A21" s="121"/>
      <c r="B21" s="101" t="s">
        <v>8</v>
      </c>
      <c r="C21" s="122" t="s">
        <v>13</v>
      </c>
      <c r="D21" s="123" t="s">
        <v>14</v>
      </c>
      <c r="E21" s="109"/>
      <c r="F21" s="109"/>
      <c r="G21" s="110"/>
      <c r="H21" s="72"/>
      <c r="I21" s="72"/>
      <c r="J21" s="72"/>
      <c r="K21" s="72"/>
      <c r="L21" s="72"/>
      <c r="M21" s="72"/>
      <c r="N21" s="72"/>
      <c r="O21" s="72"/>
      <c r="P21" s="72"/>
      <c r="Q21" s="72"/>
    </row>
    <row r="22" spans="1:17" ht="15" customHeight="1">
      <c r="A22" s="100">
        <f t="shared" ref="A22:B26" si="0">A14</f>
        <v>1</v>
      </c>
      <c r="B22" s="124">
        <f t="shared" si="0"/>
        <v>0</v>
      </c>
      <c r="C22" s="125"/>
      <c r="D22" s="123"/>
      <c r="E22" s="109"/>
      <c r="F22" s="109"/>
      <c r="G22" s="110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1:17">
      <c r="A23" s="105">
        <f t="shared" si="0"/>
        <v>2</v>
      </c>
      <c r="B23" s="89">
        <f t="shared" si="0"/>
        <v>0</v>
      </c>
      <c r="C23" s="126"/>
      <c r="D23" s="123"/>
      <c r="E23" s="109"/>
      <c r="F23" s="109"/>
      <c r="G23" s="110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1:17">
      <c r="A24" s="105">
        <f t="shared" si="0"/>
        <v>3</v>
      </c>
      <c r="B24" s="89">
        <f t="shared" si="0"/>
        <v>0</v>
      </c>
      <c r="C24" s="126"/>
      <c r="D24" s="123"/>
      <c r="E24" s="109"/>
      <c r="F24" s="109"/>
      <c r="G24" s="110"/>
      <c r="H24" s="72"/>
      <c r="I24" s="72"/>
      <c r="J24" s="96"/>
      <c r="K24" s="72"/>
      <c r="L24" s="72"/>
      <c r="M24" s="72"/>
      <c r="N24" s="72"/>
      <c r="O24" s="72"/>
      <c r="P24" s="72"/>
      <c r="Q24" s="72"/>
    </row>
    <row r="25" spans="1:17">
      <c r="A25" s="105">
        <f t="shared" si="0"/>
        <v>4</v>
      </c>
      <c r="B25" s="89">
        <f t="shared" si="0"/>
        <v>0</v>
      </c>
      <c r="C25" s="126"/>
      <c r="D25" s="123"/>
      <c r="E25" s="109"/>
      <c r="F25" s="109"/>
      <c r="G25" s="110"/>
      <c r="H25" s="72"/>
      <c r="I25" s="72"/>
      <c r="J25" s="72"/>
      <c r="K25" s="72"/>
      <c r="L25" s="72"/>
      <c r="M25" s="72"/>
      <c r="N25" s="72"/>
      <c r="O25" s="72"/>
      <c r="P25" s="72"/>
      <c r="Q25" s="72"/>
    </row>
    <row r="26" spans="1:17" ht="17.100000000000001" thickBot="1">
      <c r="A26" s="112">
        <f t="shared" si="0"/>
        <v>5</v>
      </c>
      <c r="B26" s="93">
        <f t="shared" si="0"/>
        <v>0</v>
      </c>
      <c r="C26" s="127"/>
      <c r="D26" s="128"/>
      <c r="E26" s="116"/>
      <c r="F26" s="116"/>
      <c r="G26" s="117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17">
      <c r="A27" s="96"/>
      <c r="B27" s="129" t="s">
        <v>15</v>
      </c>
      <c r="C27" s="130">
        <f>SUM(C22:C26)</f>
        <v>0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</row>
    <row r="28" spans="1:17" ht="17.100000000000001" thickBot="1">
      <c r="A28" s="96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1:17" ht="17.100000000000001" thickBot="1">
      <c r="A29" s="97" t="s">
        <v>16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9"/>
      <c r="O29" s="72"/>
      <c r="P29" s="72"/>
      <c r="Q29" s="72"/>
    </row>
    <row r="30" spans="1:17" ht="33.950000000000003">
      <c r="A30" s="100"/>
      <c r="B30" s="131" t="s">
        <v>8</v>
      </c>
      <c r="C30" s="132" t="s">
        <v>17</v>
      </c>
      <c r="D30" s="133"/>
      <c r="E30" s="133"/>
      <c r="F30" s="133"/>
      <c r="G30" s="133"/>
      <c r="H30" s="101" t="s">
        <v>9</v>
      </c>
      <c r="I30" s="101" t="s">
        <v>10</v>
      </c>
      <c r="J30" s="101" t="s">
        <v>18</v>
      </c>
      <c r="K30" s="101" t="s">
        <v>19</v>
      </c>
      <c r="L30" s="134" t="s">
        <v>20</v>
      </c>
      <c r="M30" s="135"/>
      <c r="N30" s="136"/>
      <c r="O30" s="72"/>
      <c r="P30" s="72"/>
      <c r="Q30" s="72"/>
    </row>
    <row r="31" spans="1:17" ht="14.45" customHeight="1">
      <c r="A31" s="105">
        <f t="shared" ref="A31:B35" si="1">A14</f>
        <v>1</v>
      </c>
      <c r="B31" s="89">
        <f t="shared" si="1"/>
        <v>0</v>
      </c>
      <c r="C31" s="137"/>
      <c r="D31" s="107"/>
      <c r="E31" s="107"/>
      <c r="F31" s="107"/>
      <c r="G31" s="107"/>
      <c r="H31" s="138">
        <f>MAX(D31:G31)</f>
        <v>0</v>
      </c>
      <c r="I31" s="138">
        <f>MIN(D31:G31)</f>
        <v>0</v>
      </c>
      <c r="J31" s="138">
        <f>IF(C31="H",H31,I31)</f>
        <v>0</v>
      </c>
      <c r="K31" s="138">
        <f>IF(C31="H",I31,H31)</f>
        <v>0</v>
      </c>
      <c r="L31" s="139"/>
      <c r="M31" s="139"/>
      <c r="N31" s="140"/>
      <c r="O31" s="72"/>
      <c r="P31" s="72"/>
      <c r="Q31" s="72"/>
    </row>
    <row r="32" spans="1:17">
      <c r="A32" s="105">
        <f t="shared" si="1"/>
        <v>2</v>
      </c>
      <c r="B32" s="89">
        <f t="shared" si="1"/>
        <v>0</v>
      </c>
      <c r="C32" s="137"/>
      <c r="D32" s="111"/>
      <c r="E32" s="111"/>
      <c r="F32" s="111"/>
      <c r="G32" s="111"/>
      <c r="H32" s="141">
        <f>MAX(D32:G32)</f>
        <v>0</v>
      </c>
      <c r="I32" s="141">
        <f>MIN(D32:G32)</f>
        <v>0</v>
      </c>
      <c r="J32" s="141">
        <f>IF(C32="H",H32,I32)</f>
        <v>0</v>
      </c>
      <c r="K32" s="141">
        <f>IF(C32="H",I32,H32)</f>
        <v>0</v>
      </c>
      <c r="L32" s="139"/>
      <c r="M32" s="139"/>
      <c r="N32" s="140"/>
      <c r="O32" s="72"/>
      <c r="P32" s="72"/>
      <c r="Q32" s="72"/>
    </row>
    <row r="33" spans="1:17">
      <c r="A33" s="105">
        <f t="shared" si="1"/>
        <v>3</v>
      </c>
      <c r="B33" s="89">
        <f t="shared" si="1"/>
        <v>0</v>
      </c>
      <c r="C33" s="137"/>
      <c r="D33" s="111"/>
      <c r="E33" s="111"/>
      <c r="F33" s="111"/>
      <c r="G33" s="111"/>
      <c r="H33" s="141">
        <f>MAX(D33:G33)</f>
        <v>0</v>
      </c>
      <c r="I33" s="141">
        <f>MIN(D33:G33)</f>
        <v>0</v>
      </c>
      <c r="J33" s="141">
        <f>IF(C33="H",H33,I33)</f>
        <v>0</v>
      </c>
      <c r="K33" s="141">
        <f>IF(C33="H",I33,H33)</f>
        <v>0</v>
      </c>
      <c r="L33" s="139"/>
      <c r="M33" s="139"/>
      <c r="N33" s="140"/>
      <c r="O33" s="72"/>
      <c r="P33" s="72"/>
      <c r="Q33" s="72"/>
    </row>
    <row r="34" spans="1:17">
      <c r="A34" s="105">
        <f t="shared" si="1"/>
        <v>4</v>
      </c>
      <c r="B34" s="89">
        <f t="shared" si="1"/>
        <v>0</v>
      </c>
      <c r="C34" s="137"/>
      <c r="D34" s="111"/>
      <c r="E34" s="111"/>
      <c r="F34" s="111"/>
      <c r="G34" s="111"/>
      <c r="H34" s="141">
        <f>MAX(D34:G34)</f>
        <v>0</v>
      </c>
      <c r="I34" s="141">
        <f>MIN(D34:G34)</f>
        <v>0</v>
      </c>
      <c r="J34" s="141">
        <f>IF(C34="H",H34,I34)</f>
        <v>0</v>
      </c>
      <c r="K34" s="141">
        <f>IF(C34="H",I34,H34)</f>
        <v>0</v>
      </c>
      <c r="L34" s="139"/>
      <c r="M34" s="139"/>
      <c r="N34" s="140"/>
      <c r="O34" s="72"/>
      <c r="P34" s="72"/>
      <c r="Q34" s="72"/>
    </row>
    <row r="35" spans="1:17" ht="17.100000000000001" thickBot="1">
      <c r="A35" s="112">
        <f t="shared" si="1"/>
        <v>5</v>
      </c>
      <c r="B35" s="93">
        <f t="shared" si="1"/>
        <v>0</v>
      </c>
      <c r="C35" s="142"/>
      <c r="D35" s="142"/>
      <c r="E35" s="142"/>
      <c r="F35" s="142"/>
      <c r="G35" s="142"/>
      <c r="H35" s="143">
        <f>MAX(D35:G35)</f>
        <v>0</v>
      </c>
      <c r="I35" s="143">
        <f>MIN(D35:G35)</f>
        <v>0</v>
      </c>
      <c r="J35" s="143">
        <f>IF(C35="H",H35,I35)</f>
        <v>0</v>
      </c>
      <c r="K35" s="143">
        <f>IF(C35="H",I35,H35)</f>
        <v>0</v>
      </c>
      <c r="L35" s="144"/>
      <c r="M35" s="144"/>
      <c r="N35" s="145"/>
      <c r="O35" s="72"/>
      <c r="P35" s="72"/>
      <c r="Q35" s="72"/>
    </row>
    <row r="36" spans="1:17" ht="17.100000000000001" thickBot="1">
      <c r="A36" s="96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</row>
    <row r="37" spans="1:17" ht="17.100000000000001" thickBot="1">
      <c r="A37" s="118" t="s">
        <v>21</v>
      </c>
      <c r="B37" s="119"/>
      <c r="C37" s="119"/>
      <c r="D37" s="119"/>
      <c r="E37" s="119"/>
      <c r="F37" s="119"/>
      <c r="G37" s="119"/>
      <c r="H37" s="119"/>
      <c r="I37" s="119"/>
      <c r="J37" s="146"/>
      <c r="K37" s="72"/>
      <c r="L37" s="72"/>
      <c r="M37" s="72"/>
      <c r="N37" s="72"/>
      <c r="O37" s="72"/>
      <c r="P37" s="72"/>
      <c r="Q37" s="72"/>
    </row>
    <row r="38" spans="1:17">
      <c r="A38" s="147"/>
      <c r="B38" s="101" t="s">
        <v>8</v>
      </c>
      <c r="C38" s="148">
        <f>D30</f>
        <v>0</v>
      </c>
      <c r="D38" s="148">
        <f>E30</f>
        <v>0</v>
      </c>
      <c r="E38" s="148">
        <f>F30</f>
        <v>0</v>
      </c>
      <c r="F38" s="148">
        <f>G30</f>
        <v>0</v>
      </c>
      <c r="G38" s="149" t="s">
        <v>22</v>
      </c>
      <c r="H38" s="149"/>
      <c r="I38" s="150"/>
      <c r="J38" s="72"/>
      <c r="K38" s="72"/>
      <c r="L38" s="72"/>
      <c r="M38" s="72"/>
      <c r="N38" s="72"/>
      <c r="O38" s="72"/>
      <c r="P38" s="72"/>
      <c r="Q38" s="72"/>
    </row>
    <row r="39" spans="1:17" ht="15.95" customHeight="1">
      <c r="A39" s="105">
        <f t="shared" ref="A39:B43" si="2">A31</f>
        <v>1</v>
      </c>
      <c r="B39" s="89">
        <f t="shared" si="2"/>
        <v>0</v>
      </c>
      <c r="C39" s="138">
        <f t="shared" ref="C39:F43" si="3">IF(D31,ABS((D31-$K31)/($J31-$K31)),0)</f>
        <v>0</v>
      </c>
      <c r="D39" s="138">
        <f t="shared" si="3"/>
        <v>0</v>
      </c>
      <c r="E39" s="138">
        <f t="shared" si="3"/>
        <v>0</v>
      </c>
      <c r="F39" s="138">
        <f t="shared" si="3"/>
        <v>0</v>
      </c>
      <c r="G39" s="151"/>
      <c r="H39" s="151"/>
      <c r="I39" s="152"/>
      <c r="J39" s="72"/>
      <c r="K39" s="72"/>
      <c r="L39" s="72"/>
      <c r="M39" s="72"/>
      <c r="N39" s="72"/>
      <c r="O39" s="72"/>
      <c r="P39" s="72"/>
      <c r="Q39" s="72"/>
    </row>
    <row r="40" spans="1:17">
      <c r="A40" s="105">
        <f t="shared" si="2"/>
        <v>2</v>
      </c>
      <c r="B40" s="89">
        <f t="shared" si="2"/>
        <v>0</v>
      </c>
      <c r="C40" s="138">
        <f t="shared" si="3"/>
        <v>0</v>
      </c>
      <c r="D40" s="138">
        <f t="shared" si="3"/>
        <v>0</v>
      </c>
      <c r="E40" s="138">
        <f t="shared" si="3"/>
        <v>0</v>
      </c>
      <c r="F40" s="138">
        <f t="shared" si="3"/>
        <v>0</v>
      </c>
      <c r="G40" s="151"/>
      <c r="H40" s="151"/>
      <c r="I40" s="152"/>
      <c r="J40" s="72"/>
      <c r="K40" s="72"/>
      <c r="L40" s="72"/>
      <c r="M40" s="72"/>
      <c r="N40" s="72"/>
      <c r="O40" s="72"/>
      <c r="P40" s="72"/>
      <c r="Q40" s="72"/>
    </row>
    <row r="41" spans="1:17">
      <c r="A41" s="105">
        <f t="shared" si="2"/>
        <v>3</v>
      </c>
      <c r="B41" s="89">
        <f t="shared" si="2"/>
        <v>0</v>
      </c>
      <c r="C41" s="138">
        <f t="shared" si="3"/>
        <v>0</v>
      </c>
      <c r="D41" s="138">
        <f t="shared" si="3"/>
        <v>0</v>
      </c>
      <c r="E41" s="138">
        <f t="shared" si="3"/>
        <v>0</v>
      </c>
      <c r="F41" s="138">
        <f t="shared" si="3"/>
        <v>0</v>
      </c>
      <c r="G41" s="151"/>
      <c r="H41" s="151"/>
      <c r="I41" s="152"/>
      <c r="J41" s="72"/>
      <c r="K41" s="72"/>
      <c r="L41" s="72"/>
      <c r="M41" s="72"/>
      <c r="N41" s="72"/>
      <c r="O41" s="72"/>
      <c r="P41" s="72"/>
      <c r="Q41" s="72"/>
    </row>
    <row r="42" spans="1:17">
      <c r="A42" s="105">
        <f t="shared" si="2"/>
        <v>4</v>
      </c>
      <c r="B42" s="89">
        <f t="shared" si="2"/>
        <v>0</v>
      </c>
      <c r="C42" s="138">
        <f t="shared" si="3"/>
        <v>0</v>
      </c>
      <c r="D42" s="138">
        <f t="shared" si="3"/>
        <v>0</v>
      </c>
      <c r="E42" s="138">
        <f t="shared" si="3"/>
        <v>0</v>
      </c>
      <c r="F42" s="138">
        <f t="shared" si="3"/>
        <v>0</v>
      </c>
      <c r="G42" s="151"/>
      <c r="H42" s="151"/>
      <c r="I42" s="152"/>
      <c r="J42" s="72"/>
      <c r="K42" s="72"/>
      <c r="L42" s="72"/>
      <c r="M42" s="72"/>
      <c r="N42" s="72"/>
      <c r="O42" s="72"/>
      <c r="P42" s="72"/>
      <c r="Q42" s="72"/>
    </row>
    <row r="43" spans="1:17" ht="17.100000000000001" thickBot="1">
      <c r="A43" s="112">
        <f t="shared" si="2"/>
        <v>5</v>
      </c>
      <c r="B43" s="93">
        <f t="shared" si="2"/>
        <v>0</v>
      </c>
      <c r="C43" s="153">
        <f t="shared" si="3"/>
        <v>0</v>
      </c>
      <c r="D43" s="153">
        <f t="shared" si="3"/>
        <v>0</v>
      </c>
      <c r="E43" s="153">
        <f t="shared" si="3"/>
        <v>0</v>
      </c>
      <c r="F43" s="153">
        <f t="shared" si="3"/>
        <v>0</v>
      </c>
      <c r="G43" s="154"/>
      <c r="H43" s="154"/>
      <c r="I43" s="155"/>
      <c r="J43" s="72"/>
      <c r="K43" s="72"/>
      <c r="L43" s="72"/>
      <c r="M43" s="72"/>
      <c r="N43" s="72"/>
      <c r="O43" s="72"/>
      <c r="P43" s="72"/>
      <c r="Q43" s="72"/>
    </row>
    <row r="44" spans="1:17" ht="17.100000000000001" thickBot="1">
      <c r="A44" s="96"/>
      <c r="B44" s="72"/>
      <c r="C44" s="72"/>
      <c r="D44" s="156"/>
      <c r="E44" s="156"/>
      <c r="F44" s="156"/>
      <c r="G44" s="156"/>
      <c r="H44" s="72"/>
      <c r="I44" s="72"/>
      <c r="J44" s="72"/>
      <c r="K44" s="72"/>
      <c r="L44" s="72"/>
      <c r="M44" s="72"/>
      <c r="N44" s="72"/>
      <c r="O44" s="72"/>
      <c r="P44" s="72"/>
      <c r="Q44" s="72"/>
    </row>
    <row r="45" spans="1:17" ht="17.100000000000001" thickBot="1">
      <c r="A45" s="118" t="s">
        <v>23</v>
      </c>
      <c r="B45" s="119"/>
      <c r="C45" s="119"/>
      <c r="D45" s="119"/>
      <c r="E45" s="119"/>
      <c r="F45" s="119"/>
      <c r="G45" s="119"/>
      <c r="H45" s="119"/>
      <c r="I45" s="119"/>
      <c r="J45" s="146"/>
      <c r="K45" s="72"/>
      <c r="L45" s="72"/>
      <c r="M45" s="72"/>
      <c r="N45" s="72"/>
      <c r="O45" s="72"/>
      <c r="P45" s="72"/>
      <c r="Q45" s="72"/>
    </row>
    <row r="46" spans="1:17">
      <c r="A46" s="147"/>
      <c r="B46" s="157" t="s">
        <v>8</v>
      </c>
      <c r="C46" s="148">
        <f>D30</f>
        <v>0</v>
      </c>
      <c r="D46" s="148">
        <f>E30</f>
        <v>0</v>
      </c>
      <c r="E46" s="148">
        <f>F30</f>
        <v>0</v>
      </c>
      <c r="F46" s="148">
        <f>G30</f>
        <v>0</v>
      </c>
      <c r="G46" s="102" t="s">
        <v>24</v>
      </c>
      <c r="H46" s="103"/>
      <c r="I46" s="104"/>
      <c r="J46" s="72"/>
      <c r="K46" s="72"/>
      <c r="L46" s="72"/>
      <c r="M46" s="72"/>
      <c r="N46" s="72"/>
      <c r="O46" s="72"/>
      <c r="P46" s="72"/>
      <c r="Q46" s="72"/>
    </row>
    <row r="47" spans="1:17" ht="15.95" customHeight="1">
      <c r="A47" s="105">
        <f t="shared" ref="A47:B51" si="4">A39</f>
        <v>1</v>
      </c>
      <c r="B47" s="89">
        <f t="shared" si="4"/>
        <v>0</v>
      </c>
      <c r="C47" s="138">
        <f t="shared" ref="C47:F50" si="5">C39*$C22</f>
        <v>0</v>
      </c>
      <c r="D47" s="138">
        <f t="shared" ref="D47:F48" si="6">D39*$C22</f>
        <v>0</v>
      </c>
      <c r="E47" s="138">
        <f t="shared" si="6"/>
        <v>0</v>
      </c>
      <c r="F47" s="138">
        <f t="shared" si="6"/>
        <v>0</v>
      </c>
      <c r="G47" s="108"/>
      <c r="H47" s="109"/>
      <c r="I47" s="110"/>
      <c r="J47" s="72"/>
      <c r="K47" s="72"/>
      <c r="L47" s="72"/>
      <c r="M47" s="72"/>
      <c r="N47" s="72"/>
      <c r="O47" s="72"/>
      <c r="P47" s="72"/>
      <c r="Q47" s="72"/>
    </row>
    <row r="48" spans="1:17">
      <c r="A48" s="105">
        <f t="shared" si="4"/>
        <v>2</v>
      </c>
      <c r="B48" s="89">
        <f t="shared" si="4"/>
        <v>0</v>
      </c>
      <c r="C48" s="138">
        <f>C40*$C23</f>
        <v>0</v>
      </c>
      <c r="D48" s="138">
        <f t="shared" si="6"/>
        <v>0</v>
      </c>
      <c r="E48" s="138">
        <f t="shared" si="6"/>
        <v>0</v>
      </c>
      <c r="F48" s="138">
        <f t="shared" si="6"/>
        <v>0</v>
      </c>
      <c r="G48" s="108"/>
      <c r="H48" s="109"/>
      <c r="I48" s="110"/>
      <c r="J48" s="72"/>
      <c r="K48" s="72"/>
      <c r="L48" s="72"/>
      <c r="M48" s="72"/>
      <c r="N48" s="72"/>
      <c r="O48" s="72"/>
      <c r="P48" s="72"/>
      <c r="Q48" s="72"/>
    </row>
    <row r="49" spans="1:9">
      <c r="A49" s="105">
        <f t="shared" si="4"/>
        <v>3</v>
      </c>
      <c r="B49" s="89">
        <f t="shared" si="4"/>
        <v>0</v>
      </c>
      <c r="C49" s="138">
        <f>C41*$C24</f>
        <v>0</v>
      </c>
      <c r="D49" s="138">
        <f>D41*$C24</f>
        <v>0</v>
      </c>
      <c r="E49" s="138">
        <f>E41*$C24</f>
        <v>0</v>
      </c>
      <c r="F49" s="138">
        <f t="shared" si="5"/>
        <v>0</v>
      </c>
      <c r="G49" s="108"/>
      <c r="H49" s="109"/>
      <c r="I49" s="110"/>
    </row>
    <row r="50" spans="1:9">
      <c r="A50" s="105">
        <f t="shared" si="4"/>
        <v>4</v>
      </c>
      <c r="B50" s="89">
        <f t="shared" si="4"/>
        <v>0</v>
      </c>
      <c r="C50" s="138">
        <f t="shared" si="5"/>
        <v>0</v>
      </c>
      <c r="D50" s="138">
        <f t="shared" si="5"/>
        <v>0</v>
      </c>
      <c r="E50" s="138">
        <f t="shared" si="5"/>
        <v>0</v>
      </c>
      <c r="F50" s="138">
        <f>F42*$C25</f>
        <v>0</v>
      </c>
      <c r="G50" s="108"/>
      <c r="H50" s="109"/>
      <c r="I50" s="110"/>
    </row>
    <row r="51" spans="1:9">
      <c r="A51" s="105">
        <f t="shared" si="4"/>
        <v>5</v>
      </c>
      <c r="B51" s="89">
        <f t="shared" si="4"/>
        <v>0</v>
      </c>
      <c r="C51" s="138">
        <f>C43*$C26</f>
        <v>0</v>
      </c>
      <c r="D51" s="138">
        <f>D43*$C26</f>
        <v>0</v>
      </c>
      <c r="E51" s="138">
        <f>E43*$C26</f>
        <v>0</v>
      </c>
      <c r="F51" s="138">
        <f>F43*$C26</f>
        <v>0</v>
      </c>
      <c r="G51" s="108"/>
      <c r="H51" s="109"/>
      <c r="I51" s="110"/>
    </row>
    <row r="52" spans="1:9" ht="17.100000000000001" thickBot="1">
      <c r="A52" s="112"/>
      <c r="B52" s="158" t="s">
        <v>25</v>
      </c>
      <c r="C52" s="153">
        <f>SUM(C47:C51)</f>
        <v>0</v>
      </c>
      <c r="D52" s="153">
        <f t="shared" ref="D52:F52" si="7">SUM(D47:D51)</f>
        <v>0</v>
      </c>
      <c r="E52" s="153">
        <f>SUM(E47:E51)</f>
        <v>0</v>
      </c>
      <c r="F52" s="153">
        <f t="shared" si="7"/>
        <v>0</v>
      </c>
      <c r="G52" s="115"/>
      <c r="H52" s="116"/>
      <c r="I52" s="117"/>
    </row>
  </sheetData>
  <mergeCells count="18">
    <mergeCell ref="A1:L1"/>
    <mergeCell ref="C9:L9"/>
    <mergeCell ref="C7:L7"/>
    <mergeCell ref="C10:L10"/>
    <mergeCell ref="C8:L8"/>
    <mergeCell ref="A2:L4"/>
    <mergeCell ref="A6:B6"/>
    <mergeCell ref="C6:L6"/>
    <mergeCell ref="G46:I52"/>
    <mergeCell ref="D21:G26"/>
    <mergeCell ref="G38:I43"/>
    <mergeCell ref="A29:N29"/>
    <mergeCell ref="L30:N35"/>
    <mergeCell ref="A20:G20"/>
    <mergeCell ref="A12:G12"/>
    <mergeCell ref="A45:I45"/>
    <mergeCell ref="A37:I37"/>
    <mergeCell ref="E13:G18"/>
  </mergeCells>
  <conditionalFormatting sqref="D31">
    <cfRule type="cellIs" dxfId="40" priority="44" operator="greaterThan">
      <formula>$C$14</formula>
    </cfRule>
  </conditionalFormatting>
  <conditionalFormatting sqref="D32">
    <cfRule type="cellIs" dxfId="39" priority="42" operator="lessThan">
      <formula>$D$15</formula>
    </cfRule>
    <cfRule type="cellIs" dxfId="38" priority="43" operator="greaterThan">
      <formula>$C$15</formula>
    </cfRule>
  </conditionalFormatting>
  <conditionalFormatting sqref="D33">
    <cfRule type="cellIs" dxfId="37" priority="40" operator="lessThan">
      <formula>$D$16</formula>
    </cfRule>
    <cfRule type="cellIs" dxfId="36" priority="41" operator="greaterThan">
      <formula>$C$16</formula>
    </cfRule>
  </conditionalFormatting>
  <conditionalFormatting sqref="D34">
    <cfRule type="cellIs" dxfId="35" priority="38" operator="lessThan">
      <formula>$D$17</formula>
    </cfRule>
    <cfRule type="cellIs" dxfId="34" priority="39" operator="greaterThan">
      <formula>$C$17</formula>
    </cfRule>
  </conditionalFormatting>
  <conditionalFormatting sqref="D35">
    <cfRule type="cellIs" dxfId="33" priority="36" operator="lessThan">
      <formula>$D$18</formula>
    </cfRule>
    <cfRule type="cellIs" dxfId="32" priority="37" operator="greaterThan">
      <formula>$C$18</formula>
    </cfRule>
  </conditionalFormatting>
  <conditionalFormatting sqref="E31">
    <cfRule type="cellIs" dxfId="31" priority="34" operator="lessThan">
      <formula>$D$14</formula>
    </cfRule>
    <cfRule type="cellIs" dxfId="30" priority="35" operator="greaterThan">
      <formula>$C$14</formula>
    </cfRule>
  </conditionalFormatting>
  <conditionalFormatting sqref="E32">
    <cfRule type="cellIs" dxfId="29" priority="32" operator="lessThan">
      <formula>$D$15</formula>
    </cfRule>
    <cfRule type="cellIs" dxfId="28" priority="33" operator="greaterThan">
      <formula>$C$15</formula>
    </cfRule>
  </conditionalFormatting>
  <conditionalFormatting sqref="E33">
    <cfRule type="cellIs" dxfId="27" priority="30" operator="lessThan">
      <formula>$D$16</formula>
    </cfRule>
    <cfRule type="cellIs" dxfId="26" priority="31" operator="greaterThan">
      <formula>$C$16</formula>
    </cfRule>
  </conditionalFormatting>
  <conditionalFormatting sqref="E34">
    <cfRule type="cellIs" dxfId="25" priority="28" operator="lessThan">
      <formula>$D$17</formula>
    </cfRule>
    <cfRule type="cellIs" dxfId="24" priority="29" operator="greaterThan">
      <formula>$C$17</formula>
    </cfRule>
  </conditionalFormatting>
  <conditionalFormatting sqref="E35">
    <cfRule type="cellIs" dxfId="23" priority="26" operator="lessThan">
      <formula>$D$18</formula>
    </cfRule>
    <cfRule type="cellIs" dxfId="22" priority="27" operator="greaterThan">
      <formula>$C$18</formula>
    </cfRule>
  </conditionalFormatting>
  <conditionalFormatting sqref="F31">
    <cfRule type="cellIs" dxfId="21" priority="24" operator="lessThan">
      <formula>$D$14</formula>
    </cfRule>
    <cfRule type="cellIs" dxfId="20" priority="25" operator="greaterThan">
      <formula>$C$14</formula>
    </cfRule>
  </conditionalFormatting>
  <conditionalFormatting sqref="F32">
    <cfRule type="cellIs" dxfId="19" priority="22" operator="lessThan">
      <formula>$D$15</formula>
    </cfRule>
    <cfRule type="cellIs" dxfId="18" priority="23" operator="greaterThan">
      <formula>$C$15</formula>
    </cfRule>
  </conditionalFormatting>
  <conditionalFormatting sqref="F33">
    <cfRule type="cellIs" dxfId="17" priority="20" operator="lessThan">
      <formula>$D$16</formula>
    </cfRule>
    <cfRule type="cellIs" dxfId="16" priority="21" operator="greaterThan">
      <formula>$C$16</formula>
    </cfRule>
  </conditionalFormatting>
  <conditionalFormatting sqref="F34">
    <cfRule type="cellIs" dxfId="15" priority="18" operator="lessThan">
      <formula>$D$17</formula>
    </cfRule>
    <cfRule type="cellIs" dxfId="14" priority="19" operator="greaterThan">
      <formula>$C$17</formula>
    </cfRule>
  </conditionalFormatting>
  <conditionalFormatting sqref="F35">
    <cfRule type="cellIs" dxfId="13" priority="16" operator="lessThan">
      <formula>$D$18</formula>
    </cfRule>
    <cfRule type="cellIs" dxfId="12" priority="17" operator="greaterThan">
      <formula>$C$18</formula>
    </cfRule>
  </conditionalFormatting>
  <conditionalFormatting sqref="G31">
    <cfRule type="cellIs" dxfId="11" priority="14" operator="lessThan">
      <formula>$D$14</formula>
    </cfRule>
    <cfRule type="cellIs" dxfId="10" priority="15" operator="greaterThan">
      <formula>$C$14</formula>
    </cfRule>
  </conditionalFormatting>
  <conditionalFormatting sqref="G32">
    <cfRule type="cellIs" dxfId="9" priority="12" operator="lessThan">
      <formula>$D$15</formula>
    </cfRule>
    <cfRule type="cellIs" dxfId="8" priority="13" operator="greaterThan">
      <formula>$C$15</formula>
    </cfRule>
  </conditionalFormatting>
  <conditionalFormatting sqref="G33">
    <cfRule type="cellIs" dxfId="7" priority="10" operator="lessThan">
      <formula>$D$16</formula>
    </cfRule>
    <cfRule type="cellIs" dxfId="6" priority="11" operator="greaterThan">
      <formula>$C$16</formula>
    </cfRule>
  </conditionalFormatting>
  <conditionalFormatting sqref="G34">
    <cfRule type="cellIs" dxfId="5" priority="8" operator="lessThan">
      <formula>$D$17</formula>
    </cfRule>
    <cfRule type="cellIs" dxfId="4" priority="9" operator="greaterThan">
      <formula>$C$17</formula>
    </cfRule>
  </conditionalFormatting>
  <conditionalFormatting sqref="G35">
    <cfRule type="cellIs" dxfId="3" priority="6" operator="lessThan">
      <formula>$D$18</formula>
    </cfRule>
    <cfRule type="cellIs" dxfId="2" priority="7" operator="greaterThan">
      <formula>$C$18</formula>
    </cfRule>
  </conditionalFormatting>
  <conditionalFormatting sqref="C52:F52">
    <cfRule type="top10" dxfId="1" priority="5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26F0-82EC-4803-8E25-4D879F45EF63}">
  <sheetPr>
    <pageSetUpPr fitToPage="1"/>
  </sheetPr>
  <dimension ref="A2:P43"/>
  <sheetViews>
    <sheetView tabSelected="1" zoomScale="225" zoomScaleNormal="150" workbookViewId="0">
      <selection activeCell="C6" sqref="C6:J6"/>
    </sheetView>
  </sheetViews>
  <sheetFormatPr defaultColWidth="8.85546875" defaultRowHeight="15"/>
  <cols>
    <col min="1" max="1" width="4.85546875" style="17" customWidth="1"/>
    <col min="2" max="2" width="14.140625" customWidth="1"/>
    <col min="7" max="7" width="5.85546875" customWidth="1"/>
    <col min="8" max="8" width="13.42578125" customWidth="1"/>
  </cols>
  <sheetData>
    <row r="2" spans="1:16" ht="15.95" thickBot="1"/>
    <row r="3" spans="1:16" ht="24.95" customHeight="1">
      <c r="A3" s="39" t="s">
        <v>0</v>
      </c>
      <c r="B3" s="40"/>
      <c r="C3" s="40"/>
      <c r="D3" s="40"/>
      <c r="E3" s="40"/>
      <c r="F3" s="40"/>
      <c r="G3" s="41"/>
      <c r="H3" s="45"/>
      <c r="I3" s="46"/>
      <c r="J3" s="47"/>
      <c r="K3" s="11"/>
      <c r="L3" s="11"/>
      <c r="M3" s="11"/>
      <c r="N3" s="10"/>
      <c r="O3" s="10"/>
      <c r="P3" s="10"/>
    </row>
    <row r="4" spans="1:16" ht="24.95" customHeight="1" thickBot="1">
      <c r="A4" s="42"/>
      <c r="B4" s="43"/>
      <c r="C4" s="43"/>
      <c r="D4" s="43"/>
      <c r="E4" s="43"/>
      <c r="F4" s="43"/>
      <c r="G4" s="44"/>
      <c r="H4" s="48"/>
      <c r="I4" s="49"/>
      <c r="J4" s="50"/>
    </row>
    <row r="5" spans="1:16">
      <c r="A5" s="60" t="s">
        <v>26</v>
      </c>
      <c r="B5" s="61"/>
      <c r="C5" s="54">
        <f>'Data Input'!C6</f>
        <v>0</v>
      </c>
      <c r="D5" s="54"/>
      <c r="E5" s="54"/>
      <c r="F5" s="54"/>
      <c r="G5" s="54"/>
      <c r="H5" s="54"/>
      <c r="I5" s="54"/>
      <c r="J5" s="55"/>
      <c r="K5" s="12"/>
      <c r="L5" s="12"/>
      <c r="M5" s="12"/>
      <c r="N5" s="12"/>
      <c r="O5" s="12"/>
      <c r="P5" s="12"/>
    </row>
    <row r="6" spans="1:16" ht="15" customHeight="1">
      <c r="A6" s="70" t="s">
        <v>27</v>
      </c>
      <c r="B6" s="71"/>
      <c r="C6" s="54" t="s">
        <v>28</v>
      </c>
      <c r="D6" s="54"/>
      <c r="E6" s="54"/>
      <c r="F6" s="54"/>
      <c r="G6" s="54"/>
      <c r="H6" s="54"/>
      <c r="I6" s="54"/>
      <c r="J6" s="55"/>
      <c r="K6" s="12"/>
      <c r="L6" s="12"/>
      <c r="M6" s="12"/>
      <c r="N6" s="12"/>
      <c r="O6" s="12"/>
      <c r="P6" s="12"/>
    </row>
    <row r="7" spans="1:16">
      <c r="A7" s="58" t="s">
        <v>4</v>
      </c>
      <c r="B7" s="59"/>
      <c r="C7" s="54">
        <f>'Data Input'!C8</f>
        <v>0</v>
      </c>
      <c r="D7" s="54"/>
      <c r="E7" s="54"/>
      <c r="F7" s="54"/>
      <c r="G7" s="54"/>
      <c r="H7" s="54"/>
      <c r="I7" s="54"/>
      <c r="J7" s="55"/>
    </row>
    <row r="8" spans="1:16">
      <c r="A8" s="58" t="s">
        <v>5</v>
      </c>
      <c r="B8" s="59"/>
      <c r="C8" s="54">
        <f>'Data Input'!C9</f>
        <v>0</v>
      </c>
      <c r="D8" s="54"/>
      <c r="E8" s="54"/>
      <c r="F8" s="54"/>
      <c r="G8" s="54"/>
      <c r="H8" s="54"/>
      <c r="I8" s="54"/>
      <c r="J8" s="55"/>
    </row>
    <row r="9" spans="1:16" ht="15.95" thickBot="1">
      <c r="A9" s="56" t="s">
        <v>6</v>
      </c>
      <c r="B9" s="57"/>
      <c r="C9" s="62">
        <f>'Data Input'!C10</f>
        <v>0</v>
      </c>
      <c r="D9" s="62"/>
      <c r="E9" s="62"/>
      <c r="F9" s="62"/>
      <c r="G9" s="62"/>
      <c r="H9" s="62"/>
      <c r="I9" s="62"/>
      <c r="J9" s="63"/>
    </row>
    <row r="10" spans="1:16" ht="15.95" thickBot="1"/>
    <row r="11" spans="1:16" ht="17.100000000000001" thickTop="1" thickBot="1">
      <c r="A11" s="64" t="s">
        <v>7</v>
      </c>
      <c r="B11" s="65"/>
      <c r="C11" s="65"/>
      <c r="D11" s="66"/>
      <c r="G11" s="64" t="s">
        <v>12</v>
      </c>
      <c r="H11" s="65"/>
      <c r="I11" s="66"/>
    </row>
    <row r="12" spans="1:16" ht="15.95" thickTop="1">
      <c r="A12" s="20"/>
      <c r="B12" s="24" t="s">
        <v>8</v>
      </c>
      <c r="C12" s="24" t="s">
        <v>9</v>
      </c>
      <c r="D12" s="25" t="s">
        <v>10</v>
      </c>
      <c r="G12" s="22">
        <f>'Data Input'!A22</f>
        <v>1</v>
      </c>
      <c r="H12" s="21">
        <f>'Data Input'!B22</f>
        <v>0</v>
      </c>
      <c r="I12" s="23">
        <f>'Data Input'!C22</f>
        <v>0</v>
      </c>
    </row>
    <row r="13" spans="1:16">
      <c r="A13" s="15">
        <v>1</v>
      </c>
      <c r="B13" s="1">
        <f>'Data Input'!B14</f>
        <v>0</v>
      </c>
      <c r="C13" s="6">
        <f>'Data Input'!C14</f>
        <v>0</v>
      </c>
      <c r="D13" s="7">
        <f>'Data Input'!D14</f>
        <v>0</v>
      </c>
      <c r="G13" s="5">
        <f>'Data Input'!A23</f>
        <v>2</v>
      </c>
      <c r="H13" s="1">
        <f>'Data Input'!B23</f>
        <v>0</v>
      </c>
      <c r="I13" s="3">
        <f>'Data Input'!C23</f>
        <v>0</v>
      </c>
    </row>
    <row r="14" spans="1:16">
      <c r="A14" s="15">
        <v>2</v>
      </c>
      <c r="B14" s="1">
        <f>'Data Input'!B15</f>
        <v>0</v>
      </c>
      <c r="C14" s="6">
        <f>'Data Input'!C15</f>
        <v>0</v>
      </c>
      <c r="D14" s="7">
        <f>'Data Input'!D15</f>
        <v>0</v>
      </c>
      <c r="G14" s="5">
        <f>'Data Input'!A24</f>
        <v>3</v>
      </c>
      <c r="H14" s="1">
        <f>'Data Input'!B24</f>
        <v>0</v>
      </c>
      <c r="I14" s="3">
        <f>'Data Input'!C24</f>
        <v>0</v>
      </c>
    </row>
    <row r="15" spans="1:16">
      <c r="A15" s="15">
        <v>3</v>
      </c>
      <c r="B15" s="1">
        <f>'Data Input'!B16</f>
        <v>0</v>
      </c>
      <c r="C15" s="6">
        <f>'Data Input'!C16</f>
        <v>0</v>
      </c>
      <c r="D15" s="7">
        <f>'Data Input'!D16</f>
        <v>0</v>
      </c>
      <c r="G15" s="5">
        <f>'Data Input'!A25</f>
        <v>4</v>
      </c>
      <c r="H15" s="1">
        <f>'Data Input'!B25</f>
        <v>0</v>
      </c>
      <c r="I15" s="3">
        <f>'Data Input'!C25</f>
        <v>0</v>
      </c>
    </row>
    <row r="16" spans="1:16">
      <c r="A16" s="15">
        <v>4</v>
      </c>
      <c r="B16" s="1">
        <f>'Data Input'!B17</f>
        <v>0</v>
      </c>
      <c r="C16" s="6">
        <f>'Data Input'!C17</f>
        <v>0</v>
      </c>
      <c r="D16" s="7">
        <f>'Data Input'!D17</f>
        <v>0</v>
      </c>
      <c r="G16" s="5">
        <f>'Data Input'!A26</f>
        <v>5</v>
      </c>
      <c r="H16" s="1">
        <f>'Data Input'!B26</f>
        <v>0</v>
      </c>
      <c r="I16" s="3">
        <f>'Data Input'!C26</f>
        <v>0</v>
      </c>
    </row>
    <row r="17" spans="1:10" ht="15.95" thickBot="1">
      <c r="A17" s="16">
        <v>5</v>
      </c>
      <c r="B17" s="2">
        <f>'Data Input'!B18</f>
        <v>0</v>
      </c>
      <c r="C17" s="8">
        <f>'Data Input'!C18</f>
        <v>0</v>
      </c>
      <c r="D17" s="9">
        <f>'Data Input'!D18</f>
        <v>0</v>
      </c>
      <c r="G17" s="67" t="s">
        <v>15</v>
      </c>
      <c r="H17" s="68"/>
      <c r="I17" s="4">
        <f>'Data Input'!C27</f>
        <v>0</v>
      </c>
    </row>
    <row r="18" spans="1:10" ht="17.100000000000001" thickTop="1" thickBot="1"/>
    <row r="19" spans="1:10" ht="17.100000000000001" thickTop="1" thickBot="1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8"/>
    </row>
    <row r="20" spans="1:10" ht="15.95" thickTop="1">
      <c r="A20" s="18"/>
      <c r="B20" s="26" t="s">
        <v>8</v>
      </c>
      <c r="C20" s="34" t="str">
        <f>IF('Data Input'!D30="","",'Data Input'!D30)</f>
        <v/>
      </c>
      <c r="D20" s="34"/>
      <c r="E20" s="34" t="str">
        <f>IF('Data Input'!E30="","",'Data Input'!E30)</f>
        <v/>
      </c>
      <c r="F20" s="34"/>
      <c r="G20" s="34" t="str">
        <f>IF('Data Input'!F30="","",'Data Input'!F30)</f>
        <v/>
      </c>
      <c r="H20" s="34"/>
      <c r="I20" s="34" t="str">
        <f>IF('Data Input'!G30="","",'Data Input'!G30)</f>
        <v/>
      </c>
      <c r="J20" s="35"/>
    </row>
    <row r="21" spans="1:10">
      <c r="A21" s="15">
        <f>'Data Input'!A31</f>
        <v>1</v>
      </c>
      <c r="B21" s="1">
        <f>'Data Input'!B31</f>
        <v>0</v>
      </c>
      <c r="C21" s="51" t="str">
        <f>IF('Data Input'!D31,'Data Input'!D31,"")</f>
        <v/>
      </c>
      <c r="D21" s="51"/>
      <c r="E21" s="51" t="str">
        <f>IF('Data Input'!E31,'Data Input'!E31,"")</f>
        <v/>
      </c>
      <c r="F21" s="51"/>
      <c r="G21" s="51" t="str">
        <f>IF('Data Input'!F31,'Data Input'!F31,"")</f>
        <v/>
      </c>
      <c r="H21" s="51"/>
      <c r="I21" s="51" t="str">
        <f>IF('Data Input'!G31,'Data Input'!G31,"")</f>
        <v/>
      </c>
      <c r="J21" s="53"/>
    </row>
    <row r="22" spans="1:10">
      <c r="A22" s="15">
        <f>'Data Input'!A32</f>
        <v>2</v>
      </c>
      <c r="B22" s="1">
        <f>'Data Input'!B32</f>
        <v>0</v>
      </c>
      <c r="C22" s="51" t="str">
        <f>IF('Data Input'!D32,'Data Input'!D32,"")</f>
        <v/>
      </c>
      <c r="D22" s="51"/>
      <c r="E22" s="51" t="str">
        <f>IF('Data Input'!E32,'Data Input'!E32,"")</f>
        <v/>
      </c>
      <c r="F22" s="51"/>
      <c r="G22" s="51" t="str">
        <f>IF('Data Input'!F32,'Data Input'!F32,"")</f>
        <v/>
      </c>
      <c r="H22" s="51"/>
      <c r="I22" s="51" t="str">
        <f>IF('Data Input'!G32,'Data Input'!G32,"")</f>
        <v/>
      </c>
      <c r="J22" s="53"/>
    </row>
    <row r="23" spans="1:10">
      <c r="A23" s="15">
        <f>'Data Input'!A33</f>
        <v>3</v>
      </c>
      <c r="B23" s="1">
        <f>'Data Input'!B33</f>
        <v>0</v>
      </c>
      <c r="C23" s="51" t="str">
        <f>IF('Data Input'!D33,'Data Input'!D33,"")</f>
        <v/>
      </c>
      <c r="D23" s="51"/>
      <c r="E23" s="51" t="str">
        <f>IF('Data Input'!E33,'Data Input'!E33,"")</f>
        <v/>
      </c>
      <c r="F23" s="51"/>
      <c r="G23" s="51" t="str">
        <f>IF('Data Input'!F33,'Data Input'!F33,"")</f>
        <v/>
      </c>
      <c r="H23" s="51"/>
      <c r="I23" s="51" t="str">
        <f>IF('Data Input'!G33,'Data Input'!G33,"")</f>
        <v/>
      </c>
      <c r="J23" s="53"/>
    </row>
    <row r="24" spans="1:10">
      <c r="A24" s="15">
        <f>'Data Input'!A34</f>
        <v>4</v>
      </c>
      <c r="B24" s="1">
        <f>'Data Input'!B34</f>
        <v>0</v>
      </c>
      <c r="C24" s="51" t="str">
        <f>IF('Data Input'!D34,'Data Input'!D34,"")</f>
        <v/>
      </c>
      <c r="D24" s="51"/>
      <c r="E24" s="51" t="str">
        <f>IF('Data Input'!E34,'Data Input'!E34,"")</f>
        <v/>
      </c>
      <c r="F24" s="51"/>
      <c r="G24" s="51" t="str">
        <f>IF('Data Input'!F34,'Data Input'!F34,"")</f>
        <v/>
      </c>
      <c r="H24" s="51"/>
      <c r="I24" s="51" t="str">
        <f>IF('Data Input'!G34,'Data Input'!G34,"")</f>
        <v/>
      </c>
      <c r="J24" s="53"/>
    </row>
    <row r="25" spans="1:10" ht="15.95" thickBot="1">
      <c r="A25" s="16">
        <f>'Data Input'!A35</f>
        <v>5</v>
      </c>
      <c r="B25" s="2">
        <f>'Data Input'!B35</f>
        <v>0</v>
      </c>
      <c r="C25" s="52" t="str">
        <f>IF('Data Input'!D35,'Data Input'!D35,"")</f>
        <v/>
      </c>
      <c r="D25" s="52"/>
      <c r="E25" s="52" t="str">
        <f>IF('Data Input'!E35,'Data Input'!E35,"")</f>
        <v/>
      </c>
      <c r="F25" s="52"/>
      <c r="G25" s="52" t="str">
        <f>IF('Data Input'!F35,'Data Input'!F35,"")</f>
        <v/>
      </c>
      <c r="H25" s="52"/>
      <c r="I25" s="52" t="str">
        <f>IF('Data Input'!G35,'Data Input'!G35,"")</f>
        <v/>
      </c>
      <c r="J25" s="69"/>
    </row>
    <row r="26" spans="1:10" ht="17.100000000000001" thickTop="1" thickBot="1"/>
    <row r="27" spans="1:10" ht="17.100000000000001" thickTop="1" thickBot="1">
      <c r="A27" s="36" t="s">
        <v>21</v>
      </c>
      <c r="B27" s="37"/>
      <c r="C27" s="37"/>
      <c r="D27" s="37"/>
      <c r="E27" s="37"/>
      <c r="F27" s="37"/>
      <c r="G27" s="37"/>
      <c r="H27" s="37"/>
      <c r="I27" s="37"/>
      <c r="J27" s="38"/>
    </row>
    <row r="28" spans="1:10" ht="15.95" thickTop="1">
      <c r="A28" s="18"/>
      <c r="B28" s="26" t="s">
        <v>8</v>
      </c>
      <c r="C28" s="34">
        <f>IF('Data Input'!C38="","",'Data Input'!C38)</f>
        <v>0</v>
      </c>
      <c r="D28" s="34"/>
      <c r="E28" s="34">
        <f>IF('Data Input'!D38="","",'Data Input'!D38)</f>
        <v>0</v>
      </c>
      <c r="F28" s="34"/>
      <c r="G28" s="34">
        <f>IF('Data Input'!E38="","",'Data Input'!E38)</f>
        <v>0</v>
      </c>
      <c r="H28" s="34"/>
      <c r="I28" s="34">
        <f>IF('Data Input'!F38="","",'Data Input'!F38)</f>
        <v>0</v>
      </c>
      <c r="J28" s="35"/>
    </row>
    <row r="29" spans="1:10">
      <c r="A29" s="15">
        <f>'Data Input'!A39</f>
        <v>1</v>
      </c>
      <c r="B29" s="1">
        <f>'Data Input'!B39</f>
        <v>0</v>
      </c>
      <c r="C29" s="32">
        <f>IF('Data Input'!C39,'Data Input'!C39,0)</f>
        <v>0</v>
      </c>
      <c r="D29" s="32"/>
      <c r="E29" s="32">
        <f>IF('Data Input'!D39,'Data Input'!D39,0)</f>
        <v>0</v>
      </c>
      <c r="F29" s="32"/>
      <c r="G29" s="32">
        <f>IF('Data Input'!E39,'Data Input'!E39,0)</f>
        <v>0</v>
      </c>
      <c r="H29" s="32"/>
      <c r="I29" s="32">
        <f>IF('Data Input'!F39,'Data Input'!F39,0)</f>
        <v>0</v>
      </c>
      <c r="J29" s="33"/>
    </row>
    <row r="30" spans="1:10">
      <c r="A30" s="15">
        <f>'Data Input'!A40</f>
        <v>2</v>
      </c>
      <c r="B30" s="1">
        <f>'Data Input'!B40</f>
        <v>0</v>
      </c>
      <c r="C30" s="32">
        <f>IF('Data Input'!C40,'Data Input'!C40,0)</f>
        <v>0</v>
      </c>
      <c r="D30" s="32"/>
      <c r="E30" s="32">
        <f>IF('Data Input'!D40,'Data Input'!D40,0)</f>
        <v>0</v>
      </c>
      <c r="F30" s="32"/>
      <c r="G30" s="32">
        <f>IF('Data Input'!E40,'Data Input'!E40,0)</f>
        <v>0</v>
      </c>
      <c r="H30" s="32"/>
      <c r="I30" s="32">
        <f>IF('Data Input'!F40,'Data Input'!F40,0)</f>
        <v>0</v>
      </c>
      <c r="J30" s="33"/>
    </row>
    <row r="31" spans="1:10">
      <c r="A31" s="15">
        <f>'Data Input'!A41</f>
        <v>3</v>
      </c>
      <c r="B31" s="1">
        <f>'Data Input'!B41</f>
        <v>0</v>
      </c>
      <c r="C31" s="32">
        <f>IF('Data Input'!C41,'Data Input'!C41,0)</f>
        <v>0</v>
      </c>
      <c r="D31" s="32"/>
      <c r="E31" s="32">
        <f>IF('Data Input'!D41,'Data Input'!D41,0)</f>
        <v>0</v>
      </c>
      <c r="F31" s="32"/>
      <c r="G31" s="32">
        <f>IF('Data Input'!E41,'Data Input'!E41,0)</f>
        <v>0</v>
      </c>
      <c r="H31" s="32"/>
      <c r="I31" s="32">
        <f>IF('Data Input'!F41,'Data Input'!F41,0)</f>
        <v>0</v>
      </c>
      <c r="J31" s="33"/>
    </row>
    <row r="32" spans="1:10">
      <c r="A32" s="15">
        <f>'Data Input'!A42</f>
        <v>4</v>
      </c>
      <c r="B32" s="1">
        <f>'Data Input'!B42</f>
        <v>0</v>
      </c>
      <c r="C32" s="32">
        <f>IF('Data Input'!C42,'Data Input'!C42,0)</f>
        <v>0</v>
      </c>
      <c r="D32" s="32"/>
      <c r="E32" s="32">
        <f>IF('Data Input'!D42,'Data Input'!D42,0)</f>
        <v>0</v>
      </c>
      <c r="F32" s="32"/>
      <c r="G32" s="32">
        <f>IF('Data Input'!E42,'Data Input'!E42,0)</f>
        <v>0</v>
      </c>
      <c r="H32" s="32"/>
      <c r="I32" s="32">
        <f>IF('Data Input'!F42,'Data Input'!F42,0)</f>
        <v>0</v>
      </c>
      <c r="J32" s="33"/>
    </row>
    <row r="33" spans="1:10" ht="15.95" thickBot="1">
      <c r="A33" s="16">
        <f>'Data Input'!A43</f>
        <v>5</v>
      </c>
      <c r="B33" s="2">
        <f>'Data Input'!B43</f>
        <v>0</v>
      </c>
      <c r="C33" s="30">
        <f>IF('Data Input'!C43,'Data Input'!C43,0)</f>
        <v>0</v>
      </c>
      <c r="D33" s="30"/>
      <c r="E33" s="30">
        <f>IF('Data Input'!D43,'Data Input'!D43,0)</f>
        <v>0</v>
      </c>
      <c r="F33" s="30"/>
      <c r="G33" s="30">
        <f>IF('Data Input'!E43,'Data Input'!E43,0)</f>
        <v>0</v>
      </c>
      <c r="H33" s="30"/>
      <c r="I33" s="30">
        <f>IF('Data Input'!F43,'Data Input'!F43,0)</f>
        <v>0</v>
      </c>
      <c r="J33" s="31"/>
    </row>
    <row r="34" spans="1:10" ht="17.100000000000001" thickTop="1" thickBot="1"/>
    <row r="35" spans="1:10" ht="17.100000000000001" thickTop="1" thickBot="1">
      <c r="A35" s="36" t="s">
        <v>23</v>
      </c>
      <c r="B35" s="37"/>
      <c r="C35" s="37"/>
      <c r="D35" s="37"/>
      <c r="E35" s="37"/>
      <c r="F35" s="37"/>
      <c r="G35" s="37"/>
      <c r="H35" s="37"/>
      <c r="I35" s="37"/>
      <c r="J35" s="38"/>
    </row>
    <row r="36" spans="1:10" ht="15.95" thickTop="1">
      <c r="A36" s="18"/>
      <c r="B36" s="26" t="s">
        <v>8</v>
      </c>
      <c r="C36" s="34">
        <f>IF('Data Input'!C38="","",'Data Input'!C38)</f>
        <v>0</v>
      </c>
      <c r="D36" s="34"/>
      <c r="E36" s="34">
        <f>IF('Data Input'!D38="","",'Data Input'!D38)</f>
        <v>0</v>
      </c>
      <c r="F36" s="34"/>
      <c r="G36" s="34">
        <f>IF('Data Input'!E38="","",'Data Input'!E38)</f>
        <v>0</v>
      </c>
      <c r="H36" s="34"/>
      <c r="I36" s="34">
        <f>IF('Data Input'!F38="","",'Data Input'!F38)</f>
        <v>0</v>
      </c>
      <c r="J36" s="35"/>
    </row>
    <row r="37" spans="1:10">
      <c r="A37" s="15">
        <f>'Data Input'!A47</f>
        <v>1</v>
      </c>
      <c r="B37" s="1">
        <f>'Data Input'!B47</f>
        <v>0</v>
      </c>
      <c r="C37" s="32">
        <f>IF('Data Input'!C47,'Data Input'!C47,0)</f>
        <v>0</v>
      </c>
      <c r="D37" s="32"/>
      <c r="E37" s="32">
        <f>IF('Data Input'!D47,'Data Input'!D47,0)</f>
        <v>0</v>
      </c>
      <c r="F37" s="32"/>
      <c r="G37" s="32">
        <f>IF('Data Input'!E47,'Data Input'!E47,0)</f>
        <v>0</v>
      </c>
      <c r="H37" s="32"/>
      <c r="I37" s="32">
        <f>IF('Data Input'!F47,'Data Input'!F47,0)</f>
        <v>0</v>
      </c>
      <c r="J37" s="33"/>
    </row>
    <row r="38" spans="1:10">
      <c r="A38" s="15">
        <f>'Data Input'!A48</f>
        <v>2</v>
      </c>
      <c r="B38" s="1">
        <f>'Data Input'!B48</f>
        <v>0</v>
      </c>
      <c r="C38" s="32">
        <f>IF('Data Input'!C48,'Data Input'!C48,0)</f>
        <v>0</v>
      </c>
      <c r="D38" s="32"/>
      <c r="E38" s="32">
        <f>IF('Data Input'!D48,'Data Input'!D48,0)</f>
        <v>0</v>
      </c>
      <c r="F38" s="32"/>
      <c r="G38" s="32">
        <f>IF('Data Input'!E48,'Data Input'!E48,0)</f>
        <v>0</v>
      </c>
      <c r="H38" s="32"/>
      <c r="I38" s="32">
        <f>IF('Data Input'!F48,'Data Input'!F48,0)</f>
        <v>0</v>
      </c>
      <c r="J38" s="33"/>
    </row>
    <row r="39" spans="1:10">
      <c r="A39" s="15">
        <f>'Data Input'!A49</f>
        <v>3</v>
      </c>
      <c r="B39" s="1">
        <f>'Data Input'!B49</f>
        <v>0</v>
      </c>
      <c r="C39" s="32">
        <f>IF('Data Input'!C49,'Data Input'!C49,0)</f>
        <v>0</v>
      </c>
      <c r="D39" s="32"/>
      <c r="E39" s="32">
        <f>IF('Data Input'!D49,'Data Input'!D49,0)</f>
        <v>0</v>
      </c>
      <c r="F39" s="32"/>
      <c r="G39" s="32">
        <f>IF('Data Input'!E49,'Data Input'!E49,0)</f>
        <v>0</v>
      </c>
      <c r="H39" s="32"/>
      <c r="I39" s="32">
        <f>IF('Data Input'!F49,'Data Input'!F49,0)</f>
        <v>0</v>
      </c>
      <c r="J39" s="33"/>
    </row>
    <row r="40" spans="1:10">
      <c r="A40" s="15">
        <f>'Data Input'!A50</f>
        <v>4</v>
      </c>
      <c r="B40" s="1">
        <f>'Data Input'!B50</f>
        <v>0</v>
      </c>
      <c r="C40" s="32">
        <f>IF('Data Input'!C50,'Data Input'!C50,0)</f>
        <v>0</v>
      </c>
      <c r="D40" s="32"/>
      <c r="E40" s="32">
        <f>IF('Data Input'!D50,'Data Input'!D50,0)</f>
        <v>0</v>
      </c>
      <c r="F40" s="32"/>
      <c r="G40" s="32">
        <f>IF('Data Input'!E50,'Data Input'!E50,0)</f>
        <v>0</v>
      </c>
      <c r="H40" s="32"/>
      <c r="I40" s="32">
        <f>IF('Data Input'!F50,'Data Input'!F50,0)</f>
        <v>0</v>
      </c>
      <c r="J40" s="33"/>
    </row>
    <row r="41" spans="1:10">
      <c r="A41" s="15">
        <f>'Data Input'!A51</f>
        <v>5</v>
      </c>
      <c r="B41" s="1">
        <f>'Data Input'!B51</f>
        <v>0</v>
      </c>
      <c r="C41" s="32">
        <f>IF('Data Input'!C51,'Data Input'!C51,0)</f>
        <v>0</v>
      </c>
      <c r="D41" s="32"/>
      <c r="E41" s="32">
        <f>IF('Data Input'!D51,'Data Input'!D51,0)</f>
        <v>0</v>
      </c>
      <c r="F41" s="32"/>
      <c r="G41" s="32">
        <f>IF('Data Input'!E51,'Data Input'!E51,0)</f>
        <v>0</v>
      </c>
      <c r="H41" s="32"/>
      <c r="I41" s="32">
        <f>IF('Data Input'!F51,'Data Input'!F51,0)</f>
        <v>0</v>
      </c>
      <c r="J41" s="33"/>
    </row>
    <row r="42" spans="1:10" ht="15.95" thickBot="1">
      <c r="A42" s="16"/>
      <c r="B42" s="19" t="str">
        <f>'Data Input'!B52</f>
        <v>Totals</v>
      </c>
      <c r="C42" s="30">
        <f>IF('Data Input'!C52,'Data Input'!C52,0)</f>
        <v>0</v>
      </c>
      <c r="D42" s="30"/>
      <c r="E42" s="30">
        <f>IF('Data Input'!D52,'Data Input'!D52,0)</f>
        <v>0</v>
      </c>
      <c r="F42" s="30"/>
      <c r="G42" s="30">
        <f>IF('Data Input'!E52,'Data Input'!E52,0)</f>
        <v>0</v>
      </c>
      <c r="H42" s="30"/>
      <c r="I42" s="30">
        <f>IF('Data Input'!F52,'Data Input'!F52,0)</f>
        <v>0</v>
      </c>
      <c r="J42" s="31"/>
    </row>
    <row r="43" spans="1:10" ht="15.95" thickTop="1"/>
  </sheetData>
  <mergeCells count="94">
    <mergeCell ref="C21:D21"/>
    <mergeCell ref="C22:D22"/>
    <mergeCell ref="C23:D23"/>
    <mergeCell ref="A6:B6"/>
    <mergeCell ref="C6:J6"/>
    <mergeCell ref="C7:J7"/>
    <mergeCell ref="C24:D24"/>
    <mergeCell ref="C25:D25"/>
    <mergeCell ref="A11:D11"/>
    <mergeCell ref="G17:H17"/>
    <mergeCell ref="G11:I11"/>
    <mergeCell ref="A19:J19"/>
    <mergeCell ref="G20:H20"/>
    <mergeCell ref="I20:J20"/>
    <mergeCell ref="E20:F20"/>
    <mergeCell ref="I25:J25"/>
    <mergeCell ref="E21:F21"/>
    <mergeCell ref="E22:F22"/>
    <mergeCell ref="E23:F23"/>
    <mergeCell ref="E24:F24"/>
    <mergeCell ref="E25:F25"/>
    <mergeCell ref="C20:D20"/>
    <mergeCell ref="C5:J5"/>
    <mergeCell ref="A9:B9"/>
    <mergeCell ref="A8:B8"/>
    <mergeCell ref="A5:B5"/>
    <mergeCell ref="A7:B7"/>
    <mergeCell ref="C9:J9"/>
    <mergeCell ref="C8:J8"/>
    <mergeCell ref="A3:G4"/>
    <mergeCell ref="H3:J4"/>
    <mergeCell ref="A27:J27"/>
    <mergeCell ref="C28:D28"/>
    <mergeCell ref="E28:F28"/>
    <mergeCell ref="G28:H28"/>
    <mergeCell ref="I28:J28"/>
    <mergeCell ref="G21:H21"/>
    <mergeCell ref="G22:H22"/>
    <mergeCell ref="G23:H23"/>
    <mergeCell ref="G24:H24"/>
    <mergeCell ref="G25:H25"/>
    <mergeCell ref="I21:J21"/>
    <mergeCell ref="I22:J22"/>
    <mergeCell ref="I23:J23"/>
    <mergeCell ref="I24:J24"/>
    <mergeCell ref="C31:D31"/>
    <mergeCell ref="E31:F31"/>
    <mergeCell ref="G31:H31"/>
    <mergeCell ref="I31:J31"/>
    <mergeCell ref="C32:D32"/>
    <mergeCell ref="E32:F32"/>
    <mergeCell ref="G32:H32"/>
    <mergeCell ref="I32:J32"/>
    <mergeCell ref="C29:D29"/>
    <mergeCell ref="E29:F29"/>
    <mergeCell ref="G29:H29"/>
    <mergeCell ref="I29:J29"/>
    <mergeCell ref="C30:D30"/>
    <mergeCell ref="E30:F30"/>
    <mergeCell ref="G30:H30"/>
    <mergeCell ref="I30:J30"/>
    <mergeCell ref="C33:D33"/>
    <mergeCell ref="E33:F33"/>
    <mergeCell ref="G33:H33"/>
    <mergeCell ref="I33:J33"/>
    <mergeCell ref="A35:J35"/>
    <mergeCell ref="C36:D36"/>
    <mergeCell ref="E36:F36"/>
    <mergeCell ref="G36:H36"/>
    <mergeCell ref="I36:J36"/>
    <mergeCell ref="C41:D41"/>
    <mergeCell ref="E41:F41"/>
    <mergeCell ref="G41:H41"/>
    <mergeCell ref="I41:J41"/>
    <mergeCell ref="C37:D37"/>
    <mergeCell ref="E37:F37"/>
    <mergeCell ref="G37:H37"/>
    <mergeCell ref="I37:J37"/>
    <mergeCell ref="C38:D38"/>
    <mergeCell ref="E38:F38"/>
    <mergeCell ref="G38:H38"/>
    <mergeCell ref="I38:J38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</mergeCells>
  <conditionalFormatting sqref="C42:J42">
    <cfRule type="top10" dxfId="0" priority="1" rank="1"/>
  </conditionalFormatting>
  <pageMargins left="0.7" right="0.7" top="0.75" bottom="0.75" header="0.3" footer="0.3"/>
  <pageSetup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8DED6125C3F47A078CB6266A2B497" ma:contentTypeVersion="0" ma:contentTypeDescription="Create a new document." ma:contentTypeScope="" ma:versionID="7b0350f33689717b175070733a10d8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5B145-E0F1-43B9-A7A7-8D13FD8483C6}"/>
</file>

<file path=customXml/itemProps2.xml><?xml version="1.0" encoding="utf-8"?>
<ds:datastoreItem xmlns:ds="http://schemas.openxmlformats.org/officeDocument/2006/customXml" ds:itemID="{BBC9529A-D7B0-40DB-A8AF-52D290B3ED63}"/>
</file>

<file path=customXml/itemProps3.xml><?xml version="1.0" encoding="utf-8"?>
<ds:datastoreItem xmlns:ds="http://schemas.openxmlformats.org/officeDocument/2006/customXml" ds:itemID="{2EB92FCC-BD15-478D-A4EC-CA3AA9C55E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</dc:creator>
  <cp:keywords/>
  <dc:description/>
  <cp:lastModifiedBy/>
  <cp:revision/>
  <dcterms:created xsi:type="dcterms:W3CDTF">2020-10-14T14:33:24Z</dcterms:created>
  <dcterms:modified xsi:type="dcterms:W3CDTF">2023-03-07T21:47:13Z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0x010100D188DED6125C3F47A078CB6266A2B497</vt:lpwstr>
  </property>
  <property fmtid="{D5CDD505-2E9C-101B-9397-08002B2CF9AE}" pid="3" name="Order">
    <vt:r8>39700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SIP_Label_4044bd30-2ed7-4c9d-9d12-46200872a97b_Enabled">
    <vt:lpwstr>true</vt:lpwstr>
  </property>
  <property fmtid="{D5CDD505-2E9C-101B-9397-08002B2CF9AE}" pid="13" name="MSIP_Label_4044bd30-2ed7-4c9d-9d12-46200872a97b_SetDate">
    <vt:lpwstr>2023-03-07T21:46:44Z</vt:lpwstr>
  </property>
  <property fmtid="{D5CDD505-2E9C-101B-9397-08002B2CF9AE}" pid="14" name="MSIP_Label_4044bd30-2ed7-4c9d-9d12-46200872a97b_Method">
    <vt:lpwstr>Standard</vt:lpwstr>
  </property>
  <property fmtid="{D5CDD505-2E9C-101B-9397-08002B2CF9AE}" pid="15" name="MSIP_Label_4044bd30-2ed7-4c9d-9d12-46200872a97b_Name">
    <vt:lpwstr>defa4170-0d19-0005-0004-bc88714345d2</vt:lpwstr>
  </property>
  <property fmtid="{D5CDD505-2E9C-101B-9397-08002B2CF9AE}" pid="16" name="MSIP_Label_4044bd30-2ed7-4c9d-9d12-46200872a97b_SiteId">
    <vt:lpwstr>4130bd39-7c53-419c-b1e5-8758d6d63f21</vt:lpwstr>
  </property>
  <property fmtid="{D5CDD505-2E9C-101B-9397-08002B2CF9AE}" pid="17" name="MSIP_Label_4044bd30-2ed7-4c9d-9d12-46200872a97b_ActionId">
    <vt:lpwstr>c6e427a7-dfbc-4f56-a43f-4cbc2ccaab55</vt:lpwstr>
  </property>
  <property fmtid="{D5CDD505-2E9C-101B-9397-08002B2CF9AE}" pid="18" name="MSIP_Label_4044bd30-2ed7-4c9d-9d12-46200872a97b_ContentBits">
    <vt:lpwstr>0</vt:lpwstr>
  </property>
</Properties>
</file>