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4A26FEF8-42AD-4B16-BE3A-78FCD156ED7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aster_data" sheetId="2" r:id="rId1"/>
    <sheet name="HEPPS8.0 Data" sheetId="5" r:id="rId2"/>
    <sheet name="CHES8.5 Data" sheetId="1" r:id="rId3"/>
    <sheet name="CHES9.0 Data" sheetId="3" r:id="rId4"/>
    <sheet name="Averag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9" i="5" l="1"/>
  <c r="AF129" i="5"/>
  <c r="AC129" i="5"/>
  <c r="T129" i="5"/>
  <c r="AJ129" i="5" s="1"/>
  <c r="L129" i="5"/>
  <c r="R129" i="5" s="1"/>
  <c r="J129" i="5"/>
  <c r="AI128" i="5"/>
  <c r="AF128" i="5"/>
  <c r="AC128" i="5"/>
  <c r="T128" i="5"/>
  <c r="AJ128" i="5" s="1"/>
  <c r="L128" i="5"/>
  <c r="R128" i="5" s="1"/>
  <c r="J128" i="5"/>
  <c r="AI127" i="5"/>
  <c r="AF127" i="5"/>
  <c r="AC127" i="5"/>
  <c r="T127" i="5"/>
  <c r="AJ127" i="5" s="1"/>
  <c r="L127" i="5"/>
  <c r="R127" i="5" s="1"/>
  <c r="J127" i="5"/>
  <c r="AI126" i="5"/>
  <c r="AF126" i="5"/>
  <c r="AC126" i="5"/>
  <c r="T126" i="5"/>
  <c r="AJ126" i="5" s="1"/>
  <c r="L126" i="5"/>
  <c r="R126" i="5" s="1"/>
  <c r="J126" i="5"/>
  <c r="AI125" i="5"/>
  <c r="AF125" i="5"/>
  <c r="AC125" i="5"/>
  <c r="T125" i="5"/>
  <c r="AJ125" i="5" s="1"/>
  <c r="L125" i="5"/>
  <c r="R125" i="5" s="1"/>
  <c r="J125" i="5"/>
  <c r="AI124" i="5"/>
  <c r="AF124" i="5"/>
  <c r="AC124" i="5"/>
  <c r="T124" i="5"/>
  <c r="AJ124" i="5" s="1"/>
  <c r="L124" i="5"/>
  <c r="R124" i="5" s="1"/>
  <c r="J124" i="5"/>
  <c r="AI123" i="5"/>
  <c r="AF123" i="5"/>
  <c r="AC123" i="5"/>
  <c r="T123" i="5"/>
  <c r="AJ123" i="5" s="1"/>
  <c r="L123" i="5"/>
  <c r="R123" i="5" s="1"/>
  <c r="J123" i="5"/>
  <c r="AI122" i="5"/>
  <c r="AF122" i="5"/>
  <c r="AC122" i="5"/>
  <c r="T122" i="5"/>
  <c r="AJ122" i="5" s="1"/>
  <c r="L122" i="5"/>
  <c r="R122" i="5" s="1"/>
  <c r="J122" i="5"/>
  <c r="AI121" i="5"/>
  <c r="AF121" i="5"/>
  <c r="AC121" i="5"/>
  <c r="T121" i="5"/>
  <c r="AJ121" i="5" s="1"/>
  <c r="L121" i="5"/>
  <c r="R121" i="5" s="1"/>
  <c r="J121" i="5"/>
  <c r="AI120" i="5"/>
  <c r="AF120" i="5"/>
  <c r="AC120" i="5"/>
  <c r="T120" i="5"/>
  <c r="AJ120" i="5" s="1"/>
  <c r="L120" i="5"/>
  <c r="R120" i="5" s="1"/>
  <c r="J120" i="5"/>
  <c r="AI119" i="5"/>
  <c r="AF119" i="5"/>
  <c r="AC119" i="5"/>
  <c r="T119" i="5"/>
  <c r="AJ119" i="5" s="1"/>
  <c r="L119" i="5"/>
  <c r="R119" i="5" s="1"/>
  <c r="J119" i="5"/>
  <c r="AI118" i="5"/>
  <c r="AF118" i="5"/>
  <c r="AC118" i="5"/>
  <c r="T118" i="5"/>
  <c r="AJ118" i="5" s="1"/>
  <c r="L118" i="5"/>
  <c r="R118" i="5" s="1"/>
  <c r="J118" i="5"/>
  <c r="AI117" i="5"/>
  <c r="AF117" i="5"/>
  <c r="AC117" i="5"/>
  <c r="T117" i="5"/>
  <c r="AJ117" i="5" s="1"/>
  <c r="R117" i="5"/>
  <c r="J117" i="5"/>
  <c r="AI116" i="5"/>
  <c r="AF116" i="5"/>
  <c r="AC116" i="5"/>
  <c r="T116" i="5"/>
  <c r="AJ116" i="5" s="1"/>
  <c r="R116" i="5"/>
  <c r="J116" i="5"/>
  <c r="AI115" i="5"/>
  <c r="AF115" i="5"/>
  <c r="AC115" i="5"/>
  <c r="T115" i="5"/>
  <c r="AJ115" i="5" s="1"/>
  <c r="R115" i="5"/>
  <c r="J115" i="5"/>
  <c r="AI114" i="5"/>
  <c r="AF114" i="5"/>
  <c r="AC114" i="5"/>
  <c r="T114" i="5"/>
  <c r="R114" i="5"/>
  <c r="J114" i="5"/>
  <c r="AI113" i="5"/>
  <c r="AF113" i="5"/>
  <c r="AC113" i="5"/>
  <c r="T113" i="5"/>
  <c r="R113" i="5"/>
  <c r="J113" i="5"/>
  <c r="AI112" i="5"/>
  <c r="AF112" i="5"/>
  <c r="AC112" i="5"/>
  <c r="S112" i="5"/>
  <c r="T112" i="5" s="1"/>
  <c r="R112" i="5"/>
  <c r="J112" i="5"/>
  <c r="AI111" i="5"/>
  <c r="AF111" i="5"/>
  <c r="AC111" i="5"/>
  <c r="T111" i="5"/>
  <c r="AJ111" i="5" s="1"/>
  <c r="L111" i="5"/>
  <c r="R111" i="5" s="1"/>
  <c r="J111" i="5"/>
  <c r="AI110" i="5"/>
  <c r="AF110" i="5"/>
  <c r="AC110" i="5"/>
  <c r="T110" i="5"/>
  <c r="AJ110" i="5" s="1"/>
  <c r="L110" i="5"/>
  <c r="R110" i="5" s="1"/>
  <c r="J110" i="5"/>
  <c r="AI109" i="5"/>
  <c r="AF109" i="5"/>
  <c r="AC109" i="5"/>
  <c r="T109" i="5"/>
  <c r="AJ109" i="5" s="1"/>
  <c r="L109" i="5"/>
  <c r="R109" i="5" s="1"/>
  <c r="J109" i="5"/>
  <c r="AI108" i="5"/>
  <c r="AF108" i="5"/>
  <c r="AC108" i="5"/>
  <c r="T108" i="5"/>
  <c r="AJ108" i="5" s="1"/>
  <c r="L108" i="5"/>
  <c r="R108" i="5" s="1"/>
  <c r="J108" i="5"/>
  <c r="AI107" i="5"/>
  <c r="AF107" i="5"/>
  <c r="AC107" i="5"/>
  <c r="T107" i="5"/>
  <c r="AJ107" i="5" s="1"/>
  <c r="L107" i="5"/>
  <c r="R107" i="5" s="1"/>
  <c r="J107" i="5"/>
  <c r="AI106" i="5"/>
  <c r="AF106" i="5"/>
  <c r="AC106" i="5"/>
  <c r="T106" i="5"/>
  <c r="AJ106" i="5" s="1"/>
  <c r="L106" i="5"/>
  <c r="R106" i="5" s="1"/>
  <c r="J106" i="5"/>
  <c r="AI105" i="5"/>
  <c r="AF105" i="5"/>
  <c r="AC105" i="5"/>
  <c r="T105" i="5"/>
  <c r="AJ105" i="5" s="1"/>
  <c r="L105" i="5"/>
  <c r="R105" i="5" s="1"/>
  <c r="J105" i="5"/>
  <c r="AI104" i="5"/>
  <c r="AF104" i="5"/>
  <c r="AC104" i="5"/>
  <c r="T104" i="5"/>
  <c r="AJ104" i="5" s="1"/>
  <c r="L104" i="5"/>
  <c r="R104" i="5" s="1"/>
  <c r="J104" i="5"/>
  <c r="AI103" i="5"/>
  <c r="AF103" i="5"/>
  <c r="AC103" i="5"/>
  <c r="T103" i="5"/>
  <c r="AJ103" i="5" s="1"/>
  <c r="L103" i="5"/>
  <c r="R103" i="5" s="1"/>
  <c r="J103" i="5"/>
  <c r="AI102" i="5"/>
  <c r="AF102" i="5"/>
  <c r="AC102" i="5"/>
  <c r="T102" i="5"/>
  <c r="AJ102" i="5" s="1"/>
  <c r="L102" i="5"/>
  <c r="R102" i="5" s="1"/>
  <c r="J102" i="5"/>
  <c r="AI101" i="5"/>
  <c r="AF101" i="5"/>
  <c r="AC101" i="5"/>
  <c r="T101" i="5"/>
  <c r="AJ101" i="5" s="1"/>
  <c r="L101" i="5"/>
  <c r="R101" i="5" s="1"/>
  <c r="J101" i="5"/>
  <c r="AI100" i="5"/>
  <c r="AF100" i="5"/>
  <c r="AC100" i="5"/>
  <c r="T100" i="5"/>
  <c r="AJ100" i="5" s="1"/>
  <c r="L100" i="5"/>
  <c r="R100" i="5" s="1"/>
  <c r="J100" i="5"/>
  <c r="AI99" i="5"/>
  <c r="AF99" i="5"/>
  <c r="AC99" i="5"/>
  <c r="T99" i="5"/>
  <c r="AJ99" i="5" s="1"/>
  <c r="R99" i="5"/>
  <c r="J99" i="5"/>
  <c r="AI98" i="5"/>
  <c r="AF98" i="5"/>
  <c r="AC98" i="5"/>
  <c r="T98" i="5"/>
  <c r="AJ98" i="5" s="1"/>
  <c r="R98" i="5"/>
  <c r="J98" i="5"/>
  <c r="AI97" i="5"/>
  <c r="AF97" i="5"/>
  <c r="AC97" i="5"/>
  <c r="T97" i="5"/>
  <c r="AJ97" i="5" s="1"/>
  <c r="R97" i="5"/>
  <c r="J97" i="5"/>
  <c r="AI96" i="5"/>
  <c r="AF96" i="5"/>
  <c r="AC96" i="5"/>
  <c r="T96" i="5"/>
  <c r="R96" i="5"/>
  <c r="J96" i="5"/>
  <c r="AI95" i="5"/>
  <c r="AF95" i="5"/>
  <c r="AC95" i="5"/>
  <c r="T95" i="5"/>
  <c r="R95" i="5"/>
  <c r="J95" i="5"/>
  <c r="AI94" i="5"/>
  <c r="AF94" i="5"/>
  <c r="AC94" i="5"/>
  <c r="T94" i="5"/>
  <c r="R94" i="5"/>
  <c r="J94" i="5"/>
  <c r="AI93" i="5"/>
  <c r="AF93" i="5"/>
  <c r="AC93" i="5"/>
  <c r="T93" i="5"/>
  <c r="AJ93" i="5" s="1"/>
  <c r="L93" i="5"/>
  <c r="R93" i="5" s="1"/>
  <c r="J93" i="5"/>
  <c r="AI92" i="5"/>
  <c r="AF92" i="5"/>
  <c r="AC92" i="5"/>
  <c r="T92" i="5"/>
  <c r="AJ92" i="5" s="1"/>
  <c r="L92" i="5"/>
  <c r="R92" i="5" s="1"/>
  <c r="J92" i="5"/>
  <c r="AI91" i="5"/>
  <c r="AF91" i="5"/>
  <c r="AC91" i="5"/>
  <c r="T91" i="5"/>
  <c r="AJ91" i="5" s="1"/>
  <c r="L91" i="5"/>
  <c r="R91" i="5" s="1"/>
  <c r="J91" i="5"/>
  <c r="AI90" i="5"/>
  <c r="AF90" i="5"/>
  <c r="AC90" i="5"/>
  <c r="T90" i="5"/>
  <c r="AJ90" i="5" s="1"/>
  <c r="L90" i="5"/>
  <c r="R90" i="5" s="1"/>
  <c r="J90" i="5"/>
  <c r="AI89" i="5"/>
  <c r="AF89" i="5"/>
  <c r="AC89" i="5"/>
  <c r="T89" i="5"/>
  <c r="AJ89" i="5" s="1"/>
  <c r="L89" i="5"/>
  <c r="R89" i="5" s="1"/>
  <c r="J89" i="5"/>
  <c r="AI88" i="5"/>
  <c r="AF88" i="5"/>
  <c r="AC88" i="5"/>
  <c r="T88" i="5"/>
  <c r="AJ88" i="5" s="1"/>
  <c r="L88" i="5"/>
  <c r="R88" i="5" s="1"/>
  <c r="J88" i="5"/>
  <c r="AI87" i="5"/>
  <c r="AF87" i="5"/>
  <c r="AC87" i="5"/>
  <c r="T87" i="5"/>
  <c r="AJ87" i="5" s="1"/>
  <c r="L87" i="5"/>
  <c r="R87" i="5" s="1"/>
  <c r="J87" i="5"/>
  <c r="AI86" i="5"/>
  <c r="AF86" i="5"/>
  <c r="AC86" i="5"/>
  <c r="T86" i="5"/>
  <c r="AJ86" i="5" s="1"/>
  <c r="L86" i="5"/>
  <c r="R86" i="5" s="1"/>
  <c r="J86" i="5"/>
  <c r="AI85" i="5"/>
  <c r="AF85" i="5"/>
  <c r="AC85" i="5"/>
  <c r="T85" i="5"/>
  <c r="AJ85" i="5" s="1"/>
  <c r="L85" i="5"/>
  <c r="R85" i="5" s="1"/>
  <c r="J85" i="5"/>
  <c r="AI84" i="5"/>
  <c r="AF84" i="5"/>
  <c r="AC84" i="5"/>
  <c r="T84" i="5"/>
  <c r="AJ84" i="5" s="1"/>
  <c r="L84" i="5"/>
  <c r="R84" i="5" s="1"/>
  <c r="J84" i="5"/>
  <c r="AI83" i="5"/>
  <c r="AF83" i="5"/>
  <c r="AC83" i="5"/>
  <c r="T83" i="5"/>
  <c r="AJ83" i="5" s="1"/>
  <c r="L83" i="5"/>
  <c r="R83" i="5" s="1"/>
  <c r="J83" i="5"/>
  <c r="AI82" i="5"/>
  <c r="AF82" i="5"/>
  <c r="AC82" i="5"/>
  <c r="T82" i="5"/>
  <c r="AJ82" i="5" s="1"/>
  <c r="L82" i="5"/>
  <c r="R82" i="5" s="1"/>
  <c r="J82" i="5"/>
  <c r="AI81" i="5"/>
  <c r="AF81" i="5"/>
  <c r="AC81" i="5"/>
  <c r="T81" i="5"/>
  <c r="AJ81" i="5" s="1"/>
  <c r="R81" i="5"/>
  <c r="J81" i="5"/>
  <c r="AI80" i="5"/>
  <c r="AF80" i="5"/>
  <c r="AC80" i="5"/>
  <c r="T80" i="5"/>
  <c r="AJ80" i="5" s="1"/>
  <c r="R80" i="5"/>
  <c r="J80" i="5"/>
  <c r="AI79" i="5"/>
  <c r="AF79" i="5"/>
  <c r="AC79" i="5"/>
  <c r="T79" i="5"/>
  <c r="AJ79" i="5" s="1"/>
  <c r="R79" i="5"/>
  <c r="J79" i="5"/>
  <c r="AI78" i="5"/>
  <c r="AF78" i="5"/>
  <c r="AC78" i="5"/>
  <c r="T78" i="5"/>
  <c r="R78" i="5"/>
  <c r="J78" i="5"/>
  <c r="AI77" i="5"/>
  <c r="AF77" i="5"/>
  <c r="AC77" i="5"/>
  <c r="T77" i="5"/>
  <c r="R77" i="5"/>
  <c r="J77" i="5"/>
  <c r="AI76" i="5"/>
  <c r="AF76" i="5"/>
  <c r="AC76" i="5"/>
  <c r="T76" i="5"/>
  <c r="R76" i="5"/>
  <c r="J76" i="5"/>
  <c r="AI75" i="5"/>
  <c r="AF75" i="5"/>
  <c r="AC75" i="5"/>
  <c r="T75" i="5"/>
  <c r="AJ75" i="5" s="1"/>
  <c r="L75" i="5"/>
  <c r="R75" i="5" s="1"/>
  <c r="J75" i="5"/>
  <c r="AI74" i="5"/>
  <c r="AF74" i="5"/>
  <c r="AC74" i="5"/>
  <c r="T74" i="5"/>
  <c r="AJ74" i="5" s="1"/>
  <c r="L74" i="5"/>
  <c r="R74" i="5" s="1"/>
  <c r="J74" i="5"/>
  <c r="AI73" i="5"/>
  <c r="AF73" i="5"/>
  <c r="AC73" i="5"/>
  <c r="T73" i="5"/>
  <c r="AJ73" i="5" s="1"/>
  <c r="L73" i="5"/>
  <c r="R73" i="5" s="1"/>
  <c r="J73" i="5"/>
  <c r="AI72" i="5"/>
  <c r="AF72" i="5"/>
  <c r="AC72" i="5"/>
  <c r="T72" i="5"/>
  <c r="AJ72" i="5" s="1"/>
  <c r="L72" i="5"/>
  <c r="R72" i="5" s="1"/>
  <c r="J72" i="5"/>
  <c r="AI71" i="5"/>
  <c r="AF71" i="5"/>
  <c r="AC71" i="5"/>
  <c r="T71" i="5"/>
  <c r="AJ71" i="5" s="1"/>
  <c r="L71" i="5"/>
  <c r="R71" i="5" s="1"/>
  <c r="J71" i="5"/>
  <c r="AI70" i="5"/>
  <c r="AF70" i="5"/>
  <c r="AC70" i="5"/>
  <c r="T70" i="5"/>
  <c r="AJ70" i="5" s="1"/>
  <c r="L70" i="5"/>
  <c r="R70" i="5" s="1"/>
  <c r="J70" i="5"/>
  <c r="AI69" i="5"/>
  <c r="AF69" i="5"/>
  <c r="AC69" i="5"/>
  <c r="T69" i="5"/>
  <c r="AJ69" i="5" s="1"/>
  <c r="L69" i="5"/>
  <c r="R69" i="5" s="1"/>
  <c r="J69" i="5"/>
  <c r="AI68" i="5"/>
  <c r="AF68" i="5"/>
  <c r="AC68" i="5"/>
  <c r="T68" i="5"/>
  <c r="AJ68" i="5" s="1"/>
  <c r="L68" i="5"/>
  <c r="R68" i="5" s="1"/>
  <c r="J68" i="5"/>
  <c r="AI67" i="5"/>
  <c r="AF67" i="5"/>
  <c r="AC67" i="5"/>
  <c r="T67" i="5"/>
  <c r="AJ67" i="5" s="1"/>
  <c r="L67" i="5"/>
  <c r="R67" i="5" s="1"/>
  <c r="J67" i="5"/>
  <c r="AI66" i="5"/>
  <c r="AF66" i="5"/>
  <c r="AC66" i="5"/>
  <c r="T66" i="5"/>
  <c r="AJ66" i="5" s="1"/>
  <c r="L66" i="5"/>
  <c r="R66" i="5" s="1"/>
  <c r="J66" i="5"/>
  <c r="AI65" i="5"/>
  <c r="AF65" i="5"/>
  <c r="AC65" i="5"/>
  <c r="T65" i="5"/>
  <c r="AJ65" i="5" s="1"/>
  <c r="L65" i="5"/>
  <c r="R65" i="5" s="1"/>
  <c r="J65" i="5"/>
  <c r="AI64" i="5"/>
  <c r="AF64" i="5"/>
  <c r="AC64" i="5"/>
  <c r="T64" i="5"/>
  <c r="AJ64" i="5" s="1"/>
  <c r="L64" i="5"/>
  <c r="R64" i="5" s="1"/>
  <c r="J64" i="5"/>
  <c r="AI63" i="5"/>
  <c r="AF63" i="5"/>
  <c r="AC63" i="5"/>
  <c r="T63" i="5"/>
  <c r="AJ63" i="5" s="1"/>
  <c r="R63" i="5"/>
  <c r="J63" i="5"/>
  <c r="AI62" i="5"/>
  <c r="AF62" i="5"/>
  <c r="AC62" i="5"/>
  <c r="T62" i="5"/>
  <c r="AJ62" i="5" s="1"/>
  <c r="R62" i="5"/>
  <c r="J62" i="5"/>
  <c r="AI61" i="5"/>
  <c r="AF61" i="5"/>
  <c r="AC61" i="5"/>
  <c r="T61" i="5"/>
  <c r="AJ61" i="5" s="1"/>
  <c r="R61" i="5"/>
  <c r="J61" i="5"/>
  <c r="AI60" i="5"/>
  <c r="AF60" i="5"/>
  <c r="AC60" i="5"/>
  <c r="T60" i="5"/>
  <c r="R60" i="5"/>
  <c r="J60" i="5"/>
  <c r="AI59" i="5"/>
  <c r="AF59" i="5"/>
  <c r="AC59" i="5"/>
  <c r="T59" i="5"/>
  <c r="R59" i="5"/>
  <c r="J59" i="5"/>
  <c r="AI58" i="5"/>
  <c r="AF58" i="5"/>
  <c r="AC58" i="5"/>
  <c r="T58" i="5"/>
  <c r="R58" i="5"/>
  <c r="J58" i="5"/>
  <c r="AI57" i="5"/>
  <c r="AF57" i="5"/>
  <c r="AC57" i="5"/>
  <c r="T57" i="5"/>
  <c r="AJ57" i="5" s="1"/>
  <c r="L57" i="5"/>
  <c r="R57" i="5" s="1"/>
  <c r="J57" i="5"/>
  <c r="AI56" i="5"/>
  <c r="AF56" i="5"/>
  <c r="AC56" i="5"/>
  <c r="T56" i="5"/>
  <c r="AJ56" i="5" s="1"/>
  <c r="L56" i="5"/>
  <c r="R56" i="5" s="1"/>
  <c r="J56" i="5"/>
  <c r="AI55" i="5"/>
  <c r="AF55" i="5"/>
  <c r="AC55" i="5"/>
  <c r="T55" i="5"/>
  <c r="AJ55" i="5" s="1"/>
  <c r="L55" i="5"/>
  <c r="R55" i="5" s="1"/>
  <c r="J55" i="5"/>
  <c r="AI54" i="5"/>
  <c r="AF54" i="5"/>
  <c r="AC54" i="5"/>
  <c r="T54" i="5"/>
  <c r="AJ54" i="5" s="1"/>
  <c r="L54" i="5"/>
  <c r="R54" i="5" s="1"/>
  <c r="J54" i="5"/>
  <c r="AI53" i="5"/>
  <c r="AF53" i="5"/>
  <c r="AC53" i="5"/>
  <c r="T53" i="5"/>
  <c r="AJ53" i="5" s="1"/>
  <c r="L53" i="5"/>
  <c r="R53" i="5" s="1"/>
  <c r="J53" i="5"/>
  <c r="AI52" i="5"/>
  <c r="AF52" i="5"/>
  <c r="AC52" i="5"/>
  <c r="T52" i="5"/>
  <c r="AJ52" i="5" s="1"/>
  <c r="L52" i="5"/>
  <c r="R52" i="5" s="1"/>
  <c r="J52" i="5"/>
  <c r="AI51" i="5"/>
  <c r="AF51" i="5"/>
  <c r="AC51" i="5"/>
  <c r="T51" i="5"/>
  <c r="AJ51" i="5" s="1"/>
  <c r="L51" i="5"/>
  <c r="R51" i="5" s="1"/>
  <c r="J51" i="5"/>
  <c r="AI50" i="5"/>
  <c r="AF50" i="5"/>
  <c r="AC50" i="5"/>
  <c r="T50" i="5"/>
  <c r="AJ50" i="5" s="1"/>
  <c r="L50" i="5"/>
  <c r="R50" i="5" s="1"/>
  <c r="J50" i="5"/>
  <c r="AI49" i="5"/>
  <c r="AF49" i="5"/>
  <c r="AC49" i="5"/>
  <c r="T49" i="5"/>
  <c r="AJ49" i="5" s="1"/>
  <c r="L49" i="5"/>
  <c r="R49" i="5" s="1"/>
  <c r="J49" i="5"/>
  <c r="AI48" i="5"/>
  <c r="AF48" i="5"/>
  <c r="AC48" i="5"/>
  <c r="T48" i="5"/>
  <c r="AJ48" i="5" s="1"/>
  <c r="L48" i="5"/>
  <c r="R48" i="5" s="1"/>
  <c r="J48" i="5"/>
  <c r="AI47" i="5"/>
  <c r="AF47" i="5"/>
  <c r="AC47" i="5"/>
  <c r="T47" i="5"/>
  <c r="AJ47" i="5" s="1"/>
  <c r="L47" i="5"/>
  <c r="R47" i="5" s="1"/>
  <c r="J47" i="5"/>
  <c r="AI46" i="5"/>
  <c r="AF46" i="5"/>
  <c r="AC46" i="5"/>
  <c r="T46" i="5"/>
  <c r="AJ46" i="5" s="1"/>
  <c r="L46" i="5"/>
  <c r="R46" i="5" s="1"/>
  <c r="J46" i="5"/>
  <c r="AI45" i="5"/>
  <c r="AF45" i="5"/>
  <c r="AC45" i="5"/>
  <c r="T45" i="5"/>
  <c r="AJ45" i="5" s="1"/>
  <c r="R45" i="5"/>
  <c r="J45" i="5"/>
  <c r="AI44" i="5"/>
  <c r="AF44" i="5"/>
  <c r="AC44" i="5"/>
  <c r="T44" i="5"/>
  <c r="AJ44" i="5" s="1"/>
  <c r="R44" i="5"/>
  <c r="J44" i="5"/>
  <c r="AI43" i="5"/>
  <c r="AF43" i="5"/>
  <c r="AC43" i="5"/>
  <c r="T43" i="5"/>
  <c r="AJ43" i="5" s="1"/>
  <c r="R43" i="5"/>
  <c r="J43" i="5"/>
  <c r="AI42" i="5"/>
  <c r="AF42" i="5"/>
  <c r="AC42" i="5"/>
  <c r="T42" i="5"/>
  <c r="R42" i="5"/>
  <c r="J42" i="5"/>
  <c r="AI41" i="5"/>
  <c r="AF41" i="5"/>
  <c r="AC41" i="5"/>
  <c r="T41" i="5"/>
  <c r="R41" i="5"/>
  <c r="J41" i="5"/>
  <c r="AI40" i="5"/>
  <c r="AF40" i="5"/>
  <c r="AC40" i="5"/>
  <c r="T40" i="5"/>
  <c r="R40" i="5"/>
  <c r="J40" i="5"/>
  <c r="AI39" i="5"/>
  <c r="AF39" i="5"/>
  <c r="AC39" i="5"/>
  <c r="T39" i="5"/>
  <c r="AJ39" i="5" s="1"/>
  <c r="L39" i="5"/>
  <c r="R39" i="5" s="1"/>
  <c r="J39" i="5"/>
  <c r="AI38" i="5"/>
  <c r="AF38" i="5"/>
  <c r="AC38" i="5"/>
  <c r="T38" i="5"/>
  <c r="AJ38" i="5" s="1"/>
  <c r="L38" i="5"/>
  <c r="R38" i="5" s="1"/>
  <c r="J38" i="5"/>
  <c r="AI37" i="5"/>
  <c r="AF37" i="5"/>
  <c r="AC37" i="5"/>
  <c r="T37" i="5"/>
  <c r="AJ37" i="5" s="1"/>
  <c r="L37" i="5"/>
  <c r="R37" i="5" s="1"/>
  <c r="J37" i="5"/>
  <c r="AI36" i="5"/>
  <c r="AF36" i="5"/>
  <c r="AC36" i="5"/>
  <c r="T36" i="5"/>
  <c r="AJ36" i="5" s="1"/>
  <c r="L36" i="5"/>
  <c r="R36" i="5" s="1"/>
  <c r="J36" i="5"/>
  <c r="AI35" i="5"/>
  <c r="AF35" i="5"/>
  <c r="AC35" i="5"/>
  <c r="T35" i="5"/>
  <c r="AJ35" i="5" s="1"/>
  <c r="L35" i="5"/>
  <c r="R35" i="5" s="1"/>
  <c r="J35" i="5"/>
  <c r="AI34" i="5"/>
  <c r="AF34" i="5"/>
  <c r="AC34" i="5"/>
  <c r="T34" i="5"/>
  <c r="AJ34" i="5" s="1"/>
  <c r="L34" i="5"/>
  <c r="R34" i="5" s="1"/>
  <c r="J34" i="5"/>
  <c r="AI33" i="5"/>
  <c r="AF33" i="5"/>
  <c r="AC33" i="5"/>
  <c r="T33" i="5"/>
  <c r="AJ33" i="5" s="1"/>
  <c r="L33" i="5"/>
  <c r="R33" i="5" s="1"/>
  <c r="J33" i="5"/>
  <c r="AI32" i="5"/>
  <c r="AF32" i="5"/>
  <c r="AC32" i="5"/>
  <c r="T32" i="5"/>
  <c r="AJ32" i="5" s="1"/>
  <c r="L32" i="5"/>
  <c r="R32" i="5" s="1"/>
  <c r="J32" i="5"/>
  <c r="AI31" i="5"/>
  <c r="AF31" i="5"/>
  <c r="AC31" i="5"/>
  <c r="T31" i="5"/>
  <c r="AJ31" i="5" s="1"/>
  <c r="L31" i="5"/>
  <c r="R31" i="5" s="1"/>
  <c r="J31" i="5"/>
  <c r="AI30" i="5"/>
  <c r="AF30" i="5"/>
  <c r="AC30" i="5"/>
  <c r="T30" i="5"/>
  <c r="AJ30" i="5" s="1"/>
  <c r="L30" i="5"/>
  <c r="R30" i="5" s="1"/>
  <c r="J30" i="5"/>
  <c r="AI29" i="5"/>
  <c r="AF29" i="5"/>
  <c r="AC29" i="5"/>
  <c r="T29" i="5"/>
  <c r="AJ29" i="5" s="1"/>
  <c r="L29" i="5"/>
  <c r="R29" i="5" s="1"/>
  <c r="J29" i="5"/>
  <c r="AI28" i="5"/>
  <c r="AF28" i="5"/>
  <c r="AC28" i="5"/>
  <c r="T28" i="5"/>
  <c r="AJ28" i="5" s="1"/>
  <c r="L28" i="5"/>
  <c r="R28" i="5" s="1"/>
  <c r="J28" i="5"/>
  <c r="AI27" i="5"/>
  <c r="AF27" i="5"/>
  <c r="AC27" i="5"/>
  <c r="T27" i="5"/>
  <c r="AJ27" i="5" s="1"/>
  <c r="R27" i="5"/>
  <c r="J27" i="5"/>
  <c r="AI26" i="5"/>
  <c r="AF26" i="5"/>
  <c r="AC26" i="5"/>
  <c r="T26" i="5"/>
  <c r="AJ26" i="5" s="1"/>
  <c r="R26" i="5"/>
  <c r="J26" i="5"/>
  <c r="AI25" i="5"/>
  <c r="AF25" i="5"/>
  <c r="AC25" i="5"/>
  <c r="T25" i="5"/>
  <c r="AJ25" i="5" s="1"/>
  <c r="R25" i="5"/>
  <c r="J25" i="5"/>
  <c r="AI24" i="5"/>
  <c r="AF24" i="5"/>
  <c r="AC24" i="5"/>
  <c r="T24" i="5"/>
  <c r="R24" i="5"/>
  <c r="J24" i="5"/>
  <c r="AI23" i="5"/>
  <c r="AF23" i="5"/>
  <c r="AC23" i="5"/>
  <c r="T23" i="5"/>
  <c r="R23" i="5"/>
  <c r="J23" i="5"/>
  <c r="AI22" i="5"/>
  <c r="AF22" i="5"/>
  <c r="AC22" i="5"/>
  <c r="T22" i="5"/>
  <c r="R22" i="5"/>
  <c r="J22" i="5"/>
  <c r="AI21" i="5"/>
  <c r="AF21" i="5"/>
  <c r="AC21" i="5"/>
  <c r="T21" i="5"/>
  <c r="AJ21" i="5" s="1"/>
  <c r="L21" i="5"/>
  <c r="R21" i="5" s="1"/>
  <c r="J21" i="5"/>
  <c r="AI20" i="5"/>
  <c r="AF20" i="5"/>
  <c r="AC20" i="5"/>
  <c r="T20" i="5"/>
  <c r="AJ20" i="5" s="1"/>
  <c r="L20" i="5"/>
  <c r="R20" i="5" s="1"/>
  <c r="J20" i="5"/>
  <c r="AI19" i="5"/>
  <c r="AF19" i="5"/>
  <c r="AC19" i="5"/>
  <c r="T19" i="5"/>
  <c r="AJ19" i="5" s="1"/>
  <c r="L19" i="5"/>
  <c r="R19" i="5" s="1"/>
  <c r="J19" i="5"/>
  <c r="AI18" i="5"/>
  <c r="AF18" i="5"/>
  <c r="AC18" i="5"/>
  <c r="T18" i="5"/>
  <c r="AJ18" i="5" s="1"/>
  <c r="L18" i="5"/>
  <c r="R18" i="5" s="1"/>
  <c r="J18" i="5"/>
  <c r="AI17" i="5"/>
  <c r="AF17" i="5"/>
  <c r="AC17" i="5"/>
  <c r="T17" i="5"/>
  <c r="AJ17" i="5" s="1"/>
  <c r="L17" i="5"/>
  <c r="R17" i="5" s="1"/>
  <c r="J17" i="5"/>
  <c r="AI16" i="5"/>
  <c r="AF16" i="5"/>
  <c r="AC16" i="5"/>
  <c r="T16" i="5"/>
  <c r="AJ16" i="5" s="1"/>
  <c r="L16" i="5"/>
  <c r="R16" i="5" s="1"/>
  <c r="J16" i="5"/>
  <c r="AI15" i="5"/>
  <c r="AF15" i="5"/>
  <c r="AC15" i="5"/>
  <c r="T15" i="5"/>
  <c r="AJ15" i="5" s="1"/>
  <c r="L15" i="5"/>
  <c r="R15" i="5" s="1"/>
  <c r="J15" i="5"/>
  <c r="AI14" i="5"/>
  <c r="AF14" i="5"/>
  <c r="AC14" i="5"/>
  <c r="T14" i="5"/>
  <c r="AJ14" i="5" s="1"/>
  <c r="L14" i="5"/>
  <c r="R14" i="5" s="1"/>
  <c r="J14" i="5"/>
  <c r="AI13" i="5"/>
  <c r="AF13" i="5"/>
  <c r="AC13" i="5"/>
  <c r="T13" i="5"/>
  <c r="AJ13" i="5" s="1"/>
  <c r="L13" i="5"/>
  <c r="R13" i="5" s="1"/>
  <c r="J13" i="5"/>
  <c r="AI12" i="5"/>
  <c r="AF12" i="5"/>
  <c r="AC12" i="5"/>
  <c r="T12" i="5"/>
  <c r="AJ12" i="5" s="1"/>
  <c r="L12" i="5"/>
  <c r="R12" i="5" s="1"/>
  <c r="J12" i="5"/>
  <c r="AI11" i="5"/>
  <c r="AF11" i="5"/>
  <c r="AC11" i="5"/>
  <c r="T11" i="5"/>
  <c r="AJ11" i="5" s="1"/>
  <c r="L11" i="5"/>
  <c r="R11" i="5" s="1"/>
  <c r="J11" i="5"/>
  <c r="AI10" i="5"/>
  <c r="AF10" i="5"/>
  <c r="AC10" i="5"/>
  <c r="T10" i="5"/>
  <c r="AJ10" i="5" s="1"/>
  <c r="L10" i="5"/>
  <c r="R10" i="5" s="1"/>
  <c r="J10" i="5"/>
  <c r="AI9" i="5"/>
  <c r="AF9" i="5"/>
  <c r="AC9" i="5"/>
  <c r="T9" i="5"/>
  <c r="AJ9" i="5" s="1"/>
  <c r="R9" i="5"/>
  <c r="J9" i="5"/>
  <c r="AI8" i="5"/>
  <c r="AF8" i="5"/>
  <c r="AC8" i="5"/>
  <c r="T8" i="5"/>
  <c r="AJ8" i="5" s="1"/>
  <c r="R8" i="5"/>
  <c r="J8" i="5"/>
  <c r="AI7" i="5"/>
  <c r="AF7" i="5"/>
  <c r="AC7" i="5"/>
  <c r="T7" i="5"/>
  <c r="AJ7" i="5" s="1"/>
  <c r="R7" i="5"/>
  <c r="J7" i="5"/>
  <c r="AI6" i="5"/>
  <c r="AF6" i="5"/>
  <c r="AC6" i="5"/>
  <c r="T6" i="5"/>
  <c r="R6" i="5"/>
  <c r="J6" i="5"/>
  <c r="AI5" i="5"/>
  <c r="AF5" i="5"/>
  <c r="AC5" i="5"/>
  <c r="T5" i="5"/>
  <c r="R5" i="5"/>
  <c r="J5" i="5"/>
  <c r="AI4" i="5"/>
  <c r="AF4" i="5"/>
  <c r="AC4" i="5"/>
  <c r="T4" i="5"/>
  <c r="R4" i="5"/>
  <c r="J4" i="5"/>
  <c r="AI586" i="2"/>
  <c r="AF586" i="2"/>
  <c r="AC586" i="2"/>
  <c r="T586" i="2"/>
  <c r="AJ586" i="2" s="1"/>
  <c r="L586" i="2"/>
  <c r="R586" i="2" s="1"/>
  <c r="J586" i="2"/>
  <c r="AI585" i="2"/>
  <c r="AF585" i="2"/>
  <c r="AC585" i="2"/>
  <c r="T585" i="2"/>
  <c r="AJ585" i="2" s="1"/>
  <c r="L585" i="2"/>
  <c r="R585" i="2" s="1"/>
  <c r="J585" i="2"/>
  <c r="AI584" i="2"/>
  <c r="AF584" i="2"/>
  <c r="AC584" i="2"/>
  <c r="T584" i="2"/>
  <c r="AJ584" i="2" s="1"/>
  <c r="L584" i="2"/>
  <c r="R584" i="2" s="1"/>
  <c r="J584" i="2"/>
  <c r="AI583" i="2"/>
  <c r="AF583" i="2"/>
  <c r="AC583" i="2"/>
  <c r="T583" i="2"/>
  <c r="AJ583" i="2" s="1"/>
  <c r="L583" i="2"/>
  <c r="R583" i="2" s="1"/>
  <c r="J583" i="2"/>
  <c r="AI582" i="2"/>
  <c r="AF582" i="2"/>
  <c r="AC582" i="2"/>
  <c r="T582" i="2"/>
  <c r="AJ582" i="2" s="1"/>
  <c r="L582" i="2"/>
  <c r="R582" i="2" s="1"/>
  <c r="J582" i="2"/>
  <c r="AI581" i="2"/>
  <c r="AF581" i="2"/>
  <c r="AC581" i="2"/>
  <c r="T581" i="2"/>
  <c r="AJ581" i="2" s="1"/>
  <c r="L581" i="2"/>
  <c r="R581" i="2" s="1"/>
  <c r="J581" i="2"/>
  <c r="AI580" i="2"/>
  <c r="AF580" i="2"/>
  <c r="AC580" i="2"/>
  <c r="T580" i="2"/>
  <c r="AJ580" i="2" s="1"/>
  <c r="L580" i="2"/>
  <c r="R580" i="2" s="1"/>
  <c r="J580" i="2"/>
  <c r="AI579" i="2"/>
  <c r="AF579" i="2"/>
  <c r="AC579" i="2"/>
  <c r="T579" i="2"/>
  <c r="AJ579" i="2" s="1"/>
  <c r="L579" i="2"/>
  <c r="R579" i="2" s="1"/>
  <c r="J579" i="2"/>
  <c r="AI578" i="2"/>
  <c r="AF578" i="2"/>
  <c r="AC578" i="2"/>
  <c r="T578" i="2"/>
  <c r="AJ578" i="2" s="1"/>
  <c r="L578" i="2"/>
  <c r="R578" i="2" s="1"/>
  <c r="J578" i="2"/>
  <c r="AI577" i="2"/>
  <c r="AF577" i="2"/>
  <c r="AC577" i="2"/>
  <c r="T577" i="2"/>
  <c r="AJ577" i="2" s="1"/>
  <c r="L577" i="2"/>
  <c r="R577" i="2" s="1"/>
  <c r="J577" i="2"/>
  <c r="AI576" i="2"/>
  <c r="AF576" i="2"/>
  <c r="AC576" i="2"/>
  <c r="T576" i="2"/>
  <c r="AJ576" i="2" s="1"/>
  <c r="L576" i="2"/>
  <c r="R576" i="2" s="1"/>
  <c r="J576" i="2"/>
  <c r="AI575" i="2"/>
  <c r="AF575" i="2"/>
  <c r="AC575" i="2"/>
  <c r="T575" i="2"/>
  <c r="AJ575" i="2" s="1"/>
  <c r="L575" i="2"/>
  <c r="R575" i="2" s="1"/>
  <c r="J575" i="2"/>
  <c r="AI574" i="2"/>
  <c r="AF574" i="2"/>
  <c r="AC574" i="2"/>
  <c r="T574" i="2"/>
  <c r="AJ574" i="2" s="1"/>
  <c r="R574" i="2"/>
  <c r="J574" i="2"/>
  <c r="AI573" i="2"/>
  <c r="AF573" i="2"/>
  <c r="AC573" i="2"/>
  <c r="T573" i="2"/>
  <c r="AJ573" i="2" s="1"/>
  <c r="R573" i="2"/>
  <c r="J573" i="2"/>
  <c r="AI572" i="2"/>
  <c r="AF572" i="2"/>
  <c r="AC572" i="2"/>
  <c r="T572" i="2"/>
  <c r="AJ572" i="2" s="1"/>
  <c r="R572" i="2"/>
  <c r="J572" i="2"/>
  <c r="AI571" i="2"/>
  <c r="AF571" i="2"/>
  <c r="AC571" i="2"/>
  <c r="T571" i="2"/>
  <c r="R571" i="2"/>
  <c r="J571" i="2"/>
  <c r="AI570" i="2"/>
  <c r="AF570" i="2"/>
  <c r="AC570" i="2"/>
  <c r="T570" i="2"/>
  <c r="R570" i="2"/>
  <c r="J570" i="2"/>
  <c r="AI569" i="2"/>
  <c r="AF569" i="2"/>
  <c r="AC569" i="2"/>
  <c r="T569" i="2"/>
  <c r="R569" i="2"/>
  <c r="J569" i="2"/>
  <c r="AI568" i="2"/>
  <c r="AF568" i="2"/>
  <c r="AC568" i="2"/>
  <c r="T568" i="2"/>
  <c r="AJ568" i="2" s="1"/>
  <c r="L568" i="2"/>
  <c r="R568" i="2" s="1"/>
  <c r="J568" i="2"/>
  <c r="AI567" i="2"/>
  <c r="AF567" i="2"/>
  <c r="AC567" i="2"/>
  <c r="T567" i="2"/>
  <c r="AJ567" i="2" s="1"/>
  <c r="L567" i="2"/>
  <c r="R567" i="2" s="1"/>
  <c r="J567" i="2"/>
  <c r="AI566" i="2"/>
  <c r="AF566" i="2"/>
  <c r="AC566" i="2"/>
  <c r="T566" i="2"/>
  <c r="AJ566" i="2" s="1"/>
  <c r="L566" i="2"/>
  <c r="R566" i="2" s="1"/>
  <c r="J566" i="2"/>
  <c r="AI565" i="2"/>
  <c r="AF565" i="2"/>
  <c r="AC565" i="2"/>
  <c r="T565" i="2"/>
  <c r="AJ565" i="2" s="1"/>
  <c r="L565" i="2"/>
  <c r="R565" i="2" s="1"/>
  <c r="J565" i="2"/>
  <c r="AI564" i="2"/>
  <c r="AF564" i="2"/>
  <c r="AC564" i="2"/>
  <c r="T564" i="2"/>
  <c r="AJ564" i="2" s="1"/>
  <c r="L564" i="2"/>
  <c r="R564" i="2" s="1"/>
  <c r="J564" i="2"/>
  <c r="AI563" i="2"/>
  <c r="AF563" i="2"/>
  <c r="AC563" i="2"/>
  <c r="T563" i="2"/>
  <c r="AJ563" i="2" s="1"/>
  <c r="L563" i="2"/>
  <c r="R563" i="2" s="1"/>
  <c r="J563" i="2"/>
  <c r="AI562" i="2"/>
  <c r="AF562" i="2"/>
  <c r="AC562" i="2"/>
  <c r="T562" i="2"/>
  <c r="AJ562" i="2" s="1"/>
  <c r="L562" i="2"/>
  <c r="R562" i="2" s="1"/>
  <c r="J562" i="2"/>
  <c r="AI561" i="2"/>
  <c r="AF561" i="2"/>
  <c r="AC561" i="2"/>
  <c r="T561" i="2"/>
  <c r="AJ561" i="2" s="1"/>
  <c r="L561" i="2"/>
  <c r="R561" i="2" s="1"/>
  <c r="J561" i="2"/>
  <c r="AI560" i="2"/>
  <c r="AF560" i="2"/>
  <c r="AC560" i="2"/>
  <c r="T560" i="2"/>
  <c r="AJ560" i="2" s="1"/>
  <c r="L560" i="2"/>
  <c r="R560" i="2" s="1"/>
  <c r="J560" i="2"/>
  <c r="AI559" i="2"/>
  <c r="AF559" i="2"/>
  <c r="AC559" i="2"/>
  <c r="T559" i="2"/>
  <c r="AJ559" i="2" s="1"/>
  <c r="L559" i="2"/>
  <c r="R559" i="2" s="1"/>
  <c r="J559" i="2"/>
  <c r="AI558" i="2"/>
  <c r="AF558" i="2"/>
  <c r="AC558" i="2"/>
  <c r="T558" i="2"/>
  <c r="AJ558" i="2" s="1"/>
  <c r="L558" i="2"/>
  <c r="R558" i="2" s="1"/>
  <c r="J558" i="2"/>
  <c r="AI557" i="2"/>
  <c r="AF557" i="2"/>
  <c r="AC557" i="2"/>
  <c r="T557" i="2"/>
  <c r="AJ557" i="2" s="1"/>
  <c r="L557" i="2"/>
  <c r="R557" i="2" s="1"/>
  <c r="J557" i="2"/>
  <c r="AI556" i="2"/>
  <c r="AF556" i="2"/>
  <c r="AC556" i="2"/>
  <c r="T556" i="2"/>
  <c r="AJ556" i="2" s="1"/>
  <c r="R556" i="2"/>
  <c r="J556" i="2"/>
  <c r="AI555" i="2"/>
  <c r="AF555" i="2"/>
  <c r="AC555" i="2"/>
  <c r="T555" i="2"/>
  <c r="AJ555" i="2" s="1"/>
  <c r="R555" i="2"/>
  <c r="J555" i="2"/>
  <c r="AI554" i="2"/>
  <c r="AF554" i="2"/>
  <c r="AC554" i="2"/>
  <c r="T554" i="2"/>
  <c r="AJ554" i="2" s="1"/>
  <c r="R554" i="2"/>
  <c r="J554" i="2"/>
  <c r="AI553" i="2"/>
  <c r="AF553" i="2"/>
  <c r="AC553" i="2"/>
  <c r="T553" i="2"/>
  <c r="R553" i="2"/>
  <c r="J553" i="2"/>
  <c r="AI552" i="2"/>
  <c r="AF552" i="2"/>
  <c r="AC552" i="2"/>
  <c r="T552" i="2"/>
  <c r="R552" i="2"/>
  <c r="J552" i="2"/>
  <c r="AI551" i="2"/>
  <c r="AF551" i="2"/>
  <c r="AC551" i="2"/>
  <c r="T551" i="2"/>
  <c r="R551" i="2"/>
  <c r="J551" i="2"/>
  <c r="AI550" i="2"/>
  <c r="AF550" i="2"/>
  <c r="AC550" i="2"/>
  <c r="T550" i="2"/>
  <c r="AJ550" i="2" s="1"/>
  <c r="L550" i="2"/>
  <c r="R550" i="2" s="1"/>
  <c r="J550" i="2"/>
  <c r="AI549" i="2"/>
  <c r="AF549" i="2"/>
  <c r="AC549" i="2"/>
  <c r="T549" i="2"/>
  <c r="AJ549" i="2" s="1"/>
  <c r="L549" i="2"/>
  <c r="R549" i="2" s="1"/>
  <c r="J549" i="2"/>
  <c r="AI548" i="2"/>
  <c r="AF548" i="2"/>
  <c r="AC548" i="2"/>
  <c r="T548" i="2"/>
  <c r="AJ548" i="2" s="1"/>
  <c r="L548" i="2"/>
  <c r="R548" i="2" s="1"/>
  <c r="J548" i="2"/>
  <c r="AI547" i="2"/>
  <c r="AF547" i="2"/>
  <c r="AC547" i="2"/>
  <c r="T547" i="2"/>
  <c r="AJ547" i="2" s="1"/>
  <c r="L547" i="2"/>
  <c r="R547" i="2" s="1"/>
  <c r="J547" i="2"/>
  <c r="AI546" i="2"/>
  <c r="AF546" i="2"/>
  <c r="AC546" i="2"/>
  <c r="T546" i="2"/>
  <c r="AJ546" i="2" s="1"/>
  <c r="L546" i="2"/>
  <c r="R546" i="2" s="1"/>
  <c r="J546" i="2"/>
  <c r="AI545" i="2"/>
  <c r="AF545" i="2"/>
  <c r="AC545" i="2"/>
  <c r="T545" i="2"/>
  <c r="AJ545" i="2" s="1"/>
  <c r="L545" i="2"/>
  <c r="R545" i="2" s="1"/>
  <c r="J545" i="2"/>
  <c r="AI544" i="2"/>
  <c r="AF544" i="2"/>
  <c r="AC544" i="2"/>
  <c r="T544" i="2"/>
  <c r="AJ544" i="2" s="1"/>
  <c r="L544" i="2"/>
  <c r="R544" i="2" s="1"/>
  <c r="J544" i="2"/>
  <c r="AI543" i="2"/>
  <c r="AF543" i="2"/>
  <c r="AC543" i="2"/>
  <c r="T543" i="2"/>
  <c r="AJ543" i="2" s="1"/>
  <c r="L543" i="2"/>
  <c r="R543" i="2" s="1"/>
  <c r="J543" i="2"/>
  <c r="AI542" i="2"/>
  <c r="AF542" i="2"/>
  <c r="AC542" i="2"/>
  <c r="T542" i="2"/>
  <c r="AJ542" i="2" s="1"/>
  <c r="L542" i="2"/>
  <c r="R542" i="2" s="1"/>
  <c r="J542" i="2"/>
  <c r="AI541" i="2"/>
  <c r="AF541" i="2"/>
  <c r="AC541" i="2"/>
  <c r="T541" i="2"/>
  <c r="AJ541" i="2" s="1"/>
  <c r="L541" i="2"/>
  <c r="R541" i="2" s="1"/>
  <c r="J541" i="2"/>
  <c r="AI540" i="2"/>
  <c r="AF540" i="2"/>
  <c r="AC540" i="2"/>
  <c r="T540" i="2"/>
  <c r="AJ540" i="2" s="1"/>
  <c r="L540" i="2"/>
  <c r="R540" i="2" s="1"/>
  <c r="J540" i="2"/>
  <c r="AI539" i="2"/>
  <c r="AF539" i="2"/>
  <c r="AC539" i="2"/>
  <c r="T539" i="2"/>
  <c r="AJ539" i="2" s="1"/>
  <c r="L539" i="2"/>
  <c r="R539" i="2" s="1"/>
  <c r="J539" i="2"/>
  <c r="AI538" i="2"/>
  <c r="AF538" i="2"/>
  <c r="AC538" i="2"/>
  <c r="T538" i="2"/>
  <c r="AJ538" i="2" s="1"/>
  <c r="R538" i="2"/>
  <c r="J538" i="2"/>
  <c r="AI537" i="2"/>
  <c r="AF537" i="2"/>
  <c r="AC537" i="2"/>
  <c r="T537" i="2"/>
  <c r="AJ537" i="2" s="1"/>
  <c r="R537" i="2"/>
  <c r="J537" i="2"/>
  <c r="AI536" i="2"/>
  <c r="AF536" i="2"/>
  <c r="AC536" i="2"/>
  <c r="T536" i="2"/>
  <c r="AJ536" i="2" s="1"/>
  <c r="R536" i="2"/>
  <c r="J536" i="2"/>
  <c r="AI535" i="2"/>
  <c r="AF535" i="2"/>
  <c r="AC535" i="2"/>
  <c r="T535" i="2"/>
  <c r="R535" i="2"/>
  <c r="J535" i="2"/>
  <c r="AI534" i="2"/>
  <c r="AF534" i="2"/>
  <c r="AC534" i="2"/>
  <c r="T534" i="2"/>
  <c r="R534" i="2"/>
  <c r="J534" i="2"/>
  <c r="AI533" i="2"/>
  <c r="AF533" i="2"/>
  <c r="AC533" i="2"/>
  <c r="T533" i="2"/>
  <c r="R533" i="2"/>
  <c r="J533" i="2"/>
  <c r="AI532" i="2"/>
  <c r="AF532" i="2"/>
  <c r="AC532" i="2"/>
  <c r="T532" i="2"/>
  <c r="AJ532" i="2" s="1"/>
  <c r="L532" i="2"/>
  <c r="R532" i="2" s="1"/>
  <c r="J532" i="2"/>
  <c r="AI531" i="2"/>
  <c r="AF531" i="2"/>
  <c r="AC531" i="2"/>
  <c r="T531" i="2"/>
  <c r="AJ531" i="2" s="1"/>
  <c r="L531" i="2"/>
  <c r="R531" i="2" s="1"/>
  <c r="J531" i="2"/>
  <c r="AI530" i="2"/>
  <c r="AF530" i="2"/>
  <c r="AC530" i="2"/>
  <c r="T530" i="2"/>
  <c r="AJ530" i="2" s="1"/>
  <c r="L530" i="2"/>
  <c r="R530" i="2" s="1"/>
  <c r="J530" i="2"/>
  <c r="AI529" i="2"/>
  <c r="AF529" i="2"/>
  <c r="AC529" i="2"/>
  <c r="T529" i="2"/>
  <c r="AJ529" i="2" s="1"/>
  <c r="L529" i="2"/>
  <c r="R529" i="2" s="1"/>
  <c r="J529" i="2"/>
  <c r="AI528" i="2"/>
  <c r="AF528" i="2"/>
  <c r="AC528" i="2"/>
  <c r="T528" i="2"/>
  <c r="AJ528" i="2" s="1"/>
  <c r="L528" i="2"/>
  <c r="R528" i="2" s="1"/>
  <c r="J528" i="2"/>
  <c r="AI527" i="2"/>
  <c r="AF527" i="2"/>
  <c r="AC527" i="2"/>
  <c r="T527" i="2"/>
  <c r="AJ527" i="2" s="1"/>
  <c r="L527" i="2"/>
  <c r="R527" i="2" s="1"/>
  <c r="J527" i="2"/>
  <c r="AI526" i="2"/>
  <c r="AF526" i="2"/>
  <c r="AC526" i="2"/>
  <c r="T526" i="2"/>
  <c r="AJ526" i="2" s="1"/>
  <c r="L526" i="2"/>
  <c r="R526" i="2" s="1"/>
  <c r="J526" i="2"/>
  <c r="AI525" i="2"/>
  <c r="AF525" i="2"/>
  <c r="AC525" i="2"/>
  <c r="T525" i="2"/>
  <c r="AJ525" i="2" s="1"/>
  <c r="L525" i="2"/>
  <c r="R525" i="2" s="1"/>
  <c r="J525" i="2"/>
  <c r="AI524" i="2"/>
  <c r="AF524" i="2"/>
  <c r="AC524" i="2"/>
  <c r="T524" i="2"/>
  <c r="AJ524" i="2" s="1"/>
  <c r="L524" i="2"/>
  <c r="R524" i="2" s="1"/>
  <c r="J524" i="2"/>
  <c r="AI523" i="2"/>
  <c r="AF523" i="2"/>
  <c r="AC523" i="2"/>
  <c r="T523" i="2"/>
  <c r="AJ523" i="2" s="1"/>
  <c r="L523" i="2"/>
  <c r="R523" i="2" s="1"/>
  <c r="J523" i="2"/>
  <c r="AI522" i="2"/>
  <c r="AF522" i="2"/>
  <c r="AC522" i="2"/>
  <c r="T522" i="2"/>
  <c r="AJ522" i="2" s="1"/>
  <c r="L522" i="2"/>
  <c r="R522" i="2" s="1"/>
  <c r="J522" i="2"/>
  <c r="AI521" i="2"/>
  <c r="AF521" i="2"/>
  <c r="AC521" i="2"/>
  <c r="T521" i="2"/>
  <c r="AJ521" i="2" s="1"/>
  <c r="L521" i="2"/>
  <c r="R521" i="2" s="1"/>
  <c r="J521" i="2"/>
  <c r="AI520" i="2"/>
  <c r="AF520" i="2"/>
  <c r="AC520" i="2"/>
  <c r="T520" i="2"/>
  <c r="AJ520" i="2" s="1"/>
  <c r="R520" i="2"/>
  <c r="J520" i="2"/>
  <c r="AI519" i="2"/>
  <c r="AF519" i="2"/>
  <c r="AC519" i="2"/>
  <c r="T519" i="2"/>
  <c r="AJ519" i="2" s="1"/>
  <c r="R519" i="2"/>
  <c r="J519" i="2"/>
  <c r="AI518" i="2"/>
  <c r="AF518" i="2"/>
  <c r="AC518" i="2"/>
  <c r="T518" i="2"/>
  <c r="AJ518" i="2" s="1"/>
  <c r="R518" i="2"/>
  <c r="J518" i="2"/>
  <c r="AI517" i="2"/>
  <c r="AF517" i="2"/>
  <c r="AC517" i="2"/>
  <c r="T517" i="2"/>
  <c r="R517" i="2"/>
  <c r="J517" i="2"/>
  <c r="AI516" i="2"/>
  <c r="AF516" i="2"/>
  <c r="AC516" i="2"/>
  <c r="T516" i="2"/>
  <c r="R516" i="2"/>
  <c r="J516" i="2"/>
  <c r="AI515" i="2"/>
  <c r="AF515" i="2"/>
  <c r="AC515" i="2"/>
  <c r="T515" i="2"/>
  <c r="R515" i="2"/>
  <c r="J515" i="2"/>
  <c r="AI514" i="2"/>
  <c r="AF514" i="2"/>
  <c r="AC514" i="2"/>
  <c r="T514" i="2"/>
  <c r="AJ514" i="2" s="1"/>
  <c r="L514" i="2"/>
  <c r="R514" i="2" s="1"/>
  <c r="J514" i="2"/>
  <c r="AI513" i="2"/>
  <c r="AF513" i="2"/>
  <c r="AC513" i="2"/>
  <c r="T513" i="2"/>
  <c r="AJ513" i="2" s="1"/>
  <c r="L513" i="2"/>
  <c r="R513" i="2" s="1"/>
  <c r="J513" i="2"/>
  <c r="AI512" i="2"/>
  <c r="AF512" i="2"/>
  <c r="AC512" i="2"/>
  <c r="T512" i="2"/>
  <c r="AJ512" i="2" s="1"/>
  <c r="L512" i="2"/>
  <c r="R512" i="2" s="1"/>
  <c r="J512" i="2"/>
  <c r="AI511" i="2"/>
  <c r="AF511" i="2"/>
  <c r="AC511" i="2"/>
  <c r="T511" i="2"/>
  <c r="AJ511" i="2" s="1"/>
  <c r="L511" i="2"/>
  <c r="R511" i="2" s="1"/>
  <c r="J511" i="2"/>
  <c r="AI510" i="2"/>
  <c r="AF510" i="2"/>
  <c r="AC510" i="2"/>
  <c r="T510" i="2"/>
  <c r="AJ510" i="2" s="1"/>
  <c r="L510" i="2"/>
  <c r="R510" i="2" s="1"/>
  <c r="J510" i="2"/>
  <c r="AI509" i="2"/>
  <c r="AF509" i="2"/>
  <c r="AC509" i="2"/>
  <c r="T509" i="2"/>
  <c r="AJ509" i="2" s="1"/>
  <c r="L509" i="2"/>
  <c r="R509" i="2" s="1"/>
  <c r="J509" i="2"/>
  <c r="AI508" i="2"/>
  <c r="AF508" i="2"/>
  <c r="AC508" i="2"/>
  <c r="T508" i="2"/>
  <c r="AJ508" i="2" s="1"/>
  <c r="L508" i="2"/>
  <c r="R508" i="2" s="1"/>
  <c r="J508" i="2"/>
  <c r="AI507" i="2"/>
  <c r="AF507" i="2"/>
  <c r="AC507" i="2"/>
  <c r="T507" i="2"/>
  <c r="AJ507" i="2" s="1"/>
  <c r="L507" i="2"/>
  <c r="R507" i="2" s="1"/>
  <c r="J507" i="2"/>
  <c r="AI506" i="2"/>
  <c r="AF506" i="2"/>
  <c r="AC506" i="2"/>
  <c r="T506" i="2"/>
  <c r="AJ506" i="2" s="1"/>
  <c r="L506" i="2"/>
  <c r="R506" i="2" s="1"/>
  <c r="J506" i="2"/>
  <c r="AI505" i="2"/>
  <c r="AF505" i="2"/>
  <c r="AC505" i="2"/>
  <c r="T505" i="2"/>
  <c r="AJ505" i="2" s="1"/>
  <c r="L505" i="2"/>
  <c r="R505" i="2" s="1"/>
  <c r="J505" i="2"/>
  <c r="AI504" i="2"/>
  <c r="AF504" i="2"/>
  <c r="AC504" i="2"/>
  <c r="T504" i="2"/>
  <c r="AJ504" i="2" s="1"/>
  <c r="L504" i="2"/>
  <c r="R504" i="2" s="1"/>
  <c r="J504" i="2"/>
  <c r="AI503" i="2"/>
  <c r="AF503" i="2"/>
  <c r="AC503" i="2"/>
  <c r="T503" i="2"/>
  <c r="AJ503" i="2" s="1"/>
  <c r="L503" i="2"/>
  <c r="R503" i="2" s="1"/>
  <c r="J503" i="2"/>
  <c r="AI502" i="2"/>
  <c r="AF502" i="2"/>
  <c r="AC502" i="2"/>
  <c r="T502" i="2"/>
  <c r="AJ502" i="2" s="1"/>
  <c r="R502" i="2"/>
  <c r="J502" i="2"/>
  <c r="AI501" i="2"/>
  <c r="AF501" i="2"/>
  <c r="AC501" i="2"/>
  <c r="T501" i="2"/>
  <c r="AJ501" i="2" s="1"/>
  <c r="R501" i="2"/>
  <c r="J501" i="2"/>
  <c r="AI500" i="2"/>
  <c r="AF500" i="2"/>
  <c r="AC500" i="2"/>
  <c r="T500" i="2"/>
  <c r="AJ500" i="2" s="1"/>
  <c r="R500" i="2"/>
  <c r="J500" i="2"/>
  <c r="AI499" i="2"/>
  <c r="AF499" i="2"/>
  <c r="AC499" i="2"/>
  <c r="T499" i="2"/>
  <c r="R499" i="2"/>
  <c r="J499" i="2"/>
  <c r="AI498" i="2"/>
  <c r="AF498" i="2"/>
  <c r="AC498" i="2"/>
  <c r="T498" i="2"/>
  <c r="R498" i="2"/>
  <c r="J498" i="2"/>
  <c r="AI497" i="2"/>
  <c r="AF497" i="2"/>
  <c r="AC497" i="2"/>
  <c r="T497" i="2"/>
  <c r="R497" i="2"/>
  <c r="J497" i="2"/>
  <c r="AF496" i="2"/>
  <c r="AC496" i="2"/>
  <c r="T496" i="2"/>
  <c r="L496" i="2"/>
  <c r="R496" i="2" s="1"/>
  <c r="J496" i="2"/>
  <c r="AI495" i="2"/>
  <c r="AF495" i="2"/>
  <c r="AC495" i="2"/>
  <c r="T495" i="2"/>
  <c r="AJ495" i="2" s="1"/>
  <c r="L495" i="2"/>
  <c r="R495" i="2" s="1"/>
  <c r="J495" i="2"/>
  <c r="AI494" i="2"/>
  <c r="AF494" i="2"/>
  <c r="AC494" i="2"/>
  <c r="T494" i="2"/>
  <c r="AJ494" i="2" s="1"/>
  <c r="L494" i="2"/>
  <c r="R494" i="2" s="1"/>
  <c r="J494" i="2"/>
  <c r="AI493" i="2"/>
  <c r="AF493" i="2"/>
  <c r="AC493" i="2"/>
  <c r="T493" i="2"/>
  <c r="AJ493" i="2" s="1"/>
  <c r="L493" i="2"/>
  <c r="R493" i="2" s="1"/>
  <c r="J493" i="2"/>
  <c r="AI492" i="2"/>
  <c r="AF492" i="2"/>
  <c r="AC492" i="2"/>
  <c r="T492" i="2"/>
  <c r="AJ492" i="2" s="1"/>
  <c r="L492" i="2"/>
  <c r="R492" i="2" s="1"/>
  <c r="J492" i="2"/>
  <c r="AI491" i="2"/>
  <c r="AF491" i="2"/>
  <c r="AC491" i="2"/>
  <c r="T491" i="2"/>
  <c r="AJ491" i="2" s="1"/>
  <c r="L491" i="2"/>
  <c r="R491" i="2" s="1"/>
  <c r="J491" i="2"/>
  <c r="AI490" i="2"/>
  <c r="AF490" i="2"/>
  <c r="AC490" i="2"/>
  <c r="T490" i="2"/>
  <c r="AJ490" i="2" s="1"/>
  <c r="L490" i="2"/>
  <c r="R490" i="2" s="1"/>
  <c r="J490" i="2"/>
  <c r="AI489" i="2"/>
  <c r="AF489" i="2"/>
  <c r="AC489" i="2"/>
  <c r="T489" i="2"/>
  <c r="AJ489" i="2" s="1"/>
  <c r="L489" i="2"/>
  <c r="R489" i="2" s="1"/>
  <c r="J489" i="2"/>
  <c r="AI488" i="2"/>
  <c r="AF488" i="2"/>
  <c r="AC488" i="2"/>
  <c r="T488" i="2"/>
  <c r="AJ488" i="2" s="1"/>
  <c r="L488" i="2"/>
  <c r="R488" i="2" s="1"/>
  <c r="J488" i="2"/>
  <c r="AI487" i="2"/>
  <c r="AF487" i="2"/>
  <c r="AC487" i="2"/>
  <c r="T487" i="2"/>
  <c r="AJ487" i="2" s="1"/>
  <c r="L487" i="2"/>
  <c r="R487" i="2" s="1"/>
  <c r="J487" i="2"/>
  <c r="AI486" i="2"/>
  <c r="AF486" i="2"/>
  <c r="AC486" i="2"/>
  <c r="T486" i="2"/>
  <c r="AJ486" i="2" s="1"/>
  <c r="L486" i="2"/>
  <c r="R486" i="2" s="1"/>
  <c r="J486" i="2"/>
  <c r="AI485" i="2"/>
  <c r="AF485" i="2"/>
  <c r="AC485" i="2"/>
  <c r="T485" i="2"/>
  <c r="AJ485" i="2" s="1"/>
  <c r="L485" i="2"/>
  <c r="R485" i="2" s="1"/>
  <c r="J485" i="2"/>
  <c r="AI484" i="2"/>
  <c r="AF484" i="2"/>
  <c r="AC484" i="2"/>
  <c r="T484" i="2"/>
  <c r="AJ484" i="2" s="1"/>
  <c r="R484" i="2"/>
  <c r="J484" i="2"/>
  <c r="AI483" i="2"/>
  <c r="AF483" i="2"/>
  <c r="AC483" i="2"/>
  <c r="T483" i="2"/>
  <c r="AJ483" i="2" s="1"/>
  <c r="R483" i="2"/>
  <c r="J483" i="2"/>
  <c r="AI482" i="2"/>
  <c r="AF482" i="2"/>
  <c r="AC482" i="2"/>
  <c r="T482" i="2"/>
  <c r="AJ482" i="2" s="1"/>
  <c r="R482" i="2"/>
  <c r="J482" i="2"/>
  <c r="AI481" i="2"/>
  <c r="AF481" i="2"/>
  <c r="AC481" i="2"/>
  <c r="T481" i="2"/>
  <c r="R481" i="2"/>
  <c r="J481" i="2"/>
  <c r="AI480" i="2"/>
  <c r="AF480" i="2"/>
  <c r="AC480" i="2"/>
  <c r="T480" i="2"/>
  <c r="R480" i="2"/>
  <c r="J480" i="2"/>
  <c r="AI479" i="2"/>
  <c r="AF479" i="2"/>
  <c r="AC479" i="2"/>
  <c r="T479" i="2"/>
  <c r="R479" i="2"/>
  <c r="J479" i="2"/>
  <c r="AI478" i="2"/>
  <c r="AF478" i="2"/>
  <c r="AC478" i="2"/>
  <c r="T478" i="2"/>
  <c r="AJ478" i="2" s="1"/>
  <c r="L478" i="2"/>
  <c r="R478" i="2" s="1"/>
  <c r="J478" i="2"/>
  <c r="AI477" i="2"/>
  <c r="AF477" i="2"/>
  <c r="AC477" i="2"/>
  <c r="T477" i="2"/>
  <c r="AJ477" i="2" s="1"/>
  <c r="L477" i="2"/>
  <c r="R477" i="2" s="1"/>
  <c r="J477" i="2"/>
  <c r="AI476" i="2"/>
  <c r="AF476" i="2"/>
  <c r="AC476" i="2"/>
  <c r="T476" i="2"/>
  <c r="AJ476" i="2" s="1"/>
  <c r="L476" i="2"/>
  <c r="R476" i="2" s="1"/>
  <c r="J476" i="2"/>
  <c r="AI475" i="2"/>
  <c r="AF475" i="2"/>
  <c r="AC475" i="2"/>
  <c r="T475" i="2"/>
  <c r="AJ475" i="2" s="1"/>
  <c r="L475" i="2"/>
  <c r="R475" i="2" s="1"/>
  <c r="J475" i="2"/>
  <c r="AI474" i="2"/>
  <c r="AF474" i="2"/>
  <c r="AC474" i="2"/>
  <c r="T474" i="2"/>
  <c r="AJ474" i="2" s="1"/>
  <c r="L474" i="2"/>
  <c r="R474" i="2" s="1"/>
  <c r="J474" i="2"/>
  <c r="AI473" i="2"/>
  <c r="AF473" i="2"/>
  <c r="AC473" i="2"/>
  <c r="T473" i="2"/>
  <c r="AJ473" i="2" s="1"/>
  <c r="L473" i="2"/>
  <c r="R473" i="2" s="1"/>
  <c r="J473" i="2"/>
  <c r="AI472" i="2"/>
  <c r="AF472" i="2"/>
  <c r="AC472" i="2"/>
  <c r="T472" i="2"/>
  <c r="AJ472" i="2" s="1"/>
  <c r="L472" i="2"/>
  <c r="R472" i="2" s="1"/>
  <c r="J472" i="2"/>
  <c r="AI471" i="2"/>
  <c r="AF471" i="2"/>
  <c r="AC471" i="2"/>
  <c r="T471" i="2"/>
  <c r="AJ471" i="2" s="1"/>
  <c r="L471" i="2"/>
  <c r="R471" i="2" s="1"/>
  <c r="J471" i="2"/>
  <c r="AI470" i="2"/>
  <c r="AF470" i="2"/>
  <c r="AC470" i="2"/>
  <c r="T470" i="2"/>
  <c r="AJ470" i="2" s="1"/>
  <c r="L470" i="2"/>
  <c r="R470" i="2" s="1"/>
  <c r="J470" i="2"/>
  <c r="AI469" i="2"/>
  <c r="AF469" i="2"/>
  <c r="AC469" i="2"/>
  <c r="T469" i="2"/>
  <c r="AJ469" i="2" s="1"/>
  <c r="L469" i="2"/>
  <c r="R469" i="2" s="1"/>
  <c r="J469" i="2"/>
  <c r="AI468" i="2"/>
  <c r="AF468" i="2"/>
  <c r="AC468" i="2"/>
  <c r="T468" i="2"/>
  <c r="AJ468" i="2" s="1"/>
  <c r="L468" i="2"/>
  <c r="R468" i="2" s="1"/>
  <c r="J468" i="2"/>
  <c r="AI467" i="2"/>
  <c r="AF467" i="2"/>
  <c r="AC467" i="2"/>
  <c r="T467" i="2"/>
  <c r="AJ467" i="2" s="1"/>
  <c r="L467" i="2"/>
  <c r="R467" i="2" s="1"/>
  <c r="J467" i="2"/>
  <c r="AI466" i="2"/>
  <c r="AF466" i="2"/>
  <c r="AC466" i="2"/>
  <c r="T466" i="2"/>
  <c r="AJ466" i="2" s="1"/>
  <c r="R466" i="2"/>
  <c r="J466" i="2"/>
  <c r="AI465" i="2"/>
  <c r="AF465" i="2"/>
  <c r="AC465" i="2"/>
  <c r="T465" i="2"/>
  <c r="AJ465" i="2" s="1"/>
  <c r="R465" i="2"/>
  <c r="J465" i="2"/>
  <c r="AI464" i="2"/>
  <c r="AF464" i="2"/>
  <c r="AC464" i="2"/>
  <c r="T464" i="2"/>
  <c r="AJ464" i="2" s="1"/>
  <c r="R464" i="2"/>
  <c r="J464" i="2"/>
  <c r="AI463" i="2"/>
  <c r="AF463" i="2"/>
  <c r="AC463" i="2"/>
  <c r="T463" i="2"/>
  <c r="R463" i="2"/>
  <c r="J463" i="2"/>
  <c r="AI462" i="2"/>
  <c r="AF462" i="2"/>
  <c r="AC462" i="2"/>
  <c r="T462" i="2"/>
  <c r="R462" i="2"/>
  <c r="J462" i="2"/>
  <c r="AI461" i="2"/>
  <c r="AF461" i="2"/>
  <c r="AC461" i="2"/>
  <c r="T461" i="2"/>
  <c r="R461" i="2"/>
  <c r="J461" i="2"/>
  <c r="AI460" i="2"/>
  <c r="AF460" i="2"/>
  <c r="AC460" i="2"/>
  <c r="T460" i="2"/>
  <c r="AJ460" i="2" s="1"/>
  <c r="R460" i="2"/>
  <c r="J460" i="2"/>
  <c r="AI459" i="2"/>
  <c r="AF459" i="2"/>
  <c r="AC459" i="2"/>
  <c r="T459" i="2"/>
  <c r="AJ459" i="2" s="1"/>
  <c r="R459" i="2"/>
  <c r="J459" i="2"/>
  <c r="AI458" i="2"/>
  <c r="AF458" i="2"/>
  <c r="AC458" i="2"/>
  <c r="T458" i="2"/>
  <c r="AJ458" i="2" s="1"/>
  <c r="R458" i="2"/>
  <c r="J458" i="2"/>
  <c r="AI457" i="2"/>
  <c r="AF457" i="2"/>
  <c r="AC457" i="2"/>
  <c r="T457" i="2"/>
  <c r="AJ457" i="2" s="1"/>
  <c r="R457" i="2"/>
  <c r="J457" i="2"/>
  <c r="AI456" i="2"/>
  <c r="AF456" i="2"/>
  <c r="AC456" i="2"/>
  <c r="T456" i="2"/>
  <c r="AJ456" i="2" s="1"/>
  <c r="R456" i="2"/>
  <c r="J456" i="2"/>
  <c r="AI455" i="2"/>
  <c r="AF455" i="2"/>
  <c r="AC455" i="2"/>
  <c r="T455" i="2"/>
  <c r="AJ455" i="2" s="1"/>
  <c r="R455" i="2"/>
  <c r="J455" i="2"/>
  <c r="AI454" i="2"/>
  <c r="AF454" i="2"/>
  <c r="AC454" i="2"/>
  <c r="T454" i="2"/>
  <c r="AJ454" i="2" s="1"/>
  <c r="R454" i="2"/>
  <c r="J454" i="2"/>
  <c r="AI453" i="2"/>
  <c r="AF453" i="2"/>
  <c r="AC453" i="2"/>
  <c r="T453" i="2"/>
  <c r="AJ453" i="2" s="1"/>
  <c r="R453" i="2"/>
  <c r="J453" i="2"/>
  <c r="AI452" i="2"/>
  <c r="AF452" i="2"/>
  <c r="AC452" i="2"/>
  <c r="T452" i="2"/>
  <c r="AJ452" i="2" s="1"/>
  <c r="R452" i="2"/>
  <c r="J452" i="2"/>
  <c r="AI451" i="2"/>
  <c r="AF451" i="2"/>
  <c r="AC451" i="2"/>
  <c r="Q451" i="2"/>
  <c r="L451" i="2"/>
  <c r="J451" i="2"/>
  <c r="AI450" i="2"/>
  <c r="AF450" i="2"/>
  <c r="AC450" i="2"/>
  <c r="Q450" i="2"/>
  <c r="L450" i="2"/>
  <c r="J450" i="2"/>
  <c r="AI449" i="2"/>
  <c r="AF449" i="2"/>
  <c r="AC449" i="2"/>
  <c r="Q449" i="2"/>
  <c r="L449" i="2"/>
  <c r="J449" i="2"/>
  <c r="AI448" i="2"/>
  <c r="AF448" i="2"/>
  <c r="AC448" i="2"/>
  <c r="Q448" i="2"/>
  <c r="L448" i="2"/>
  <c r="J448" i="2"/>
  <c r="AI447" i="2"/>
  <c r="AF447" i="2"/>
  <c r="AC447" i="2"/>
  <c r="Q447" i="2"/>
  <c r="L447" i="2"/>
  <c r="J447" i="2"/>
  <c r="AI446" i="2"/>
  <c r="AF446" i="2"/>
  <c r="AC446" i="2"/>
  <c r="Q446" i="2"/>
  <c r="L446" i="2"/>
  <c r="J446" i="2"/>
  <c r="AI445" i="2"/>
  <c r="AF445" i="2"/>
  <c r="AC445" i="2"/>
  <c r="Q445" i="2"/>
  <c r="L445" i="2"/>
  <c r="J445" i="2"/>
  <c r="AI444" i="2"/>
  <c r="AF444" i="2"/>
  <c r="AC444" i="2"/>
  <c r="Q444" i="2"/>
  <c r="L444" i="2"/>
  <c r="J444" i="2"/>
  <c r="AI443" i="2"/>
  <c r="AF443" i="2"/>
  <c r="AC443" i="2"/>
  <c r="Q443" i="2"/>
  <c r="L443" i="2"/>
  <c r="J443" i="2"/>
  <c r="AI442" i="2"/>
  <c r="AF442" i="2"/>
  <c r="AC442" i="2"/>
  <c r="Q442" i="2"/>
  <c r="L442" i="2"/>
  <c r="J442" i="2"/>
  <c r="AI441" i="2"/>
  <c r="AF441" i="2"/>
  <c r="AC441" i="2"/>
  <c r="Q441" i="2"/>
  <c r="L441" i="2"/>
  <c r="J441" i="2"/>
  <c r="AI440" i="2"/>
  <c r="AF440" i="2"/>
  <c r="AC440" i="2"/>
  <c r="Q440" i="2"/>
  <c r="L440" i="2"/>
  <c r="J440" i="2"/>
  <c r="AI439" i="2"/>
  <c r="AF439" i="2"/>
  <c r="AC439" i="2"/>
  <c r="R439" i="2"/>
  <c r="Q439" i="2"/>
  <c r="M439" i="2"/>
  <c r="J439" i="2"/>
  <c r="AI438" i="2"/>
  <c r="AF438" i="2"/>
  <c r="AC438" i="2"/>
  <c r="R438" i="2"/>
  <c r="Q438" i="2"/>
  <c r="M438" i="2"/>
  <c r="J438" i="2"/>
  <c r="AI437" i="2"/>
  <c r="AF437" i="2"/>
  <c r="AC437" i="2"/>
  <c r="R437" i="2"/>
  <c r="Q437" i="2"/>
  <c r="M437" i="2"/>
  <c r="J437" i="2"/>
  <c r="AI436" i="2"/>
  <c r="AF436" i="2"/>
  <c r="AC436" i="2"/>
  <c r="R436" i="2"/>
  <c r="Q436" i="2"/>
  <c r="M436" i="2"/>
  <c r="J436" i="2"/>
  <c r="AI435" i="2"/>
  <c r="AF435" i="2"/>
  <c r="AC435" i="2"/>
  <c r="R435" i="2"/>
  <c r="Q435" i="2"/>
  <c r="M435" i="2"/>
  <c r="J435" i="2"/>
  <c r="AI434" i="2"/>
  <c r="AF434" i="2"/>
  <c r="AC434" i="2"/>
  <c r="R434" i="2"/>
  <c r="Q434" i="2"/>
  <c r="M434" i="2"/>
  <c r="J434" i="2"/>
  <c r="AI433" i="2"/>
  <c r="AF433" i="2"/>
  <c r="AC433" i="2"/>
  <c r="T433" i="2"/>
  <c r="AJ433" i="2" s="1"/>
  <c r="R433" i="2"/>
  <c r="J433" i="2"/>
  <c r="AI432" i="2"/>
  <c r="AF432" i="2"/>
  <c r="AC432" i="2"/>
  <c r="T432" i="2"/>
  <c r="AJ432" i="2" s="1"/>
  <c r="R432" i="2"/>
  <c r="J432" i="2"/>
  <c r="AI431" i="2"/>
  <c r="AF431" i="2"/>
  <c r="AC431" i="2"/>
  <c r="T431" i="2"/>
  <c r="AJ431" i="2" s="1"/>
  <c r="R431" i="2"/>
  <c r="J431" i="2"/>
  <c r="AI430" i="2"/>
  <c r="AF430" i="2"/>
  <c r="AC430" i="2"/>
  <c r="T430" i="2"/>
  <c r="AJ430" i="2" s="1"/>
  <c r="R430" i="2"/>
  <c r="J430" i="2"/>
  <c r="AI429" i="2"/>
  <c r="AF429" i="2"/>
  <c r="AC429" i="2"/>
  <c r="T429" i="2"/>
  <c r="AJ429" i="2" s="1"/>
  <c r="R429" i="2"/>
  <c r="J429" i="2"/>
  <c r="AI428" i="2"/>
  <c r="AF428" i="2"/>
  <c r="AC428" i="2"/>
  <c r="T428" i="2"/>
  <c r="AJ428" i="2" s="1"/>
  <c r="R428" i="2"/>
  <c r="J428" i="2"/>
  <c r="AI427" i="2"/>
  <c r="AF427" i="2"/>
  <c r="AC427" i="2"/>
  <c r="T427" i="2"/>
  <c r="AJ427" i="2" s="1"/>
  <c r="R427" i="2"/>
  <c r="J427" i="2"/>
  <c r="AI426" i="2"/>
  <c r="AF426" i="2"/>
  <c r="AC426" i="2"/>
  <c r="T426" i="2"/>
  <c r="AJ426" i="2" s="1"/>
  <c r="R426" i="2"/>
  <c r="J426" i="2"/>
  <c r="AI425" i="2"/>
  <c r="AF425" i="2"/>
  <c r="AC425" i="2"/>
  <c r="T425" i="2"/>
  <c r="AJ425" i="2" s="1"/>
  <c r="R425" i="2"/>
  <c r="J425" i="2"/>
  <c r="AI424" i="2"/>
  <c r="AF424" i="2"/>
  <c r="AC424" i="2"/>
  <c r="Q424" i="2"/>
  <c r="L424" i="2"/>
  <c r="J424" i="2"/>
  <c r="AI423" i="2"/>
  <c r="AF423" i="2"/>
  <c r="AC423" i="2"/>
  <c r="Q423" i="2"/>
  <c r="L423" i="2"/>
  <c r="J423" i="2"/>
  <c r="AI422" i="2"/>
  <c r="AF422" i="2"/>
  <c r="AC422" i="2"/>
  <c r="Q422" i="2"/>
  <c r="L422" i="2"/>
  <c r="J422" i="2"/>
  <c r="AI421" i="2"/>
  <c r="AF421" i="2"/>
  <c r="AC421" i="2"/>
  <c r="Q421" i="2"/>
  <c r="L421" i="2"/>
  <c r="J421" i="2"/>
  <c r="AI420" i="2"/>
  <c r="AF420" i="2"/>
  <c r="AC420" i="2"/>
  <c r="Q420" i="2"/>
  <c r="L420" i="2"/>
  <c r="J420" i="2"/>
  <c r="AI419" i="2"/>
  <c r="AF419" i="2"/>
  <c r="AC419" i="2"/>
  <c r="Q419" i="2"/>
  <c r="L419" i="2"/>
  <c r="J419" i="2"/>
  <c r="AI418" i="2"/>
  <c r="AF418" i="2"/>
  <c r="AC418" i="2"/>
  <c r="Q418" i="2"/>
  <c r="L418" i="2"/>
  <c r="J418" i="2"/>
  <c r="AI417" i="2"/>
  <c r="AF417" i="2"/>
  <c r="AC417" i="2"/>
  <c r="Q417" i="2"/>
  <c r="L417" i="2"/>
  <c r="J417" i="2"/>
  <c r="AI416" i="2"/>
  <c r="AF416" i="2"/>
  <c r="AC416" i="2"/>
  <c r="Q416" i="2"/>
  <c r="L416" i="2"/>
  <c r="J416" i="2"/>
  <c r="AI415" i="2"/>
  <c r="AF415" i="2"/>
  <c r="AC415" i="2"/>
  <c r="Q415" i="2"/>
  <c r="L415" i="2"/>
  <c r="J415" i="2"/>
  <c r="AI414" i="2"/>
  <c r="AF414" i="2"/>
  <c r="AC414" i="2"/>
  <c r="Q414" i="2"/>
  <c r="L414" i="2"/>
  <c r="J414" i="2"/>
  <c r="AI413" i="2"/>
  <c r="AF413" i="2"/>
  <c r="AC413" i="2"/>
  <c r="Q413" i="2"/>
  <c r="L413" i="2"/>
  <c r="J413" i="2"/>
  <c r="AI412" i="2"/>
  <c r="AF412" i="2"/>
  <c r="AC412" i="2"/>
  <c r="R412" i="2"/>
  <c r="Q412" i="2"/>
  <c r="M412" i="2"/>
  <c r="J412" i="2"/>
  <c r="AI411" i="2"/>
  <c r="AF411" i="2"/>
  <c r="AC411" i="2"/>
  <c r="R411" i="2"/>
  <c r="Q411" i="2"/>
  <c r="M411" i="2"/>
  <c r="J411" i="2"/>
  <c r="AI410" i="2"/>
  <c r="AF410" i="2"/>
  <c r="AC410" i="2"/>
  <c r="R410" i="2"/>
  <c r="Q410" i="2"/>
  <c r="M410" i="2"/>
  <c r="J410" i="2"/>
  <c r="AI409" i="2"/>
  <c r="AF409" i="2"/>
  <c r="AC409" i="2"/>
  <c r="R409" i="2"/>
  <c r="Q409" i="2"/>
  <c r="M409" i="2"/>
  <c r="J409" i="2"/>
  <c r="AI408" i="2"/>
  <c r="AF408" i="2"/>
  <c r="AC408" i="2"/>
  <c r="R408" i="2"/>
  <c r="Q408" i="2"/>
  <c r="M408" i="2"/>
  <c r="J408" i="2"/>
  <c r="AI407" i="2"/>
  <c r="AF407" i="2"/>
  <c r="AC407" i="2"/>
  <c r="R407" i="2"/>
  <c r="Q407" i="2"/>
  <c r="M407" i="2"/>
  <c r="J407" i="2"/>
  <c r="AI406" i="2"/>
  <c r="AF406" i="2"/>
  <c r="AC406" i="2"/>
  <c r="T406" i="2"/>
  <c r="AJ406" i="2" s="1"/>
  <c r="R406" i="2"/>
  <c r="J406" i="2"/>
  <c r="AI405" i="2"/>
  <c r="AF405" i="2"/>
  <c r="AC405" i="2"/>
  <c r="T405" i="2"/>
  <c r="AJ405" i="2" s="1"/>
  <c r="R405" i="2"/>
  <c r="J405" i="2"/>
  <c r="AI404" i="2"/>
  <c r="AF404" i="2"/>
  <c r="AC404" i="2"/>
  <c r="T404" i="2"/>
  <c r="AJ404" i="2" s="1"/>
  <c r="R404" i="2"/>
  <c r="J404" i="2"/>
  <c r="AI403" i="2"/>
  <c r="AF403" i="2"/>
  <c r="AC403" i="2"/>
  <c r="T403" i="2"/>
  <c r="AJ403" i="2" s="1"/>
  <c r="R403" i="2"/>
  <c r="J403" i="2"/>
  <c r="AI402" i="2"/>
  <c r="AF402" i="2"/>
  <c r="AC402" i="2"/>
  <c r="T402" i="2"/>
  <c r="AJ402" i="2" s="1"/>
  <c r="R402" i="2"/>
  <c r="J402" i="2"/>
  <c r="AI401" i="2"/>
  <c r="AF401" i="2"/>
  <c r="AC401" i="2"/>
  <c r="T401" i="2"/>
  <c r="AJ401" i="2" s="1"/>
  <c r="R401" i="2"/>
  <c r="J401" i="2"/>
  <c r="AI400" i="2"/>
  <c r="AF400" i="2"/>
  <c r="AC400" i="2"/>
  <c r="T400" i="2"/>
  <c r="AJ400" i="2" s="1"/>
  <c r="R400" i="2"/>
  <c r="J400" i="2"/>
  <c r="AI399" i="2"/>
  <c r="AF399" i="2"/>
  <c r="AC399" i="2"/>
  <c r="T399" i="2"/>
  <c r="AJ399" i="2" s="1"/>
  <c r="R399" i="2"/>
  <c r="J399" i="2"/>
  <c r="AI398" i="2"/>
  <c r="AF398" i="2"/>
  <c r="AC398" i="2"/>
  <c r="T398" i="2"/>
  <c r="AJ398" i="2" s="1"/>
  <c r="R398" i="2"/>
  <c r="J398" i="2"/>
  <c r="AI397" i="2"/>
  <c r="AF397" i="2"/>
  <c r="AC397" i="2"/>
  <c r="Q397" i="2"/>
  <c r="L397" i="2"/>
  <c r="J397" i="2"/>
  <c r="AI396" i="2"/>
  <c r="AF396" i="2"/>
  <c r="AC396" i="2"/>
  <c r="Q396" i="2"/>
  <c r="L396" i="2"/>
  <c r="J396" i="2"/>
  <c r="AI395" i="2"/>
  <c r="AF395" i="2"/>
  <c r="AC395" i="2"/>
  <c r="Q395" i="2"/>
  <c r="L395" i="2"/>
  <c r="J395" i="2"/>
  <c r="AI394" i="2"/>
  <c r="AF394" i="2"/>
  <c r="AC394" i="2"/>
  <c r="Q394" i="2"/>
  <c r="L394" i="2"/>
  <c r="J394" i="2"/>
  <c r="AI393" i="2"/>
  <c r="AF393" i="2"/>
  <c r="AC393" i="2"/>
  <c r="Q393" i="2"/>
  <c r="L393" i="2"/>
  <c r="J393" i="2"/>
  <c r="AI392" i="2"/>
  <c r="AF392" i="2"/>
  <c r="AC392" i="2"/>
  <c r="Q392" i="2"/>
  <c r="L392" i="2"/>
  <c r="J392" i="2"/>
  <c r="AI391" i="2"/>
  <c r="AF391" i="2"/>
  <c r="AC391" i="2"/>
  <c r="Q391" i="2"/>
  <c r="L391" i="2"/>
  <c r="J391" i="2"/>
  <c r="AI390" i="2"/>
  <c r="AF390" i="2"/>
  <c r="AC390" i="2"/>
  <c r="Q390" i="2"/>
  <c r="L390" i="2"/>
  <c r="J390" i="2"/>
  <c r="AI389" i="2"/>
  <c r="AF389" i="2"/>
  <c r="AC389" i="2"/>
  <c r="Q389" i="2"/>
  <c r="L389" i="2"/>
  <c r="J389" i="2"/>
  <c r="AI388" i="2"/>
  <c r="AF388" i="2"/>
  <c r="AC388" i="2"/>
  <c r="Q388" i="2"/>
  <c r="L388" i="2"/>
  <c r="J388" i="2"/>
  <c r="AI387" i="2"/>
  <c r="AF387" i="2"/>
  <c r="AC387" i="2"/>
  <c r="Q387" i="2"/>
  <c r="L387" i="2"/>
  <c r="J387" i="2"/>
  <c r="AI386" i="2"/>
  <c r="AF386" i="2"/>
  <c r="AC386" i="2"/>
  <c r="Q386" i="2"/>
  <c r="L386" i="2"/>
  <c r="J386" i="2"/>
  <c r="AI385" i="2"/>
  <c r="AF385" i="2"/>
  <c r="AC385" i="2"/>
  <c r="R385" i="2"/>
  <c r="Q385" i="2"/>
  <c r="M385" i="2"/>
  <c r="J385" i="2"/>
  <c r="AI384" i="2"/>
  <c r="AF384" i="2"/>
  <c r="AC384" i="2"/>
  <c r="R384" i="2"/>
  <c r="Q384" i="2"/>
  <c r="M384" i="2"/>
  <c r="J384" i="2"/>
  <c r="AI383" i="2"/>
  <c r="AF383" i="2"/>
  <c r="AC383" i="2"/>
  <c r="R383" i="2"/>
  <c r="Q383" i="2"/>
  <c r="M383" i="2"/>
  <c r="J383" i="2"/>
  <c r="AI382" i="2"/>
  <c r="AF382" i="2"/>
  <c r="AC382" i="2"/>
  <c r="R382" i="2"/>
  <c r="Q382" i="2"/>
  <c r="M382" i="2"/>
  <c r="J382" i="2"/>
  <c r="AI381" i="2"/>
  <c r="AF381" i="2"/>
  <c r="AC381" i="2"/>
  <c r="R381" i="2"/>
  <c r="Q381" i="2"/>
  <c r="M381" i="2"/>
  <c r="J381" i="2"/>
  <c r="AI380" i="2"/>
  <c r="AF380" i="2"/>
  <c r="AC380" i="2"/>
  <c r="R380" i="2"/>
  <c r="Q380" i="2"/>
  <c r="M380" i="2"/>
  <c r="J380" i="2"/>
  <c r="AI379" i="2"/>
  <c r="AF379" i="2"/>
  <c r="AC379" i="2"/>
  <c r="T379" i="2"/>
  <c r="AJ379" i="2" s="1"/>
  <c r="R379" i="2"/>
  <c r="J379" i="2"/>
  <c r="AI378" i="2"/>
  <c r="AF378" i="2"/>
  <c r="AC378" i="2"/>
  <c r="T378" i="2"/>
  <c r="AJ378" i="2" s="1"/>
  <c r="R378" i="2"/>
  <c r="J378" i="2"/>
  <c r="AI377" i="2"/>
  <c r="AF377" i="2"/>
  <c r="AC377" i="2"/>
  <c r="T377" i="2"/>
  <c r="AJ377" i="2" s="1"/>
  <c r="R377" i="2"/>
  <c r="J377" i="2"/>
  <c r="AI376" i="2"/>
  <c r="AF376" i="2"/>
  <c r="AC376" i="2"/>
  <c r="T376" i="2"/>
  <c r="AJ376" i="2" s="1"/>
  <c r="R376" i="2"/>
  <c r="J376" i="2"/>
  <c r="AI375" i="2"/>
  <c r="AF375" i="2"/>
  <c r="AC375" i="2"/>
  <c r="T375" i="2"/>
  <c r="AJ375" i="2" s="1"/>
  <c r="R375" i="2"/>
  <c r="J375" i="2"/>
  <c r="AI374" i="2"/>
  <c r="AF374" i="2"/>
  <c r="AC374" i="2"/>
  <c r="T374" i="2"/>
  <c r="AJ374" i="2" s="1"/>
  <c r="R374" i="2"/>
  <c r="J374" i="2"/>
  <c r="AI373" i="2"/>
  <c r="AF373" i="2"/>
  <c r="AC373" i="2"/>
  <c r="T373" i="2"/>
  <c r="AJ373" i="2" s="1"/>
  <c r="R373" i="2"/>
  <c r="J373" i="2"/>
  <c r="AI372" i="2"/>
  <c r="AF372" i="2"/>
  <c r="AC372" i="2"/>
  <c r="T372" i="2"/>
  <c r="AJ372" i="2" s="1"/>
  <c r="R372" i="2"/>
  <c r="J372" i="2"/>
  <c r="AI371" i="2"/>
  <c r="AF371" i="2"/>
  <c r="AC371" i="2"/>
  <c r="T371" i="2"/>
  <c r="AJ371" i="2" s="1"/>
  <c r="R371" i="2"/>
  <c r="J371" i="2"/>
  <c r="AI370" i="2"/>
  <c r="AF370" i="2"/>
  <c r="AC370" i="2"/>
  <c r="Q370" i="2"/>
  <c r="L370" i="2"/>
  <c r="J370" i="2"/>
  <c r="AI369" i="2"/>
  <c r="AF369" i="2"/>
  <c r="AC369" i="2"/>
  <c r="Q369" i="2"/>
  <c r="L369" i="2"/>
  <c r="J369" i="2"/>
  <c r="AI368" i="2"/>
  <c r="AF368" i="2"/>
  <c r="AC368" i="2"/>
  <c r="Q368" i="2"/>
  <c r="L368" i="2"/>
  <c r="J368" i="2"/>
  <c r="AI367" i="2"/>
  <c r="AF367" i="2"/>
  <c r="AC367" i="2"/>
  <c r="Q367" i="2"/>
  <c r="L367" i="2"/>
  <c r="J367" i="2"/>
  <c r="AI366" i="2"/>
  <c r="AF366" i="2"/>
  <c r="AC366" i="2"/>
  <c r="Q366" i="2"/>
  <c r="L366" i="2"/>
  <c r="J366" i="2"/>
  <c r="AI365" i="2"/>
  <c r="AF365" i="2"/>
  <c r="AC365" i="2"/>
  <c r="Q365" i="2"/>
  <c r="L365" i="2"/>
  <c r="J365" i="2"/>
  <c r="AI364" i="2"/>
  <c r="AF364" i="2"/>
  <c r="AC364" i="2"/>
  <c r="Q364" i="2"/>
  <c r="L364" i="2"/>
  <c r="J364" i="2"/>
  <c r="AI363" i="2"/>
  <c r="AF363" i="2"/>
  <c r="AC363" i="2"/>
  <c r="Q363" i="2"/>
  <c r="L363" i="2"/>
  <c r="J363" i="2"/>
  <c r="AI362" i="2"/>
  <c r="AF362" i="2"/>
  <c r="AC362" i="2"/>
  <c r="Q362" i="2"/>
  <c r="L362" i="2"/>
  <c r="J362" i="2"/>
  <c r="AI361" i="2"/>
  <c r="AF361" i="2"/>
  <c r="AC361" i="2"/>
  <c r="Q361" i="2"/>
  <c r="L361" i="2"/>
  <c r="J361" i="2"/>
  <c r="AI360" i="2"/>
  <c r="AF360" i="2"/>
  <c r="AC360" i="2"/>
  <c r="Q360" i="2"/>
  <c r="L360" i="2"/>
  <c r="J360" i="2"/>
  <c r="AI359" i="2"/>
  <c r="AF359" i="2"/>
  <c r="AC359" i="2"/>
  <c r="Q359" i="2"/>
  <c r="L359" i="2"/>
  <c r="J359" i="2"/>
  <c r="AI358" i="2"/>
  <c r="AF358" i="2"/>
  <c r="AC358" i="2"/>
  <c r="R358" i="2"/>
  <c r="Q358" i="2"/>
  <c r="M358" i="2"/>
  <c r="J358" i="2"/>
  <c r="AI357" i="2"/>
  <c r="AF357" i="2"/>
  <c r="AC357" i="2"/>
  <c r="R357" i="2"/>
  <c r="Q357" i="2"/>
  <c r="M357" i="2"/>
  <c r="J357" i="2"/>
  <c r="AI356" i="2"/>
  <c r="AF356" i="2"/>
  <c r="AC356" i="2"/>
  <c r="R356" i="2"/>
  <c r="Q356" i="2"/>
  <c r="M356" i="2"/>
  <c r="J356" i="2"/>
  <c r="AI355" i="2"/>
  <c r="AF355" i="2"/>
  <c r="AC355" i="2"/>
  <c r="R355" i="2"/>
  <c r="Q355" i="2"/>
  <c r="M355" i="2"/>
  <c r="J355" i="2"/>
  <c r="AI354" i="2"/>
  <c r="AF354" i="2"/>
  <c r="AC354" i="2"/>
  <c r="R354" i="2"/>
  <c r="Q354" i="2"/>
  <c r="M354" i="2"/>
  <c r="J354" i="2"/>
  <c r="AI353" i="2"/>
  <c r="AF353" i="2"/>
  <c r="AC353" i="2"/>
  <c r="R353" i="2"/>
  <c r="Q353" i="2"/>
  <c r="M353" i="2"/>
  <c r="J353" i="2"/>
  <c r="AI352" i="2"/>
  <c r="AF352" i="2"/>
  <c r="AC352" i="2"/>
  <c r="T352" i="2"/>
  <c r="AJ352" i="2" s="1"/>
  <c r="R352" i="2"/>
  <c r="J352" i="2"/>
  <c r="AI351" i="2"/>
  <c r="AF351" i="2"/>
  <c r="AC351" i="2"/>
  <c r="T351" i="2"/>
  <c r="AJ351" i="2" s="1"/>
  <c r="R351" i="2"/>
  <c r="J351" i="2"/>
  <c r="AI350" i="2"/>
  <c r="AF350" i="2"/>
  <c r="AC350" i="2"/>
  <c r="T350" i="2"/>
  <c r="AJ350" i="2" s="1"/>
  <c r="R350" i="2"/>
  <c r="J350" i="2"/>
  <c r="AI349" i="2"/>
  <c r="AF349" i="2"/>
  <c r="AC349" i="2"/>
  <c r="T349" i="2"/>
  <c r="AJ349" i="2" s="1"/>
  <c r="R349" i="2"/>
  <c r="J349" i="2"/>
  <c r="AI348" i="2"/>
  <c r="AF348" i="2"/>
  <c r="AC348" i="2"/>
  <c r="T348" i="2"/>
  <c r="AJ348" i="2" s="1"/>
  <c r="R348" i="2"/>
  <c r="J348" i="2"/>
  <c r="AI347" i="2"/>
  <c r="AF347" i="2"/>
  <c r="AC347" i="2"/>
  <c r="T347" i="2"/>
  <c r="AJ347" i="2" s="1"/>
  <c r="R347" i="2"/>
  <c r="J347" i="2"/>
  <c r="AI346" i="2"/>
  <c r="AF346" i="2"/>
  <c r="AC346" i="2"/>
  <c r="T346" i="2"/>
  <c r="AJ346" i="2" s="1"/>
  <c r="R346" i="2"/>
  <c r="J346" i="2"/>
  <c r="AI345" i="2"/>
  <c r="AF345" i="2"/>
  <c r="AC345" i="2"/>
  <c r="T345" i="2"/>
  <c r="AJ345" i="2" s="1"/>
  <c r="R345" i="2"/>
  <c r="J345" i="2"/>
  <c r="AI344" i="2"/>
  <c r="AF344" i="2"/>
  <c r="AC344" i="2"/>
  <c r="T344" i="2"/>
  <c r="AJ344" i="2" s="1"/>
  <c r="R344" i="2"/>
  <c r="J344" i="2"/>
  <c r="AI343" i="2"/>
  <c r="AF343" i="2"/>
  <c r="AC343" i="2"/>
  <c r="Q343" i="2"/>
  <c r="L343" i="2"/>
  <c r="J343" i="2"/>
  <c r="AI342" i="2"/>
  <c r="AF342" i="2"/>
  <c r="AC342" i="2"/>
  <c r="Q342" i="2"/>
  <c r="L342" i="2"/>
  <c r="J342" i="2"/>
  <c r="AI341" i="2"/>
  <c r="AF341" i="2"/>
  <c r="AC341" i="2"/>
  <c r="Q341" i="2"/>
  <c r="L341" i="2"/>
  <c r="J341" i="2"/>
  <c r="AI340" i="2"/>
  <c r="AF340" i="2"/>
  <c r="AC340" i="2"/>
  <c r="Q340" i="2"/>
  <c r="L340" i="2"/>
  <c r="J340" i="2"/>
  <c r="AI339" i="2"/>
  <c r="AF339" i="2"/>
  <c r="AC339" i="2"/>
  <c r="Q339" i="2"/>
  <c r="L339" i="2"/>
  <c r="J339" i="2"/>
  <c r="AI338" i="2"/>
  <c r="AF338" i="2"/>
  <c r="AC338" i="2"/>
  <c r="Q338" i="2"/>
  <c r="L338" i="2"/>
  <c r="J338" i="2"/>
  <c r="AI337" i="2"/>
  <c r="AF337" i="2"/>
  <c r="AC337" i="2"/>
  <c r="Q337" i="2"/>
  <c r="L337" i="2"/>
  <c r="J337" i="2"/>
  <c r="AI336" i="2"/>
  <c r="AF336" i="2"/>
  <c r="AC336" i="2"/>
  <c r="Q336" i="2"/>
  <c r="L336" i="2"/>
  <c r="J336" i="2"/>
  <c r="AI335" i="2"/>
  <c r="AF335" i="2"/>
  <c r="AC335" i="2"/>
  <c r="Q335" i="2"/>
  <c r="L335" i="2"/>
  <c r="J335" i="2"/>
  <c r="AI334" i="2"/>
  <c r="AF334" i="2"/>
  <c r="AC334" i="2"/>
  <c r="Q334" i="2"/>
  <c r="L334" i="2"/>
  <c r="J334" i="2"/>
  <c r="AI333" i="2"/>
  <c r="AF333" i="2"/>
  <c r="AC333" i="2"/>
  <c r="Q333" i="2"/>
  <c r="L333" i="2"/>
  <c r="J333" i="2"/>
  <c r="AI332" i="2"/>
  <c r="AF332" i="2"/>
  <c r="AC332" i="2"/>
  <c r="Q332" i="2"/>
  <c r="L332" i="2"/>
  <c r="J332" i="2"/>
  <c r="AI331" i="2"/>
  <c r="AF331" i="2"/>
  <c r="AC331" i="2"/>
  <c r="R331" i="2"/>
  <c r="Q331" i="2"/>
  <c r="M331" i="2"/>
  <c r="J331" i="2"/>
  <c r="AI330" i="2"/>
  <c r="AF330" i="2"/>
  <c r="AC330" i="2"/>
  <c r="R330" i="2"/>
  <c r="Q330" i="2"/>
  <c r="M330" i="2"/>
  <c r="J330" i="2"/>
  <c r="AI329" i="2"/>
  <c r="AF329" i="2"/>
  <c r="AC329" i="2"/>
  <c r="R329" i="2"/>
  <c r="Q329" i="2"/>
  <c r="M329" i="2"/>
  <c r="J329" i="2"/>
  <c r="AI328" i="2"/>
  <c r="AF328" i="2"/>
  <c r="AC328" i="2"/>
  <c r="R328" i="2"/>
  <c r="Q328" i="2"/>
  <c r="M328" i="2"/>
  <c r="J328" i="2"/>
  <c r="AI327" i="2"/>
  <c r="AF327" i="2"/>
  <c r="AC327" i="2"/>
  <c r="R327" i="2"/>
  <c r="Q327" i="2"/>
  <c r="M327" i="2"/>
  <c r="J327" i="2"/>
  <c r="AI326" i="2"/>
  <c r="AF326" i="2"/>
  <c r="AC326" i="2"/>
  <c r="R326" i="2"/>
  <c r="Q326" i="2"/>
  <c r="M326" i="2"/>
  <c r="J326" i="2"/>
  <c r="AI325" i="2"/>
  <c r="AF325" i="2"/>
  <c r="AC325" i="2"/>
  <c r="T325" i="2"/>
  <c r="AJ325" i="2" s="1"/>
  <c r="R325" i="2"/>
  <c r="J325" i="2"/>
  <c r="AI324" i="2"/>
  <c r="AF324" i="2"/>
  <c r="AC324" i="2"/>
  <c r="T324" i="2"/>
  <c r="AJ324" i="2" s="1"/>
  <c r="R324" i="2"/>
  <c r="J324" i="2"/>
  <c r="AI323" i="2"/>
  <c r="AF323" i="2"/>
  <c r="AC323" i="2"/>
  <c r="T323" i="2"/>
  <c r="AJ323" i="2" s="1"/>
  <c r="R323" i="2"/>
  <c r="J323" i="2"/>
  <c r="AI322" i="2"/>
  <c r="AF322" i="2"/>
  <c r="AC322" i="2"/>
  <c r="T322" i="2"/>
  <c r="AJ322" i="2" s="1"/>
  <c r="R322" i="2"/>
  <c r="J322" i="2"/>
  <c r="AI321" i="2"/>
  <c r="AF321" i="2"/>
  <c r="AC321" i="2"/>
  <c r="T321" i="2"/>
  <c r="AJ321" i="2" s="1"/>
  <c r="R321" i="2"/>
  <c r="J321" i="2"/>
  <c r="AI320" i="2"/>
  <c r="AF320" i="2"/>
  <c r="AC320" i="2"/>
  <c r="T320" i="2"/>
  <c r="AJ320" i="2" s="1"/>
  <c r="R320" i="2"/>
  <c r="J320" i="2"/>
  <c r="AI319" i="2"/>
  <c r="AF319" i="2"/>
  <c r="AC319" i="2"/>
  <c r="T319" i="2"/>
  <c r="AJ319" i="2" s="1"/>
  <c r="R319" i="2"/>
  <c r="J319" i="2"/>
  <c r="AI318" i="2"/>
  <c r="AF318" i="2"/>
  <c r="AC318" i="2"/>
  <c r="T318" i="2"/>
  <c r="AJ318" i="2" s="1"/>
  <c r="R318" i="2"/>
  <c r="J318" i="2"/>
  <c r="AI317" i="2"/>
  <c r="AF317" i="2"/>
  <c r="AC317" i="2"/>
  <c r="T317" i="2"/>
  <c r="AJ317" i="2" s="1"/>
  <c r="R317" i="2"/>
  <c r="J317" i="2"/>
  <c r="AI316" i="2"/>
  <c r="AF316" i="2"/>
  <c r="AC316" i="2"/>
  <c r="T316" i="2"/>
  <c r="AJ316" i="2" s="1"/>
  <c r="R316" i="2"/>
  <c r="J316" i="2"/>
  <c r="AI315" i="2"/>
  <c r="AF315" i="2"/>
  <c r="AC315" i="2"/>
  <c r="T315" i="2"/>
  <c r="AJ315" i="2" s="1"/>
  <c r="R315" i="2"/>
  <c r="J315" i="2"/>
  <c r="AI314" i="2"/>
  <c r="AF314" i="2"/>
  <c r="AC314" i="2"/>
  <c r="T314" i="2"/>
  <c r="AJ314" i="2" s="1"/>
  <c r="R314" i="2"/>
  <c r="J314" i="2"/>
  <c r="AI313" i="2"/>
  <c r="AF313" i="2"/>
  <c r="AC313" i="2"/>
  <c r="T313" i="2"/>
  <c r="AJ313" i="2" s="1"/>
  <c r="R313" i="2"/>
  <c r="J313" i="2"/>
  <c r="AI312" i="2"/>
  <c r="AF312" i="2"/>
  <c r="AC312" i="2"/>
  <c r="T312" i="2"/>
  <c r="AJ312" i="2" s="1"/>
  <c r="R312" i="2"/>
  <c r="J312" i="2"/>
  <c r="AI311" i="2"/>
  <c r="AF311" i="2"/>
  <c r="AC311" i="2"/>
  <c r="T311" i="2"/>
  <c r="AJ311" i="2" s="1"/>
  <c r="R311" i="2"/>
  <c r="J311" i="2"/>
  <c r="AI310" i="2"/>
  <c r="AF310" i="2"/>
  <c r="AC310" i="2"/>
  <c r="T310" i="2"/>
  <c r="AJ310" i="2" s="1"/>
  <c r="R310" i="2"/>
  <c r="J310" i="2"/>
  <c r="AI309" i="2"/>
  <c r="AF309" i="2"/>
  <c r="AC309" i="2"/>
  <c r="T309" i="2"/>
  <c r="AJ309" i="2" s="1"/>
  <c r="R309" i="2"/>
  <c r="J309" i="2"/>
  <c r="AI308" i="2"/>
  <c r="AF308" i="2"/>
  <c r="AC308" i="2"/>
  <c r="T308" i="2"/>
  <c r="AJ308" i="2" s="1"/>
  <c r="R308" i="2"/>
  <c r="J308" i="2"/>
  <c r="AI307" i="2"/>
  <c r="AF307" i="2"/>
  <c r="AC307" i="2"/>
  <c r="Q307" i="2"/>
  <c r="L307" i="2"/>
  <c r="J307" i="2"/>
  <c r="AI306" i="2"/>
  <c r="AF306" i="2"/>
  <c r="AC306" i="2"/>
  <c r="Q306" i="2"/>
  <c r="L306" i="2"/>
  <c r="J306" i="2"/>
  <c r="AI305" i="2"/>
  <c r="AF305" i="2"/>
  <c r="AC305" i="2"/>
  <c r="Q305" i="2"/>
  <c r="L305" i="2"/>
  <c r="J305" i="2"/>
  <c r="AI304" i="2"/>
  <c r="AF304" i="2"/>
  <c r="AC304" i="2"/>
  <c r="Q304" i="2"/>
  <c r="L304" i="2"/>
  <c r="J304" i="2"/>
  <c r="AI303" i="2"/>
  <c r="AF303" i="2"/>
  <c r="AC303" i="2"/>
  <c r="Q303" i="2"/>
  <c r="L303" i="2"/>
  <c r="J303" i="2"/>
  <c r="AI302" i="2"/>
  <c r="AF302" i="2"/>
  <c r="AC302" i="2"/>
  <c r="Q302" i="2"/>
  <c r="L302" i="2"/>
  <c r="J302" i="2"/>
  <c r="AI301" i="2"/>
  <c r="AF301" i="2"/>
  <c r="AC301" i="2"/>
  <c r="Q301" i="2"/>
  <c r="L301" i="2"/>
  <c r="J301" i="2"/>
  <c r="AI300" i="2"/>
  <c r="AF300" i="2"/>
  <c r="AC300" i="2"/>
  <c r="Q300" i="2"/>
  <c r="L300" i="2"/>
  <c r="J300" i="2"/>
  <c r="AI299" i="2"/>
  <c r="AF299" i="2"/>
  <c r="AC299" i="2"/>
  <c r="Q299" i="2"/>
  <c r="L299" i="2"/>
  <c r="J299" i="2"/>
  <c r="AI298" i="2"/>
  <c r="AF298" i="2"/>
  <c r="AC298" i="2"/>
  <c r="Q298" i="2"/>
  <c r="L298" i="2"/>
  <c r="J298" i="2"/>
  <c r="AI297" i="2"/>
  <c r="AF297" i="2"/>
  <c r="AC297" i="2"/>
  <c r="Q297" i="2"/>
  <c r="L297" i="2"/>
  <c r="J297" i="2"/>
  <c r="AI296" i="2"/>
  <c r="AF296" i="2"/>
  <c r="AC296" i="2"/>
  <c r="Q296" i="2"/>
  <c r="L296" i="2"/>
  <c r="J296" i="2"/>
  <c r="AI295" i="2"/>
  <c r="AF295" i="2"/>
  <c r="AC295" i="2"/>
  <c r="R295" i="2"/>
  <c r="Q295" i="2"/>
  <c r="M295" i="2"/>
  <c r="J295" i="2"/>
  <c r="AI294" i="2"/>
  <c r="AF294" i="2"/>
  <c r="AC294" i="2"/>
  <c r="R294" i="2"/>
  <c r="Q294" i="2"/>
  <c r="M294" i="2"/>
  <c r="J294" i="2"/>
  <c r="AI293" i="2"/>
  <c r="AF293" i="2"/>
  <c r="AC293" i="2"/>
  <c r="R293" i="2"/>
  <c r="Q293" i="2"/>
  <c r="M293" i="2"/>
  <c r="J293" i="2"/>
  <c r="AI292" i="2"/>
  <c r="AF292" i="2"/>
  <c r="AC292" i="2"/>
  <c r="R292" i="2"/>
  <c r="Q292" i="2"/>
  <c r="M292" i="2"/>
  <c r="J292" i="2"/>
  <c r="AI291" i="2"/>
  <c r="AF291" i="2"/>
  <c r="AC291" i="2"/>
  <c r="R291" i="2"/>
  <c r="Q291" i="2"/>
  <c r="M291" i="2"/>
  <c r="J291" i="2"/>
  <c r="AI290" i="2"/>
  <c r="AF290" i="2"/>
  <c r="AC290" i="2"/>
  <c r="R290" i="2"/>
  <c r="Q290" i="2"/>
  <c r="M290" i="2"/>
  <c r="J290" i="2"/>
  <c r="AI289" i="2"/>
  <c r="AF289" i="2"/>
  <c r="AC289" i="2"/>
  <c r="T289" i="2"/>
  <c r="R289" i="2"/>
  <c r="J289" i="2"/>
  <c r="I289" i="2"/>
  <c r="AJ289" i="2" s="1"/>
  <c r="AI288" i="2"/>
  <c r="AF288" i="2"/>
  <c r="AC288" i="2"/>
  <c r="T288" i="2"/>
  <c r="R288" i="2"/>
  <c r="J288" i="2"/>
  <c r="I288" i="2"/>
  <c r="AJ288" i="2" s="1"/>
  <c r="AI287" i="2"/>
  <c r="AF287" i="2"/>
  <c r="AC287" i="2"/>
  <c r="T287" i="2"/>
  <c r="R287" i="2"/>
  <c r="J287" i="2"/>
  <c r="I287" i="2"/>
  <c r="AJ287" i="2" s="1"/>
  <c r="AI286" i="2"/>
  <c r="AF286" i="2"/>
  <c r="AC286" i="2"/>
  <c r="T286" i="2"/>
  <c r="R286" i="2"/>
  <c r="J286" i="2"/>
  <c r="I286" i="2"/>
  <c r="AJ286" i="2" s="1"/>
  <c r="AI285" i="2"/>
  <c r="AF285" i="2"/>
  <c r="AC285" i="2"/>
  <c r="T285" i="2"/>
  <c r="R285" i="2"/>
  <c r="J285" i="2"/>
  <c r="I285" i="2"/>
  <c r="AJ285" i="2" s="1"/>
  <c r="AI284" i="2"/>
  <c r="AF284" i="2"/>
  <c r="AC284" i="2"/>
  <c r="T284" i="2"/>
  <c r="R284" i="2"/>
  <c r="J284" i="2"/>
  <c r="I284" i="2"/>
  <c r="AJ284" i="2" s="1"/>
  <c r="AI283" i="2"/>
  <c r="AF283" i="2"/>
  <c r="AC283" i="2"/>
  <c r="T283" i="2"/>
  <c r="R283" i="2"/>
  <c r="I283" i="2"/>
  <c r="AI282" i="2"/>
  <c r="AF282" i="2"/>
  <c r="AC282" i="2"/>
  <c r="T282" i="2"/>
  <c r="R282" i="2"/>
  <c r="I282" i="2"/>
  <c r="AI281" i="2"/>
  <c r="AF281" i="2"/>
  <c r="AC281" i="2"/>
  <c r="T281" i="2"/>
  <c r="R281" i="2"/>
  <c r="I281" i="2"/>
  <c r="AI280" i="2"/>
  <c r="AF280" i="2"/>
  <c r="AC280" i="2"/>
  <c r="T280" i="2"/>
  <c r="R280" i="2"/>
  <c r="I280" i="2"/>
  <c r="AI279" i="2"/>
  <c r="AF279" i="2"/>
  <c r="AC279" i="2"/>
  <c r="T279" i="2"/>
  <c r="R279" i="2"/>
  <c r="I279" i="2"/>
  <c r="AI278" i="2"/>
  <c r="AF278" i="2"/>
  <c r="AC278" i="2"/>
  <c r="T278" i="2"/>
  <c r="R278" i="2"/>
  <c r="I278" i="2"/>
  <c r="AI277" i="2"/>
  <c r="AF277" i="2"/>
  <c r="AC277" i="2"/>
  <c r="T277" i="2"/>
  <c r="R277" i="2"/>
  <c r="I277" i="2"/>
  <c r="AI276" i="2"/>
  <c r="AF276" i="2"/>
  <c r="AC276" i="2"/>
  <c r="T276" i="2"/>
  <c r="R276" i="2"/>
  <c r="I276" i="2"/>
  <c r="AI275" i="2"/>
  <c r="AF275" i="2"/>
  <c r="AC275" i="2"/>
  <c r="T275" i="2"/>
  <c r="R275" i="2"/>
  <c r="I275" i="2"/>
  <c r="AI274" i="2"/>
  <c r="AF274" i="2"/>
  <c r="AC274" i="2"/>
  <c r="T274" i="2"/>
  <c r="R274" i="2"/>
  <c r="I274" i="2"/>
  <c r="AI273" i="2"/>
  <c r="AF273" i="2"/>
  <c r="AC273" i="2"/>
  <c r="T273" i="2"/>
  <c r="R273" i="2"/>
  <c r="I273" i="2"/>
  <c r="AI272" i="2"/>
  <c r="AF272" i="2"/>
  <c r="AC272" i="2"/>
  <c r="T272" i="2"/>
  <c r="R272" i="2"/>
  <c r="I272" i="2"/>
  <c r="AI271" i="2"/>
  <c r="AF271" i="2"/>
  <c r="AC271" i="2"/>
  <c r="L271" i="2"/>
  <c r="J271" i="2"/>
  <c r="AI270" i="2"/>
  <c r="AF270" i="2"/>
  <c r="AC270" i="2"/>
  <c r="Q270" i="2"/>
  <c r="L270" i="2"/>
  <c r="J270" i="2"/>
  <c r="AI269" i="2"/>
  <c r="AF269" i="2"/>
  <c r="AC269" i="2"/>
  <c r="Q269" i="2"/>
  <c r="L269" i="2"/>
  <c r="J269" i="2"/>
  <c r="AI268" i="2"/>
  <c r="AF268" i="2"/>
  <c r="AC268" i="2"/>
  <c r="Q268" i="2"/>
  <c r="L268" i="2"/>
  <c r="J268" i="2"/>
  <c r="AI267" i="2"/>
  <c r="AF267" i="2"/>
  <c r="AC267" i="2"/>
  <c r="Q267" i="2"/>
  <c r="L267" i="2"/>
  <c r="J267" i="2"/>
  <c r="AI266" i="2"/>
  <c r="AF266" i="2"/>
  <c r="AC266" i="2"/>
  <c r="Q266" i="2"/>
  <c r="L266" i="2"/>
  <c r="J266" i="2"/>
  <c r="AI265" i="2"/>
  <c r="AF265" i="2"/>
  <c r="AC265" i="2"/>
  <c r="Q265" i="2"/>
  <c r="L265" i="2"/>
  <c r="J265" i="2"/>
  <c r="AI264" i="2"/>
  <c r="AF264" i="2"/>
  <c r="AC264" i="2"/>
  <c r="Q264" i="2"/>
  <c r="L264" i="2"/>
  <c r="J264" i="2"/>
  <c r="AI263" i="2"/>
  <c r="AF263" i="2"/>
  <c r="AC263" i="2"/>
  <c r="Q263" i="2"/>
  <c r="L263" i="2"/>
  <c r="J263" i="2"/>
  <c r="AI262" i="2"/>
  <c r="AF262" i="2"/>
  <c r="AC262" i="2"/>
  <c r="Q262" i="2"/>
  <c r="L262" i="2"/>
  <c r="J262" i="2"/>
  <c r="AI261" i="2"/>
  <c r="AF261" i="2"/>
  <c r="AC261" i="2"/>
  <c r="Q261" i="2"/>
  <c r="L261" i="2"/>
  <c r="J261" i="2"/>
  <c r="AI260" i="2"/>
  <c r="AF260" i="2"/>
  <c r="AC260" i="2"/>
  <c r="Q260" i="2"/>
  <c r="L260" i="2"/>
  <c r="J260" i="2"/>
  <c r="AI259" i="2"/>
  <c r="AF259" i="2"/>
  <c r="AC259" i="2"/>
  <c r="R259" i="2"/>
  <c r="Q259" i="2"/>
  <c r="M259" i="2"/>
  <c r="J259" i="2"/>
  <c r="AI258" i="2"/>
  <c r="AF258" i="2"/>
  <c r="AC258" i="2"/>
  <c r="R258" i="2"/>
  <c r="Q258" i="2"/>
  <c r="M258" i="2"/>
  <c r="J258" i="2"/>
  <c r="AI257" i="2"/>
  <c r="AF257" i="2"/>
  <c r="AC257" i="2"/>
  <c r="R257" i="2"/>
  <c r="Q257" i="2"/>
  <c r="M257" i="2"/>
  <c r="J257" i="2"/>
  <c r="AI256" i="2"/>
  <c r="AF256" i="2"/>
  <c r="AC256" i="2"/>
  <c r="R256" i="2"/>
  <c r="Q256" i="2"/>
  <c r="M256" i="2"/>
  <c r="J256" i="2"/>
  <c r="AI255" i="2"/>
  <c r="AF255" i="2"/>
  <c r="AC255" i="2"/>
  <c r="R255" i="2"/>
  <c r="Q255" i="2"/>
  <c r="M255" i="2"/>
  <c r="J255" i="2"/>
  <c r="AI254" i="2"/>
  <c r="AF254" i="2"/>
  <c r="AC254" i="2"/>
  <c r="R254" i="2"/>
  <c r="Q254" i="2"/>
  <c r="M254" i="2"/>
  <c r="J254" i="2"/>
  <c r="AI253" i="2"/>
  <c r="AC253" i="2"/>
  <c r="T253" i="2"/>
  <c r="AJ253" i="2" s="1"/>
  <c r="R253" i="2"/>
  <c r="J253" i="2"/>
  <c r="AI252" i="2"/>
  <c r="AC252" i="2"/>
  <c r="T252" i="2"/>
  <c r="AJ252" i="2" s="1"/>
  <c r="R252" i="2"/>
  <c r="J252" i="2"/>
  <c r="AI251" i="2"/>
  <c r="AC251" i="2"/>
  <c r="T251" i="2"/>
  <c r="AJ251" i="2" s="1"/>
  <c r="R251" i="2"/>
  <c r="J251" i="2"/>
  <c r="AI250" i="2"/>
  <c r="AC250" i="2"/>
  <c r="T250" i="2"/>
  <c r="AJ250" i="2" s="1"/>
  <c r="R250" i="2"/>
  <c r="J250" i="2"/>
  <c r="AI249" i="2"/>
  <c r="AC249" i="2"/>
  <c r="T249" i="2"/>
  <c r="AJ249" i="2" s="1"/>
  <c r="R249" i="2"/>
  <c r="J249" i="2"/>
  <c r="AI248" i="2"/>
  <c r="AC248" i="2"/>
  <c r="T248" i="2"/>
  <c r="AJ248" i="2" s="1"/>
  <c r="R248" i="2"/>
  <c r="J248" i="2"/>
  <c r="AI247" i="2"/>
  <c r="AC247" i="2"/>
  <c r="T247" i="2"/>
  <c r="AJ247" i="2" s="1"/>
  <c r="R247" i="2"/>
  <c r="J247" i="2"/>
  <c r="AI246" i="2"/>
  <c r="AC246" i="2"/>
  <c r="T246" i="2"/>
  <c r="AJ246" i="2" s="1"/>
  <c r="R246" i="2"/>
  <c r="J246" i="2"/>
  <c r="AI245" i="2"/>
  <c r="AC245" i="2"/>
  <c r="T245" i="2"/>
  <c r="AJ245" i="2" s="1"/>
  <c r="R245" i="2"/>
  <c r="J245" i="2"/>
  <c r="AI244" i="2"/>
  <c r="AC244" i="2"/>
  <c r="T244" i="2"/>
  <c r="AJ244" i="2" s="1"/>
  <c r="R244" i="2"/>
  <c r="J244" i="2"/>
  <c r="AI243" i="2"/>
  <c r="AC243" i="2"/>
  <c r="T243" i="2"/>
  <c r="AJ243" i="2" s="1"/>
  <c r="R243" i="2"/>
  <c r="J243" i="2"/>
  <c r="AI242" i="2"/>
  <c r="AC242" i="2"/>
  <c r="T242" i="2"/>
  <c r="AJ242" i="2" s="1"/>
  <c r="R242" i="2"/>
  <c r="J242" i="2"/>
  <c r="AI241" i="2"/>
  <c r="AC241" i="2"/>
  <c r="T241" i="2"/>
  <c r="AJ241" i="2" s="1"/>
  <c r="R241" i="2"/>
  <c r="J241" i="2"/>
  <c r="AI240" i="2"/>
  <c r="AC240" i="2"/>
  <c r="T240" i="2"/>
  <c r="AJ240" i="2" s="1"/>
  <c r="R240" i="2"/>
  <c r="J240" i="2"/>
  <c r="AI239" i="2"/>
  <c r="AC239" i="2"/>
  <c r="T239" i="2"/>
  <c r="AJ239" i="2" s="1"/>
  <c r="R239" i="2"/>
  <c r="J239" i="2"/>
  <c r="AI238" i="2"/>
  <c r="AC238" i="2"/>
  <c r="T238" i="2"/>
  <c r="R238" i="2"/>
  <c r="J238" i="2"/>
  <c r="AI237" i="2"/>
  <c r="AC237" i="2"/>
  <c r="T237" i="2"/>
  <c r="R237" i="2"/>
  <c r="J237" i="2"/>
  <c r="AI236" i="2"/>
  <c r="AC236" i="2"/>
  <c r="T236" i="2"/>
  <c r="R236" i="2"/>
  <c r="J236" i="2"/>
  <c r="AI235" i="2"/>
  <c r="AC235" i="2"/>
  <c r="T235" i="2"/>
  <c r="AJ235" i="2" s="1"/>
  <c r="R235" i="2"/>
  <c r="J235" i="2"/>
  <c r="AI234" i="2"/>
  <c r="AC234" i="2"/>
  <c r="T234" i="2"/>
  <c r="AJ234" i="2" s="1"/>
  <c r="R234" i="2"/>
  <c r="J234" i="2"/>
  <c r="AI233" i="2"/>
  <c r="AC233" i="2"/>
  <c r="T233" i="2"/>
  <c r="AJ233" i="2" s="1"/>
  <c r="R233" i="2"/>
  <c r="J233" i="2"/>
  <c r="AI232" i="2"/>
  <c r="AC232" i="2"/>
  <c r="T232" i="2"/>
  <c r="AJ232" i="2" s="1"/>
  <c r="R232" i="2"/>
  <c r="J232" i="2"/>
  <c r="AI231" i="2"/>
  <c r="AC231" i="2"/>
  <c r="T231" i="2"/>
  <c r="AJ231" i="2" s="1"/>
  <c r="R231" i="2"/>
  <c r="J231" i="2"/>
  <c r="AI230" i="2"/>
  <c r="AC230" i="2"/>
  <c r="T230" i="2"/>
  <c r="AJ230" i="2" s="1"/>
  <c r="R230" i="2"/>
  <c r="J230" i="2"/>
  <c r="AI229" i="2"/>
  <c r="AC229" i="2"/>
  <c r="T229" i="2"/>
  <c r="AJ229" i="2" s="1"/>
  <c r="R229" i="2"/>
  <c r="J229" i="2"/>
  <c r="AI228" i="2"/>
  <c r="AC228" i="2"/>
  <c r="T228" i="2"/>
  <c r="AJ228" i="2" s="1"/>
  <c r="R228" i="2"/>
  <c r="J228" i="2"/>
  <c r="AI227" i="2"/>
  <c r="AC227" i="2"/>
  <c r="T227" i="2"/>
  <c r="AJ227" i="2" s="1"/>
  <c r="R227" i="2"/>
  <c r="J227" i="2"/>
  <c r="AI226" i="2"/>
  <c r="AC226" i="2"/>
  <c r="T226" i="2"/>
  <c r="AJ226" i="2" s="1"/>
  <c r="R226" i="2"/>
  <c r="J226" i="2"/>
  <c r="AI225" i="2"/>
  <c r="AC225" i="2"/>
  <c r="T225" i="2"/>
  <c r="AJ225" i="2" s="1"/>
  <c r="R225" i="2"/>
  <c r="J225" i="2"/>
  <c r="AI224" i="2"/>
  <c r="AC224" i="2"/>
  <c r="T224" i="2"/>
  <c r="AJ224" i="2" s="1"/>
  <c r="R224" i="2"/>
  <c r="J224" i="2"/>
  <c r="AI223" i="2"/>
  <c r="AC223" i="2"/>
  <c r="T223" i="2"/>
  <c r="AJ223" i="2" s="1"/>
  <c r="R223" i="2"/>
  <c r="J223" i="2"/>
  <c r="AI222" i="2"/>
  <c r="AC222" i="2"/>
  <c r="T222" i="2"/>
  <c r="AJ222" i="2" s="1"/>
  <c r="R222" i="2"/>
  <c r="J222" i="2"/>
  <c r="AI221" i="2"/>
  <c r="AC221" i="2"/>
  <c r="T221" i="2"/>
  <c r="AJ221" i="2" s="1"/>
  <c r="R221" i="2"/>
  <c r="J221" i="2"/>
  <c r="AI220" i="2"/>
  <c r="AC220" i="2"/>
  <c r="T220" i="2"/>
  <c r="R220" i="2"/>
  <c r="J220" i="2"/>
  <c r="AI219" i="2"/>
  <c r="AC219" i="2"/>
  <c r="T219" i="2"/>
  <c r="R219" i="2"/>
  <c r="J219" i="2"/>
  <c r="AI218" i="2"/>
  <c r="AC218" i="2"/>
  <c r="T218" i="2"/>
  <c r="R218" i="2"/>
  <c r="J218" i="2"/>
  <c r="AI217" i="2"/>
  <c r="AC217" i="2"/>
  <c r="T217" i="2"/>
  <c r="AJ217" i="2" s="1"/>
  <c r="R217" i="2"/>
  <c r="J217" i="2"/>
  <c r="AI216" i="2"/>
  <c r="AC216" i="2"/>
  <c r="T216" i="2"/>
  <c r="AJ216" i="2" s="1"/>
  <c r="R216" i="2"/>
  <c r="J216" i="2"/>
  <c r="AI215" i="2"/>
  <c r="AC215" i="2"/>
  <c r="T215" i="2"/>
  <c r="AJ215" i="2" s="1"/>
  <c r="R215" i="2"/>
  <c r="J215" i="2"/>
  <c r="AI214" i="2"/>
  <c r="AC214" i="2"/>
  <c r="T214" i="2"/>
  <c r="AJ214" i="2" s="1"/>
  <c r="R214" i="2"/>
  <c r="J214" i="2"/>
  <c r="AI213" i="2"/>
  <c r="AC213" i="2"/>
  <c r="T213" i="2"/>
  <c r="AJ213" i="2" s="1"/>
  <c r="R213" i="2"/>
  <c r="J213" i="2"/>
  <c r="AI212" i="2"/>
  <c r="AC212" i="2"/>
  <c r="T212" i="2"/>
  <c r="AJ212" i="2" s="1"/>
  <c r="R212" i="2"/>
  <c r="J212" i="2"/>
  <c r="AI211" i="2"/>
  <c r="AC211" i="2"/>
  <c r="T211" i="2"/>
  <c r="AJ211" i="2" s="1"/>
  <c r="R211" i="2"/>
  <c r="J211" i="2"/>
  <c r="AI210" i="2"/>
  <c r="AC210" i="2"/>
  <c r="T210" i="2"/>
  <c r="AJ210" i="2" s="1"/>
  <c r="R210" i="2"/>
  <c r="J210" i="2"/>
  <c r="AI209" i="2"/>
  <c r="AC209" i="2"/>
  <c r="T209" i="2"/>
  <c r="AJ209" i="2" s="1"/>
  <c r="R209" i="2"/>
  <c r="J209" i="2"/>
  <c r="AI208" i="2"/>
  <c r="AC208" i="2"/>
  <c r="T208" i="2"/>
  <c r="AJ208" i="2" s="1"/>
  <c r="R208" i="2"/>
  <c r="J208" i="2"/>
  <c r="AI207" i="2"/>
  <c r="AC207" i="2"/>
  <c r="T207" i="2"/>
  <c r="AJ207" i="2" s="1"/>
  <c r="R207" i="2"/>
  <c r="J207" i="2"/>
  <c r="AI206" i="2"/>
  <c r="AC206" i="2"/>
  <c r="T206" i="2"/>
  <c r="AJ206" i="2" s="1"/>
  <c r="R206" i="2"/>
  <c r="J206" i="2"/>
  <c r="AI205" i="2"/>
  <c r="AC205" i="2"/>
  <c r="T205" i="2"/>
  <c r="AJ205" i="2" s="1"/>
  <c r="R205" i="2"/>
  <c r="J205" i="2"/>
  <c r="AI204" i="2"/>
  <c r="AC204" i="2"/>
  <c r="T204" i="2"/>
  <c r="AJ204" i="2" s="1"/>
  <c r="R204" i="2"/>
  <c r="J204" i="2"/>
  <c r="AI203" i="2"/>
  <c r="AC203" i="2"/>
  <c r="T203" i="2"/>
  <c r="AJ203" i="2" s="1"/>
  <c r="R203" i="2"/>
  <c r="J203" i="2"/>
  <c r="AI202" i="2"/>
  <c r="AC202" i="2"/>
  <c r="T202" i="2"/>
  <c r="R202" i="2"/>
  <c r="J202" i="2"/>
  <c r="AI201" i="2"/>
  <c r="AC201" i="2"/>
  <c r="T201" i="2"/>
  <c r="R201" i="2"/>
  <c r="J201" i="2"/>
  <c r="AI200" i="2"/>
  <c r="AC200" i="2"/>
  <c r="T200" i="2"/>
  <c r="R200" i="2"/>
  <c r="J200" i="2"/>
  <c r="AI199" i="2"/>
  <c r="AC199" i="2"/>
  <c r="T199" i="2"/>
  <c r="AJ199" i="2" s="1"/>
  <c r="R199" i="2"/>
  <c r="J199" i="2"/>
  <c r="AI198" i="2"/>
  <c r="AC198" i="2"/>
  <c r="T198" i="2"/>
  <c r="AJ198" i="2" s="1"/>
  <c r="R198" i="2"/>
  <c r="J198" i="2"/>
  <c r="AI197" i="2"/>
  <c r="AC197" i="2"/>
  <c r="T197" i="2"/>
  <c r="AJ197" i="2" s="1"/>
  <c r="R197" i="2"/>
  <c r="J197" i="2"/>
  <c r="AI196" i="2"/>
  <c r="AC196" i="2"/>
  <c r="T196" i="2"/>
  <c r="AJ196" i="2" s="1"/>
  <c r="R196" i="2"/>
  <c r="J196" i="2"/>
  <c r="AI195" i="2"/>
  <c r="AC195" i="2"/>
  <c r="T195" i="2"/>
  <c r="AJ195" i="2" s="1"/>
  <c r="R195" i="2"/>
  <c r="J195" i="2"/>
  <c r="AI194" i="2"/>
  <c r="AC194" i="2"/>
  <c r="T194" i="2"/>
  <c r="AJ194" i="2" s="1"/>
  <c r="R194" i="2"/>
  <c r="J194" i="2"/>
  <c r="AI193" i="2"/>
  <c r="AC193" i="2"/>
  <c r="T193" i="2"/>
  <c r="AJ193" i="2" s="1"/>
  <c r="R193" i="2"/>
  <c r="J193" i="2"/>
  <c r="AI192" i="2"/>
  <c r="AC192" i="2"/>
  <c r="T192" i="2"/>
  <c r="AJ192" i="2" s="1"/>
  <c r="R192" i="2"/>
  <c r="J192" i="2"/>
  <c r="AI191" i="2"/>
  <c r="AC191" i="2"/>
  <c r="T191" i="2"/>
  <c r="AJ191" i="2" s="1"/>
  <c r="R191" i="2"/>
  <c r="J191" i="2"/>
  <c r="AI190" i="2"/>
  <c r="AC190" i="2"/>
  <c r="T190" i="2"/>
  <c r="AJ190" i="2" s="1"/>
  <c r="R190" i="2"/>
  <c r="J190" i="2"/>
  <c r="AI189" i="2"/>
  <c r="AC189" i="2"/>
  <c r="T189" i="2"/>
  <c r="AJ189" i="2" s="1"/>
  <c r="R189" i="2"/>
  <c r="J189" i="2"/>
  <c r="AI188" i="2"/>
  <c r="AC188" i="2"/>
  <c r="T188" i="2"/>
  <c r="AJ188" i="2" s="1"/>
  <c r="R188" i="2"/>
  <c r="J188" i="2"/>
  <c r="AI187" i="2"/>
  <c r="AC187" i="2"/>
  <c r="T187" i="2"/>
  <c r="AJ187" i="2" s="1"/>
  <c r="R187" i="2"/>
  <c r="J187" i="2"/>
  <c r="AI186" i="2"/>
  <c r="AC186" i="2"/>
  <c r="T186" i="2"/>
  <c r="AJ186" i="2" s="1"/>
  <c r="R186" i="2"/>
  <c r="J186" i="2"/>
  <c r="AI185" i="2"/>
  <c r="AC185" i="2"/>
  <c r="T185" i="2"/>
  <c r="AJ185" i="2" s="1"/>
  <c r="R185" i="2"/>
  <c r="J185" i="2"/>
  <c r="AI184" i="2"/>
  <c r="AC184" i="2"/>
  <c r="T184" i="2"/>
  <c r="R184" i="2"/>
  <c r="J184" i="2"/>
  <c r="AI183" i="2"/>
  <c r="AC183" i="2"/>
  <c r="T183" i="2"/>
  <c r="R183" i="2"/>
  <c r="J183" i="2"/>
  <c r="AI182" i="2"/>
  <c r="AC182" i="2"/>
  <c r="T182" i="2"/>
  <c r="R182" i="2"/>
  <c r="J182" i="2"/>
  <c r="AI181" i="2"/>
  <c r="AC181" i="2"/>
  <c r="T181" i="2"/>
  <c r="AJ181" i="2" s="1"/>
  <c r="R181" i="2"/>
  <c r="J181" i="2"/>
  <c r="AI180" i="2"/>
  <c r="AC180" i="2"/>
  <c r="T180" i="2"/>
  <c r="AJ180" i="2" s="1"/>
  <c r="R180" i="2"/>
  <c r="J180" i="2"/>
  <c r="AI179" i="2"/>
  <c r="AC179" i="2"/>
  <c r="T179" i="2"/>
  <c r="AJ179" i="2" s="1"/>
  <c r="R179" i="2"/>
  <c r="J179" i="2"/>
  <c r="AI178" i="2"/>
  <c r="AC178" i="2"/>
  <c r="T178" i="2"/>
  <c r="AJ178" i="2" s="1"/>
  <c r="R178" i="2"/>
  <c r="J178" i="2"/>
  <c r="AI177" i="2"/>
  <c r="AC177" i="2"/>
  <c r="T177" i="2"/>
  <c r="AJ177" i="2" s="1"/>
  <c r="R177" i="2"/>
  <c r="J177" i="2"/>
  <c r="AI176" i="2"/>
  <c r="AC176" i="2"/>
  <c r="T176" i="2"/>
  <c r="AJ176" i="2" s="1"/>
  <c r="R176" i="2"/>
  <c r="J176" i="2"/>
  <c r="AC175" i="2"/>
  <c r="T175" i="2"/>
  <c r="R175" i="2"/>
  <c r="J175" i="2"/>
  <c r="AI174" i="2"/>
  <c r="AC174" i="2"/>
  <c r="T174" i="2"/>
  <c r="AJ174" i="2" s="1"/>
  <c r="R174" i="2"/>
  <c r="J174" i="2"/>
  <c r="AI173" i="2"/>
  <c r="AJ173" i="2" s="1"/>
  <c r="AC173" i="2"/>
  <c r="T173" i="2"/>
  <c r="R173" i="2"/>
  <c r="J173" i="2"/>
  <c r="AC172" i="2"/>
  <c r="T172" i="2"/>
  <c r="R172" i="2"/>
  <c r="J172" i="2"/>
  <c r="AC171" i="2"/>
  <c r="T171" i="2"/>
  <c r="R171" i="2"/>
  <c r="J171" i="2"/>
  <c r="AC170" i="2"/>
  <c r="T170" i="2"/>
  <c r="R170" i="2"/>
  <c r="J170" i="2"/>
  <c r="AI169" i="2"/>
  <c r="AC169" i="2"/>
  <c r="T169" i="2"/>
  <c r="AJ169" i="2" s="1"/>
  <c r="R169" i="2"/>
  <c r="J169" i="2"/>
  <c r="AI168" i="2"/>
  <c r="AC168" i="2"/>
  <c r="T168" i="2"/>
  <c r="AJ168" i="2" s="1"/>
  <c r="R168" i="2"/>
  <c r="J168" i="2"/>
  <c r="AI167" i="2"/>
  <c r="AC167" i="2"/>
  <c r="T167" i="2"/>
  <c r="AJ167" i="2" s="1"/>
  <c r="R167" i="2"/>
  <c r="J167" i="2"/>
  <c r="AI166" i="2"/>
  <c r="AC166" i="2"/>
  <c r="T166" i="2"/>
  <c r="R166" i="2"/>
  <c r="J166" i="2"/>
  <c r="AI165" i="2"/>
  <c r="AC165" i="2"/>
  <c r="T165" i="2"/>
  <c r="R165" i="2"/>
  <c r="J165" i="2"/>
  <c r="AI164" i="2"/>
  <c r="AC164" i="2"/>
  <c r="T164" i="2"/>
  <c r="R164" i="2"/>
  <c r="J164" i="2"/>
  <c r="AI163" i="2"/>
  <c r="AC163" i="2"/>
  <c r="T163" i="2"/>
  <c r="AJ163" i="2" s="1"/>
  <c r="R163" i="2"/>
  <c r="J163" i="2"/>
  <c r="AI162" i="2"/>
  <c r="AC162" i="2"/>
  <c r="T162" i="2"/>
  <c r="AJ162" i="2" s="1"/>
  <c r="R162" i="2"/>
  <c r="J162" i="2"/>
  <c r="AI161" i="2"/>
  <c r="AC161" i="2"/>
  <c r="T161" i="2"/>
  <c r="AJ161" i="2" s="1"/>
  <c r="R161" i="2"/>
  <c r="J161" i="2"/>
  <c r="AI160" i="2"/>
  <c r="AC160" i="2"/>
  <c r="T160" i="2"/>
  <c r="AJ160" i="2" s="1"/>
  <c r="R160" i="2"/>
  <c r="J160" i="2"/>
  <c r="AI159" i="2"/>
  <c r="AC159" i="2"/>
  <c r="T159" i="2"/>
  <c r="AJ159" i="2" s="1"/>
  <c r="R159" i="2"/>
  <c r="J159" i="2"/>
  <c r="AI158" i="2"/>
  <c r="AC158" i="2"/>
  <c r="T158" i="2"/>
  <c r="AJ158" i="2" s="1"/>
  <c r="R158" i="2"/>
  <c r="J158" i="2"/>
  <c r="AI157" i="2"/>
  <c r="AC157" i="2"/>
  <c r="T157" i="2"/>
  <c r="AJ157" i="2" s="1"/>
  <c r="R157" i="2"/>
  <c r="J157" i="2"/>
  <c r="AI156" i="2"/>
  <c r="AC156" i="2"/>
  <c r="T156" i="2"/>
  <c r="AJ156" i="2" s="1"/>
  <c r="R156" i="2"/>
  <c r="J156" i="2"/>
  <c r="AI155" i="2"/>
  <c r="AC155" i="2"/>
  <c r="T155" i="2"/>
  <c r="AJ155" i="2" s="1"/>
  <c r="R155" i="2"/>
  <c r="J155" i="2"/>
  <c r="AI154" i="2"/>
  <c r="AC154" i="2"/>
  <c r="T154" i="2"/>
  <c r="AJ154" i="2" s="1"/>
  <c r="R154" i="2"/>
  <c r="J154" i="2"/>
  <c r="AI153" i="2"/>
  <c r="AC153" i="2"/>
  <c r="T153" i="2"/>
  <c r="AJ153" i="2" s="1"/>
  <c r="R153" i="2"/>
  <c r="J153" i="2"/>
  <c r="AI152" i="2"/>
  <c r="AC152" i="2"/>
  <c r="T152" i="2"/>
  <c r="AJ152" i="2" s="1"/>
  <c r="R152" i="2"/>
  <c r="J152" i="2"/>
  <c r="AI151" i="2"/>
  <c r="AC151" i="2"/>
  <c r="T151" i="2"/>
  <c r="AJ151" i="2" s="1"/>
  <c r="R151" i="2"/>
  <c r="J151" i="2"/>
  <c r="AI150" i="2"/>
  <c r="AC150" i="2"/>
  <c r="T150" i="2"/>
  <c r="AJ150" i="2" s="1"/>
  <c r="R150" i="2"/>
  <c r="J150" i="2"/>
  <c r="AI149" i="2"/>
  <c r="AC149" i="2"/>
  <c r="T149" i="2"/>
  <c r="AJ149" i="2" s="1"/>
  <c r="R149" i="2"/>
  <c r="J149" i="2"/>
  <c r="AI148" i="2"/>
  <c r="AC148" i="2"/>
  <c r="T148" i="2"/>
  <c r="R148" i="2"/>
  <c r="J148" i="2"/>
  <c r="AI147" i="2"/>
  <c r="AC147" i="2"/>
  <c r="T147" i="2"/>
  <c r="R147" i="2"/>
  <c r="J147" i="2"/>
  <c r="AI146" i="2"/>
  <c r="AC146" i="2"/>
  <c r="T146" i="2"/>
  <c r="R146" i="2"/>
  <c r="J146" i="2"/>
  <c r="AI145" i="2"/>
  <c r="AC145" i="2"/>
  <c r="T145" i="2"/>
  <c r="AJ145" i="2" s="1"/>
  <c r="R145" i="2"/>
  <c r="J145" i="2"/>
  <c r="AI144" i="2"/>
  <c r="AC144" i="2"/>
  <c r="T144" i="2"/>
  <c r="AJ144" i="2" s="1"/>
  <c r="R144" i="2"/>
  <c r="J144" i="2"/>
  <c r="AI143" i="2"/>
  <c r="AC143" i="2"/>
  <c r="T143" i="2"/>
  <c r="AJ143" i="2" s="1"/>
  <c r="R143" i="2"/>
  <c r="J143" i="2"/>
  <c r="AI142" i="2"/>
  <c r="AC142" i="2"/>
  <c r="T142" i="2"/>
  <c r="AJ142" i="2" s="1"/>
  <c r="R142" i="2"/>
  <c r="J142" i="2"/>
  <c r="AI141" i="2"/>
  <c r="AC141" i="2"/>
  <c r="T141" i="2"/>
  <c r="AJ141" i="2" s="1"/>
  <c r="R141" i="2"/>
  <c r="J141" i="2"/>
  <c r="AI140" i="2"/>
  <c r="AC140" i="2"/>
  <c r="T140" i="2"/>
  <c r="AJ140" i="2" s="1"/>
  <c r="R140" i="2"/>
  <c r="J140" i="2"/>
  <c r="AI139" i="2"/>
  <c r="AC139" i="2"/>
  <c r="T139" i="2"/>
  <c r="AJ139" i="2" s="1"/>
  <c r="R139" i="2"/>
  <c r="J139" i="2"/>
  <c r="AI138" i="2"/>
  <c r="AC138" i="2"/>
  <c r="T138" i="2"/>
  <c r="AJ138" i="2" s="1"/>
  <c r="R138" i="2"/>
  <c r="J138" i="2"/>
  <c r="AI137" i="2"/>
  <c r="AC137" i="2"/>
  <c r="T137" i="2"/>
  <c r="AJ137" i="2" s="1"/>
  <c r="R137" i="2"/>
  <c r="J137" i="2"/>
  <c r="AI136" i="2"/>
  <c r="AC136" i="2"/>
  <c r="T136" i="2"/>
  <c r="AJ136" i="2" s="1"/>
  <c r="R136" i="2"/>
  <c r="J136" i="2"/>
  <c r="AI135" i="2"/>
  <c r="AC135" i="2"/>
  <c r="T135" i="2"/>
  <c r="AJ135" i="2" s="1"/>
  <c r="R135" i="2"/>
  <c r="J135" i="2"/>
  <c r="AI134" i="2"/>
  <c r="AC134" i="2"/>
  <c r="T134" i="2"/>
  <c r="AJ134" i="2" s="1"/>
  <c r="R134" i="2"/>
  <c r="J134" i="2"/>
  <c r="AI133" i="2"/>
  <c r="AC133" i="2"/>
  <c r="T133" i="2"/>
  <c r="AJ133" i="2" s="1"/>
  <c r="R133" i="2"/>
  <c r="J133" i="2"/>
  <c r="AI132" i="2"/>
  <c r="AC132" i="2"/>
  <c r="T132" i="2"/>
  <c r="AJ132" i="2" s="1"/>
  <c r="R132" i="2"/>
  <c r="J132" i="2"/>
  <c r="AI131" i="2"/>
  <c r="AC131" i="2"/>
  <c r="T131" i="2"/>
  <c r="AJ131" i="2" s="1"/>
  <c r="R131" i="2"/>
  <c r="J131" i="2"/>
  <c r="AI130" i="2"/>
  <c r="AC130" i="2"/>
  <c r="T130" i="2"/>
  <c r="R130" i="2"/>
  <c r="J130" i="2"/>
  <c r="AI129" i="2"/>
  <c r="AC129" i="2"/>
  <c r="T129" i="2"/>
  <c r="R129" i="2"/>
  <c r="J129" i="2"/>
  <c r="AI128" i="2"/>
  <c r="AC128" i="2"/>
  <c r="T128" i="2"/>
  <c r="R128" i="2"/>
  <c r="J128" i="2"/>
  <c r="AI129" i="3"/>
  <c r="AF129" i="3"/>
  <c r="AC129" i="3"/>
  <c r="T129" i="3"/>
  <c r="AJ129" i="3" s="1"/>
  <c r="L129" i="3"/>
  <c r="R129" i="3" s="1"/>
  <c r="J129" i="3"/>
  <c r="AI128" i="3"/>
  <c r="AF128" i="3"/>
  <c r="AC128" i="3"/>
  <c r="T128" i="3"/>
  <c r="AJ128" i="3" s="1"/>
  <c r="L128" i="3"/>
  <c r="R128" i="3" s="1"/>
  <c r="J128" i="3"/>
  <c r="AI127" i="3"/>
  <c r="AF127" i="3"/>
  <c r="AC127" i="3"/>
  <c r="T127" i="3"/>
  <c r="AJ127" i="3" s="1"/>
  <c r="L127" i="3"/>
  <c r="R127" i="3" s="1"/>
  <c r="J127" i="3"/>
  <c r="AI126" i="3"/>
  <c r="AF126" i="3"/>
  <c r="AC126" i="3"/>
  <c r="T126" i="3"/>
  <c r="AJ126" i="3" s="1"/>
  <c r="L126" i="3"/>
  <c r="R126" i="3" s="1"/>
  <c r="J126" i="3"/>
  <c r="AI125" i="3"/>
  <c r="AF125" i="3"/>
  <c r="AC125" i="3"/>
  <c r="T125" i="3"/>
  <c r="AJ125" i="3" s="1"/>
  <c r="L125" i="3"/>
  <c r="R125" i="3" s="1"/>
  <c r="J125" i="3"/>
  <c r="AI124" i="3"/>
  <c r="AF124" i="3"/>
  <c r="AC124" i="3"/>
  <c r="T124" i="3"/>
  <c r="AJ124" i="3" s="1"/>
  <c r="L124" i="3"/>
  <c r="R124" i="3" s="1"/>
  <c r="J124" i="3"/>
  <c r="AI123" i="3"/>
  <c r="AF123" i="3"/>
  <c r="AC123" i="3"/>
  <c r="T123" i="3"/>
  <c r="AJ123" i="3" s="1"/>
  <c r="L123" i="3"/>
  <c r="R123" i="3" s="1"/>
  <c r="J123" i="3"/>
  <c r="AI122" i="3"/>
  <c r="AF122" i="3"/>
  <c r="AC122" i="3"/>
  <c r="T122" i="3"/>
  <c r="AJ122" i="3" s="1"/>
  <c r="L122" i="3"/>
  <c r="R122" i="3" s="1"/>
  <c r="J122" i="3"/>
  <c r="AI121" i="3"/>
  <c r="AF121" i="3"/>
  <c r="AC121" i="3"/>
  <c r="T121" i="3"/>
  <c r="AJ121" i="3" s="1"/>
  <c r="L121" i="3"/>
  <c r="R121" i="3" s="1"/>
  <c r="J121" i="3"/>
  <c r="AI120" i="3"/>
  <c r="AF120" i="3"/>
  <c r="AC120" i="3"/>
  <c r="T120" i="3"/>
  <c r="AJ120" i="3" s="1"/>
  <c r="L120" i="3"/>
  <c r="R120" i="3" s="1"/>
  <c r="J120" i="3"/>
  <c r="AI119" i="3"/>
  <c r="AF119" i="3"/>
  <c r="AC119" i="3"/>
  <c r="T119" i="3"/>
  <c r="AJ119" i="3" s="1"/>
  <c r="L119" i="3"/>
  <c r="R119" i="3" s="1"/>
  <c r="J119" i="3"/>
  <c r="AI118" i="3"/>
  <c r="AF118" i="3"/>
  <c r="AC118" i="3"/>
  <c r="T118" i="3"/>
  <c r="AJ118" i="3" s="1"/>
  <c r="L118" i="3"/>
  <c r="R118" i="3" s="1"/>
  <c r="J118" i="3"/>
  <c r="AI117" i="3"/>
  <c r="AF117" i="3"/>
  <c r="AC117" i="3"/>
  <c r="T117" i="3"/>
  <c r="AJ117" i="3" s="1"/>
  <c r="R117" i="3"/>
  <c r="J117" i="3"/>
  <c r="AI116" i="3"/>
  <c r="AF116" i="3"/>
  <c r="AC116" i="3"/>
  <c r="T116" i="3"/>
  <c r="AJ116" i="3" s="1"/>
  <c r="R116" i="3"/>
  <c r="J116" i="3"/>
  <c r="AI115" i="3"/>
  <c r="AF115" i="3"/>
  <c r="AC115" i="3"/>
  <c r="T115" i="3"/>
  <c r="AJ115" i="3" s="1"/>
  <c r="R115" i="3"/>
  <c r="J115" i="3"/>
  <c r="AI114" i="3"/>
  <c r="AF114" i="3"/>
  <c r="AC114" i="3"/>
  <c r="T114" i="3"/>
  <c r="R114" i="3"/>
  <c r="J114" i="3"/>
  <c r="AI113" i="3"/>
  <c r="AF113" i="3"/>
  <c r="AC113" i="3"/>
  <c r="T113" i="3"/>
  <c r="R113" i="3"/>
  <c r="J113" i="3"/>
  <c r="AI112" i="3"/>
  <c r="AF112" i="3"/>
  <c r="AC112" i="3"/>
  <c r="T112" i="3"/>
  <c r="R112" i="3"/>
  <c r="J112" i="3"/>
  <c r="AI111" i="3"/>
  <c r="AF111" i="3"/>
  <c r="AC111" i="3"/>
  <c r="T111" i="3"/>
  <c r="AJ111" i="3" s="1"/>
  <c r="L111" i="3"/>
  <c r="R111" i="3" s="1"/>
  <c r="J111" i="3"/>
  <c r="AI110" i="3"/>
  <c r="AF110" i="3"/>
  <c r="AC110" i="3"/>
  <c r="T110" i="3"/>
  <c r="AJ110" i="3" s="1"/>
  <c r="L110" i="3"/>
  <c r="R110" i="3" s="1"/>
  <c r="J110" i="3"/>
  <c r="AI109" i="3"/>
  <c r="AF109" i="3"/>
  <c r="AC109" i="3"/>
  <c r="T109" i="3"/>
  <c r="AJ109" i="3" s="1"/>
  <c r="L109" i="3"/>
  <c r="R109" i="3" s="1"/>
  <c r="J109" i="3"/>
  <c r="AI108" i="3"/>
  <c r="AF108" i="3"/>
  <c r="AC108" i="3"/>
  <c r="T108" i="3"/>
  <c r="AJ108" i="3" s="1"/>
  <c r="L108" i="3"/>
  <c r="R108" i="3" s="1"/>
  <c r="J108" i="3"/>
  <c r="AI107" i="3"/>
  <c r="AF107" i="3"/>
  <c r="AC107" i="3"/>
  <c r="T107" i="3"/>
  <c r="AJ107" i="3" s="1"/>
  <c r="L107" i="3"/>
  <c r="R107" i="3" s="1"/>
  <c r="J107" i="3"/>
  <c r="AI106" i="3"/>
  <c r="AF106" i="3"/>
  <c r="AC106" i="3"/>
  <c r="T106" i="3"/>
  <c r="AJ106" i="3" s="1"/>
  <c r="L106" i="3"/>
  <c r="R106" i="3" s="1"/>
  <c r="J106" i="3"/>
  <c r="AI105" i="3"/>
  <c r="AF105" i="3"/>
  <c r="AC105" i="3"/>
  <c r="T105" i="3"/>
  <c r="AJ105" i="3" s="1"/>
  <c r="L105" i="3"/>
  <c r="R105" i="3" s="1"/>
  <c r="J105" i="3"/>
  <c r="AI104" i="3"/>
  <c r="AF104" i="3"/>
  <c r="AC104" i="3"/>
  <c r="T104" i="3"/>
  <c r="AJ104" i="3" s="1"/>
  <c r="L104" i="3"/>
  <c r="R104" i="3" s="1"/>
  <c r="J104" i="3"/>
  <c r="AI103" i="3"/>
  <c r="AF103" i="3"/>
  <c r="AC103" i="3"/>
  <c r="T103" i="3"/>
  <c r="AJ103" i="3" s="1"/>
  <c r="L103" i="3"/>
  <c r="R103" i="3" s="1"/>
  <c r="J103" i="3"/>
  <c r="AI102" i="3"/>
  <c r="AF102" i="3"/>
  <c r="AC102" i="3"/>
  <c r="T102" i="3"/>
  <c r="AJ102" i="3" s="1"/>
  <c r="L102" i="3"/>
  <c r="R102" i="3" s="1"/>
  <c r="J102" i="3"/>
  <c r="AI101" i="3"/>
  <c r="AF101" i="3"/>
  <c r="AC101" i="3"/>
  <c r="T101" i="3"/>
  <c r="AJ101" i="3" s="1"/>
  <c r="L101" i="3"/>
  <c r="R101" i="3" s="1"/>
  <c r="J101" i="3"/>
  <c r="AI100" i="3"/>
  <c r="AF100" i="3"/>
  <c r="AC100" i="3"/>
  <c r="T100" i="3"/>
  <c r="AJ100" i="3" s="1"/>
  <c r="L100" i="3"/>
  <c r="R100" i="3" s="1"/>
  <c r="J100" i="3"/>
  <c r="AI99" i="3"/>
  <c r="AF99" i="3"/>
  <c r="AC99" i="3"/>
  <c r="T99" i="3"/>
  <c r="AJ99" i="3" s="1"/>
  <c r="R99" i="3"/>
  <c r="J99" i="3"/>
  <c r="AI98" i="3"/>
  <c r="AF98" i="3"/>
  <c r="AC98" i="3"/>
  <c r="T98" i="3"/>
  <c r="AJ98" i="3" s="1"/>
  <c r="R98" i="3"/>
  <c r="J98" i="3"/>
  <c r="AI97" i="3"/>
  <c r="AF97" i="3"/>
  <c r="AC97" i="3"/>
  <c r="T97" i="3"/>
  <c r="AJ97" i="3" s="1"/>
  <c r="R97" i="3"/>
  <c r="J97" i="3"/>
  <c r="AI96" i="3"/>
  <c r="AF96" i="3"/>
  <c r="AC96" i="3"/>
  <c r="T96" i="3"/>
  <c r="R96" i="3"/>
  <c r="J96" i="3"/>
  <c r="AI95" i="3"/>
  <c r="AF95" i="3"/>
  <c r="AC95" i="3"/>
  <c r="T95" i="3"/>
  <c r="R95" i="3"/>
  <c r="J95" i="3"/>
  <c r="AI94" i="3"/>
  <c r="AF94" i="3"/>
  <c r="AC94" i="3"/>
  <c r="T94" i="3"/>
  <c r="R94" i="3"/>
  <c r="J94" i="3"/>
  <c r="AI93" i="3"/>
  <c r="AF93" i="3"/>
  <c r="AC93" i="3"/>
  <c r="T93" i="3"/>
  <c r="AJ93" i="3" s="1"/>
  <c r="L93" i="3"/>
  <c r="R93" i="3" s="1"/>
  <c r="J93" i="3"/>
  <c r="AI92" i="3"/>
  <c r="AF92" i="3"/>
  <c r="AC92" i="3"/>
  <c r="T92" i="3"/>
  <c r="AJ92" i="3" s="1"/>
  <c r="L92" i="3"/>
  <c r="R92" i="3" s="1"/>
  <c r="J92" i="3"/>
  <c r="AI91" i="3"/>
  <c r="AF91" i="3"/>
  <c r="AC91" i="3"/>
  <c r="T91" i="3"/>
  <c r="AJ91" i="3" s="1"/>
  <c r="L91" i="3"/>
  <c r="R91" i="3" s="1"/>
  <c r="J91" i="3"/>
  <c r="AI90" i="3"/>
  <c r="AF90" i="3"/>
  <c r="AC90" i="3"/>
  <c r="T90" i="3"/>
  <c r="AJ90" i="3" s="1"/>
  <c r="L90" i="3"/>
  <c r="R90" i="3" s="1"/>
  <c r="J90" i="3"/>
  <c r="AI89" i="3"/>
  <c r="AF89" i="3"/>
  <c r="AC89" i="3"/>
  <c r="T89" i="3"/>
  <c r="AJ89" i="3" s="1"/>
  <c r="L89" i="3"/>
  <c r="R89" i="3" s="1"/>
  <c r="J89" i="3"/>
  <c r="AI88" i="3"/>
  <c r="AF88" i="3"/>
  <c r="AC88" i="3"/>
  <c r="T88" i="3"/>
  <c r="AJ88" i="3" s="1"/>
  <c r="L88" i="3"/>
  <c r="R88" i="3" s="1"/>
  <c r="J88" i="3"/>
  <c r="AI87" i="3"/>
  <c r="AF87" i="3"/>
  <c r="AC87" i="3"/>
  <c r="T87" i="3"/>
  <c r="AJ87" i="3" s="1"/>
  <c r="L87" i="3"/>
  <c r="R87" i="3" s="1"/>
  <c r="J87" i="3"/>
  <c r="AI86" i="3"/>
  <c r="AF86" i="3"/>
  <c r="AC86" i="3"/>
  <c r="T86" i="3"/>
  <c r="AJ86" i="3" s="1"/>
  <c r="L86" i="3"/>
  <c r="R86" i="3" s="1"/>
  <c r="J86" i="3"/>
  <c r="AI85" i="3"/>
  <c r="AF85" i="3"/>
  <c r="AC85" i="3"/>
  <c r="T85" i="3"/>
  <c r="AJ85" i="3" s="1"/>
  <c r="L85" i="3"/>
  <c r="R85" i="3" s="1"/>
  <c r="J85" i="3"/>
  <c r="AI84" i="3"/>
  <c r="AF84" i="3"/>
  <c r="AC84" i="3"/>
  <c r="T84" i="3"/>
  <c r="AJ84" i="3" s="1"/>
  <c r="L84" i="3"/>
  <c r="R84" i="3" s="1"/>
  <c r="J84" i="3"/>
  <c r="AI83" i="3"/>
  <c r="AF83" i="3"/>
  <c r="AC83" i="3"/>
  <c r="T83" i="3"/>
  <c r="AJ83" i="3" s="1"/>
  <c r="L83" i="3"/>
  <c r="R83" i="3" s="1"/>
  <c r="J83" i="3"/>
  <c r="AI82" i="3"/>
  <c r="AF82" i="3"/>
  <c r="AC82" i="3"/>
  <c r="T82" i="3"/>
  <c r="AJ82" i="3" s="1"/>
  <c r="L82" i="3"/>
  <c r="R82" i="3" s="1"/>
  <c r="J82" i="3"/>
  <c r="AI81" i="3"/>
  <c r="AF81" i="3"/>
  <c r="AC81" i="3"/>
  <c r="T81" i="3"/>
  <c r="AJ81" i="3" s="1"/>
  <c r="R81" i="3"/>
  <c r="J81" i="3"/>
  <c r="AI80" i="3"/>
  <c r="AF80" i="3"/>
  <c r="AC80" i="3"/>
  <c r="T80" i="3"/>
  <c r="AJ80" i="3" s="1"/>
  <c r="R80" i="3"/>
  <c r="J80" i="3"/>
  <c r="AI79" i="3"/>
  <c r="AF79" i="3"/>
  <c r="AC79" i="3"/>
  <c r="T79" i="3"/>
  <c r="AJ79" i="3" s="1"/>
  <c r="R79" i="3"/>
  <c r="J79" i="3"/>
  <c r="AI78" i="3"/>
  <c r="AF78" i="3"/>
  <c r="AC78" i="3"/>
  <c r="T78" i="3"/>
  <c r="R78" i="3"/>
  <c r="J78" i="3"/>
  <c r="AI77" i="3"/>
  <c r="AF77" i="3"/>
  <c r="AC77" i="3"/>
  <c r="T77" i="3"/>
  <c r="R77" i="3"/>
  <c r="J77" i="3"/>
  <c r="AI76" i="3"/>
  <c r="AF76" i="3"/>
  <c r="AC76" i="3"/>
  <c r="T76" i="3"/>
  <c r="R76" i="3"/>
  <c r="J76" i="3"/>
  <c r="AI75" i="3"/>
  <c r="AF75" i="3"/>
  <c r="AC75" i="3"/>
  <c r="T75" i="3"/>
  <c r="AJ75" i="3" s="1"/>
  <c r="L75" i="3"/>
  <c r="R75" i="3" s="1"/>
  <c r="J75" i="3"/>
  <c r="AI74" i="3"/>
  <c r="AF74" i="3"/>
  <c r="AC74" i="3"/>
  <c r="T74" i="3"/>
  <c r="AJ74" i="3" s="1"/>
  <c r="L74" i="3"/>
  <c r="R74" i="3" s="1"/>
  <c r="J74" i="3"/>
  <c r="AI73" i="3"/>
  <c r="AF73" i="3"/>
  <c r="AC73" i="3"/>
  <c r="T73" i="3"/>
  <c r="AJ73" i="3" s="1"/>
  <c r="L73" i="3"/>
  <c r="R73" i="3" s="1"/>
  <c r="J73" i="3"/>
  <c r="AI72" i="3"/>
  <c r="AF72" i="3"/>
  <c r="AC72" i="3"/>
  <c r="T72" i="3"/>
  <c r="AJ72" i="3" s="1"/>
  <c r="L72" i="3"/>
  <c r="R72" i="3" s="1"/>
  <c r="J72" i="3"/>
  <c r="AI71" i="3"/>
  <c r="AF71" i="3"/>
  <c r="AC71" i="3"/>
  <c r="T71" i="3"/>
  <c r="AJ71" i="3" s="1"/>
  <c r="L71" i="3"/>
  <c r="R71" i="3" s="1"/>
  <c r="J71" i="3"/>
  <c r="AI70" i="3"/>
  <c r="AF70" i="3"/>
  <c r="AC70" i="3"/>
  <c r="T70" i="3"/>
  <c r="AJ70" i="3" s="1"/>
  <c r="L70" i="3"/>
  <c r="R70" i="3" s="1"/>
  <c r="J70" i="3"/>
  <c r="AI69" i="3"/>
  <c r="AF69" i="3"/>
  <c r="AC69" i="3"/>
  <c r="T69" i="3"/>
  <c r="AJ69" i="3" s="1"/>
  <c r="L69" i="3"/>
  <c r="R69" i="3" s="1"/>
  <c r="J69" i="3"/>
  <c r="AI68" i="3"/>
  <c r="AF68" i="3"/>
  <c r="AC68" i="3"/>
  <c r="T68" i="3"/>
  <c r="AJ68" i="3" s="1"/>
  <c r="L68" i="3"/>
  <c r="R68" i="3" s="1"/>
  <c r="J68" i="3"/>
  <c r="AI67" i="3"/>
  <c r="AF67" i="3"/>
  <c r="AC67" i="3"/>
  <c r="T67" i="3"/>
  <c r="AJ67" i="3" s="1"/>
  <c r="L67" i="3"/>
  <c r="R67" i="3" s="1"/>
  <c r="J67" i="3"/>
  <c r="AI66" i="3"/>
  <c r="AF66" i="3"/>
  <c r="AC66" i="3"/>
  <c r="T66" i="3"/>
  <c r="AJ66" i="3" s="1"/>
  <c r="L66" i="3"/>
  <c r="R66" i="3" s="1"/>
  <c r="J66" i="3"/>
  <c r="AI65" i="3"/>
  <c r="AF65" i="3"/>
  <c r="AC65" i="3"/>
  <c r="T65" i="3"/>
  <c r="AJ65" i="3" s="1"/>
  <c r="L65" i="3"/>
  <c r="R65" i="3" s="1"/>
  <c r="J65" i="3"/>
  <c r="AI64" i="3"/>
  <c r="AF64" i="3"/>
  <c r="AC64" i="3"/>
  <c r="T64" i="3"/>
  <c r="AJ64" i="3" s="1"/>
  <c r="L64" i="3"/>
  <c r="R64" i="3" s="1"/>
  <c r="J64" i="3"/>
  <c r="AI63" i="3"/>
  <c r="AF63" i="3"/>
  <c r="AC63" i="3"/>
  <c r="T63" i="3"/>
  <c r="AJ63" i="3" s="1"/>
  <c r="R63" i="3"/>
  <c r="J63" i="3"/>
  <c r="AI62" i="3"/>
  <c r="AF62" i="3"/>
  <c r="AC62" i="3"/>
  <c r="T62" i="3"/>
  <c r="AJ62" i="3" s="1"/>
  <c r="R62" i="3"/>
  <c r="J62" i="3"/>
  <c r="AI61" i="3"/>
  <c r="AF61" i="3"/>
  <c r="AC61" i="3"/>
  <c r="T61" i="3"/>
  <c r="AJ61" i="3" s="1"/>
  <c r="R61" i="3"/>
  <c r="J61" i="3"/>
  <c r="AI60" i="3"/>
  <c r="AF60" i="3"/>
  <c r="AC60" i="3"/>
  <c r="T60" i="3"/>
  <c r="R60" i="3"/>
  <c r="J60" i="3"/>
  <c r="AI59" i="3"/>
  <c r="AF59" i="3"/>
  <c r="AC59" i="3"/>
  <c r="T59" i="3"/>
  <c r="R59" i="3"/>
  <c r="J59" i="3"/>
  <c r="AI58" i="3"/>
  <c r="AF58" i="3"/>
  <c r="AC58" i="3"/>
  <c r="T58" i="3"/>
  <c r="R58" i="3"/>
  <c r="J58" i="3"/>
  <c r="AI57" i="3"/>
  <c r="AF57" i="3"/>
  <c r="AC57" i="3"/>
  <c r="T57" i="3"/>
  <c r="AJ57" i="3" s="1"/>
  <c r="L57" i="3"/>
  <c r="R57" i="3" s="1"/>
  <c r="J57" i="3"/>
  <c r="AI56" i="3"/>
  <c r="AF56" i="3"/>
  <c r="AC56" i="3"/>
  <c r="T56" i="3"/>
  <c r="AJ56" i="3" s="1"/>
  <c r="L56" i="3"/>
  <c r="R56" i="3" s="1"/>
  <c r="J56" i="3"/>
  <c r="AI55" i="3"/>
  <c r="AF55" i="3"/>
  <c r="AC55" i="3"/>
  <c r="T55" i="3"/>
  <c r="AJ55" i="3" s="1"/>
  <c r="L55" i="3"/>
  <c r="R55" i="3" s="1"/>
  <c r="J55" i="3"/>
  <c r="AI54" i="3"/>
  <c r="AF54" i="3"/>
  <c r="AC54" i="3"/>
  <c r="T54" i="3"/>
  <c r="AJ54" i="3" s="1"/>
  <c r="L54" i="3"/>
  <c r="R54" i="3" s="1"/>
  <c r="J54" i="3"/>
  <c r="AI53" i="3"/>
  <c r="AF53" i="3"/>
  <c r="AC53" i="3"/>
  <c r="T53" i="3"/>
  <c r="AJ53" i="3" s="1"/>
  <c r="L53" i="3"/>
  <c r="R53" i="3" s="1"/>
  <c r="J53" i="3"/>
  <c r="AI52" i="3"/>
  <c r="AF52" i="3"/>
  <c r="AC52" i="3"/>
  <c r="T52" i="3"/>
  <c r="AJ52" i="3" s="1"/>
  <c r="L52" i="3"/>
  <c r="R52" i="3" s="1"/>
  <c r="J52" i="3"/>
  <c r="AI51" i="3"/>
  <c r="AF51" i="3"/>
  <c r="AC51" i="3"/>
  <c r="T51" i="3"/>
  <c r="AJ51" i="3" s="1"/>
  <c r="L51" i="3"/>
  <c r="R51" i="3" s="1"/>
  <c r="J51" i="3"/>
  <c r="AI50" i="3"/>
  <c r="AF50" i="3"/>
  <c r="AC50" i="3"/>
  <c r="T50" i="3"/>
  <c r="AJ50" i="3" s="1"/>
  <c r="L50" i="3"/>
  <c r="R50" i="3" s="1"/>
  <c r="J50" i="3"/>
  <c r="AI49" i="3"/>
  <c r="AF49" i="3"/>
  <c r="AC49" i="3"/>
  <c r="T49" i="3"/>
  <c r="AJ49" i="3" s="1"/>
  <c r="L49" i="3"/>
  <c r="R49" i="3" s="1"/>
  <c r="J49" i="3"/>
  <c r="AI48" i="3"/>
  <c r="AF48" i="3"/>
  <c r="AC48" i="3"/>
  <c r="T48" i="3"/>
  <c r="AJ48" i="3" s="1"/>
  <c r="L48" i="3"/>
  <c r="R48" i="3" s="1"/>
  <c r="J48" i="3"/>
  <c r="AI47" i="3"/>
  <c r="AF47" i="3"/>
  <c r="AC47" i="3"/>
  <c r="T47" i="3"/>
  <c r="AJ47" i="3" s="1"/>
  <c r="L47" i="3"/>
  <c r="R47" i="3" s="1"/>
  <c r="J47" i="3"/>
  <c r="AI46" i="3"/>
  <c r="AF46" i="3"/>
  <c r="AC46" i="3"/>
  <c r="T46" i="3"/>
  <c r="AJ46" i="3" s="1"/>
  <c r="L46" i="3"/>
  <c r="R46" i="3" s="1"/>
  <c r="J46" i="3"/>
  <c r="AI45" i="3"/>
  <c r="AF45" i="3"/>
  <c r="AC45" i="3"/>
  <c r="T45" i="3"/>
  <c r="AJ45" i="3" s="1"/>
  <c r="R45" i="3"/>
  <c r="J45" i="3"/>
  <c r="AI44" i="3"/>
  <c r="AF44" i="3"/>
  <c r="AC44" i="3"/>
  <c r="T44" i="3"/>
  <c r="AJ44" i="3" s="1"/>
  <c r="R44" i="3"/>
  <c r="J44" i="3"/>
  <c r="AI43" i="3"/>
  <c r="AF43" i="3"/>
  <c r="AC43" i="3"/>
  <c r="T43" i="3"/>
  <c r="AJ43" i="3" s="1"/>
  <c r="R43" i="3"/>
  <c r="J43" i="3"/>
  <c r="AI42" i="3"/>
  <c r="AF42" i="3"/>
  <c r="AC42" i="3"/>
  <c r="T42" i="3"/>
  <c r="R42" i="3"/>
  <c r="J42" i="3"/>
  <c r="AI41" i="3"/>
  <c r="AF41" i="3"/>
  <c r="AC41" i="3"/>
  <c r="T41" i="3"/>
  <c r="R41" i="3"/>
  <c r="J41" i="3"/>
  <c r="AI40" i="3"/>
  <c r="AF40" i="3"/>
  <c r="AC40" i="3"/>
  <c r="T40" i="3"/>
  <c r="R40" i="3"/>
  <c r="J40" i="3"/>
  <c r="AF39" i="3"/>
  <c r="AC39" i="3"/>
  <c r="T39" i="3"/>
  <c r="L39" i="3"/>
  <c r="R39" i="3" s="1"/>
  <c r="J39" i="3"/>
  <c r="AI38" i="3"/>
  <c r="AF38" i="3"/>
  <c r="AC38" i="3"/>
  <c r="T38" i="3"/>
  <c r="AJ38" i="3" s="1"/>
  <c r="L38" i="3"/>
  <c r="R38" i="3" s="1"/>
  <c r="J38" i="3"/>
  <c r="AI37" i="3"/>
  <c r="AF37" i="3"/>
  <c r="AC37" i="3"/>
  <c r="T37" i="3"/>
  <c r="AJ37" i="3" s="1"/>
  <c r="L37" i="3"/>
  <c r="R37" i="3" s="1"/>
  <c r="J37" i="3"/>
  <c r="AI36" i="3"/>
  <c r="AF36" i="3"/>
  <c r="AC36" i="3"/>
  <c r="T36" i="3"/>
  <c r="AJ36" i="3" s="1"/>
  <c r="L36" i="3"/>
  <c r="R36" i="3" s="1"/>
  <c r="J36" i="3"/>
  <c r="AI35" i="3"/>
  <c r="AF35" i="3"/>
  <c r="AC35" i="3"/>
  <c r="T35" i="3"/>
  <c r="AJ35" i="3" s="1"/>
  <c r="L35" i="3"/>
  <c r="R35" i="3" s="1"/>
  <c r="J35" i="3"/>
  <c r="AI34" i="3"/>
  <c r="AF34" i="3"/>
  <c r="AC34" i="3"/>
  <c r="T34" i="3"/>
  <c r="AJ34" i="3" s="1"/>
  <c r="L34" i="3"/>
  <c r="R34" i="3" s="1"/>
  <c r="J34" i="3"/>
  <c r="AI33" i="3"/>
  <c r="AF33" i="3"/>
  <c r="AC33" i="3"/>
  <c r="T33" i="3"/>
  <c r="AJ33" i="3" s="1"/>
  <c r="L33" i="3"/>
  <c r="R33" i="3" s="1"/>
  <c r="J33" i="3"/>
  <c r="AI32" i="3"/>
  <c r="AF32" i="3"/>
  <c r="AC32" i="3"/>
  <c r="T32" i="3"/>
  <c r="AJ32" i="3" s="1"/>
  <c r="L32" i="3"/>
  <c r="R32" i="3" s="1"/>
  <c r="J32" i="3"/>
  <c r="AI31" i="3"/>
  <c r="AF31" i="3"/>
  <c r="AC31" i="3"/>
  <c r="T31" i="3"/>
  <c r="AJ31" i="3" s="1"/>
  <c r="L31" i="3"/>
  <c r="R31" i="3" s="1"/>
  <c r="J31" i="3"/>
  <c r="AI30" i="3"/>
  <c r="AF30" i="3"/>
  <c r="AC30" i="3"/>
  <c r="T30" i="3"/>
  <c r="AJ30" i="3" s="1"/>
  <c r="L30" i="3"/>
  <c r="R30" i="3" s="1"/>
  <c r="J30" i="3"/>
  <c r="AI29" i="3"/>
  <c r="AF29" i="3"/>
  <c r="AC29" i="3"/>
  <c r="T29" i="3"/>
  <c r="AJ29" i="3" s="1"/>
  <c r="L29" i="3"/>
  <c r="R29" i="3" s="1"/>
  <c r="J29" i="3"/>
  <c r="AI28" i="3"/>
  <c r="AF28" i="3"/>
  <c r="AC28" i="3"/>
  <c r="T28" i="3"/>
  <c r="AJ28" i="3" s="1"/>
  <c r="L28" i="3"/>
  <c r="R28" i="3" s="1"/>
  <c r="J28" i="3"/>
  <c r="AI27" i="3"/>
  <c r="AF27" i="3"/>
  <c r="AC27" i="3"/>
  <c r="T27" i="3"/>
  <c r="AJ27" i="3" s="1"/>
  <c r="R27" i="3"/>
  <c r="J27" i="3"/>
  <c r="AI26" i="3"/>
  <c r="AF26" i="3"/>
  <c r="AC26" i="3"/>
  <c r="T26" i="3"/>
  <c r="AJ26" i="3" s="1"/>
  <c r="R26" i="3"/>
  <c r="J26" i="3"/>
  <c r="AI25" i="3"/>
  <c r="AF25" i="3"/>
  <c r="AC25" i="3"/>
  <c r="T25" i="3"/>
  <c r="AJ25" i="3" s="1"/>
  <c r="R25" i="3"/>
  <c r="J25" i="3"/>
  <c r="AI24" i="3"/>
  <c r="AF24" i="3"/>
  <c r="AC24" i="3"/>
  <c r="T24" i="3"/>
  <c r="R24" i="3"/>
  <c r="J24" i="3"/>
  <c r="AI23" i="3"/>
  <c r="AF23" i="3"/>
  <c r="AC23" i="3"/>
  <c r="T23" i="3"/>
  <c r="R23" i="3"/>
  <c r="J23" i="3"/>
  <c r="AI22" i="3"/>
  <c r="AF22" i="3"/>
  <c r="AC22" i="3"/>
  <c r="T22" i="3"/>
  <c r="R22" i="3"/>
  <c r="J22" i="3"/>
  <c r="AI21" i="3"/>
  <c r="AF21" i="3"/>
  <c r="AC21" i="3"/>
  <c r="T21" i="3"/>
  <c r="AJ21" i="3" s="1"/>
  <c r="L21" i="3"/>
  <c r="R21" i="3" s="1"/>
  <c r="J21" i="3"/>
  <c r="AI20" i="3"/>
  <c r="AF20" i="3"/>
  <c r="AC20" i="3"/>
  <c r="T20" i="3"/>
  <c r="AJ20" i="3" s="1"/>
  <c r="L20" i="3"/>
  <c r="R20" i="3" s="1"/>
  <c r="J20" i="3"/>
  <c r="AI19" i="3"/>
  <c r="AF19" i="3"/>
  <c r="AC19" i="3"/>
  <c r="T19" i="3"/>
  <c r="AJ19" i="3" s="1"/>
  <c r="L19" i="3"/>
  <c r="R19" i="3" s="1"/>
  <c r="J19" i="3"/>
  <c r="AI18" i="3"/>
  <c r="AF18" i="3"/>
  <c r="AC18" i="3"/>
  <c r="T18" i="3"/>
  <c r="AJ18" i="3" s="1"/>
  <c r="L18" i="3"/>
  <c r="R18" i="3" s="1"/>
  <c r="J18" i="3"/>
  <c r="AI17" i="3"/>
  <c r="AF17" i="3"/>
  <c r="AC17" i="3"/>
  <c r="T17" i="3"/>
  <c r="AJ17" i="3" s="1"/>
  <c r="L17" i="3"/>
  <c r="R17" i="3" s="1"/>
  <c r="J17" i="3"/>
  <c r="AI16" i="3"/>
  <c r="AF16" i="3"/>
  <c r="AC16" i="3"/>
  <c r="T16" i="3"/>
  <c r="AJ16" i="3" s="1"/>
  <c r="L16" i="3"/>
  <c r="R16" i="3" s="1"/>
  <c r="J16" i="3"/>
  <c r="AI15" i="3"/>
  <c r="AF15" i="3"/>
  <c r="AC15" i="3"/>
  <c r="T15" i="3"/>
  <c r="AJ15" i="3" s="1"/>
  <c r="L15" i="3"/>
  <c r="R15" i="3" s="1"/>
  <c r="J15" i="3"/>
  <c r="AI14" i="3"/>
  <c r="AF14" i="3"/>
  <c r="AC14" i="3"/>
  <c r="T14" i="3"/>
  <c r="AJ14" i="3" s="1"/>
  <c r="L14" i="3"/>
  <c r="R14" i="3" s="1"/>
  <c r="J14" i="3"/>
  <c r="AI13" i="3"/>
  <c r="AF13" i="3"/>
  <c r="AC13" i="3"/>
  <c r="T13" i="3"/>
  <c r="AJ13" i="3" s="1"/>
  <c r="L13" i="3"/>
  <c r="R13" i="3" s="1"/>
  <c r="J13" i="3"/>
  <c r="AI12" i="3"/>
  <c r="AF12" i="3"/>
  <c r="AC12" i="3"/>
  <c r="T12" i="3"/>
  <c r="AJ12" i="3" s="1"/>
  <c r="L12" i="3"/>
  <c r="R12" i="3" s="1"/>
  <c r="J12" i="3"/>
  <c r="AI11" i="3"/>
  <c r="AF11" i="3"/>
  <c r="AC11" i="3"/>
  <c r="T11" i="3"/>
  <c r="AJ11" i="3" s="1"/>
  <c r="L11" i="3"/>
  <c r="R11" i="3" s="1"/>
  <c r="J11" i="3"/>
  <c r="AI10" i="3"/>
  <c r="AF10" i="3"/>
  <c r="AC10" i="3"/>
  <c r="T10" i="3"/>
  <c r="AJ10" i="3" s="1"/>
  <c r="L10" i="3"/>
  <c r="R10" i="3" s="1"/>
  <c r="J10" i="3"/>
  <c r="AI9" i="3"/>
  <c r="AF9" i="3"/>
  <c r="AC9" i="3"/>
  <c r="T9" i="3"/>
  <c r="AJ9" i="3" s="1"/>
  <c r="R9" i="3"/>
  <c r="J9" i="3"/>
  <c r="AI8" i="3"/>
  <c r="AF8" i="3"/>
  <c r="AC8" i="3"/>
  <c r="T8" i="3"/>
  <c r="AJ8" i="3" s="1"/>
  <c r="R8" i="3"/>
  <c r="J8" i="3"/>
  <c r="AI7" i="3"/>
  <c r="AF7" i="3"/>
  <c r="AC7" i="3"/>
  <c r="T7" i="3"/>
  <c r="AJ7" i="3" s="1"/>
  <c r="R7" i="3"/>
  <c r="J7" i="3"/>
  <c r="AI6" i="3"/>
  <c r="AF6" i="3"/>
  <c r="AC6" i="3"/>
  <c r="T6" i="3"/>
  <c r="R6" i="3"/>
  <c r="J6" i="3"/>
  <c r="AI5" i="3"/>
  <c r="AF5" i="3"/>
  <c r="AC5" i="3"/>
  <c r="T5" i="3"/>
  <c r="R5" i="3"/>
  <c r="J5" i="3"/>
  <c r="AI4" i="3"/>
  <c r="AF4" i="3"/>
  <c r="AC4" i="3"/>
  <c r="T4" i="3"/>
  <c r="R4" i="3"/>
  <c r="J4" i="3"/>
  <c r="AI127" i="2"/>
  <c r="AF127" i="2"/>
  <c r="AC127" i="2"/>
  <c r="T127" i="2"/>
  <c r="AJ127" i="2" s="1"/>
  <c r="L127" i="2"/>
  <c r="R127" i="2" s="1"/>
  <c r="J127" i="2"/>
  <c r="AI126" i="2"/>
  <c r="AF126" i="2"/>
  <c r="AC126" i="2"/>
  <c r="T126" i="2"/>
  <c r="AJ126" i="2" s="1"/>
  <c r="L126" i="2"/>
  <c r="R126" i="2" s="1"/>
  <c r="J126" i="2"/>
  <c r="AI125" i="2"/>
  <c r="AF125" i="2"/>
  <c r="AC125" i="2"/>
  <c r="T125" i="2"/>
  <c r="AJ125" i="2" s="1"/>
  <c r="L125" i="2"/>
  <c r="R125" i="2" s="1"/>
  <c r="J125" i="2"/>
  <c r="AI124" i="2"/>
  <c r="AF124" i="2"/>
  <c r="AC124" i="2"/>
  <c r="T124" i="2"/>
  <c r="AJ124" i="2" s="1"/>
  <c r="L124" i="2"/>
  <c r="R124" i="2" s="1"/>
  <c r="J124" i="2"/>
  <c r="AI123" i="2"/>
  <c r="AF123" i="2"/>
  <c r="AC123" i="2"/>
  <c r="T123" i="2"/>
  <c r="AJ123" i="2" s="1"/>
  <c r="L123" i="2"/>
  <c r="R123" i="2" s="1"/>
  <c r="J123" i="2"/>
  <c r="AI122" i="2"/>
  <c r="AF122" i="2"/>
  <c r="AC122" i="2"/>
  <c r="T122" i="2"/>
  <c r="AJ122" i="2" s="1"/>
  <c r="L122" i="2"/>
  <c r="R122" i="2" s="1"/>
  <c r="J122" i="2"/>
  <c r="AI121" i="2"/>
  <c r="AF121" i="2"/>
  <c r="AC121" i="2"/>
  <c r="T121" i="2"/>
  <c r="AJ121" i="2" s="1"/>
  <c r="L121" i="2"/>
  <c r="R121" i="2" s="1"/>
  <c r="J121" i="2"/>
  <c r="AI120" i="2"/>
  <c r="AF120" i="2"/>
  <c r="AC120" i="2"/>
  <c r="T120" i="2"/>
  <c r="AJ120" i="2" s="1"/>
  <c r="L120" i="2"/>
  <c r="R120" i="2" s="1"/>
  <c r="J120" i="2"/>
  <c r="AI119" i="2"/>
  <c r="AF119" i="2"/>
  <c r="AC119" i="2"/>
  <c r="T119" i="2"/>
  <c r="AJ119" i="2" s="1"/>
  <c r="L119" i="2"/>
  <c r="R119" i="2" s="1"/>
  <c r="J119" i="2"/>
  <c r="AI118" i="2"/>
  <c r="AF118" i="2"/>
  <c r="AC118" i="2"/>
  <c r="T118" i="2"/>
  <c r="AJ118" i="2" s="1"/>
  <c r="L118" i="2"/>
  <c r="R118" i="2" s="1"/>
  <c r="J118" i="2"/>
  <c r="AI117" i="2"/>
  <c r="AF117" i="2"/>
  <c r="AC117" i="2"/>
  <c r="T117" i="2"/>
  <c r="AJ117" i="2" s="1"/>
  <c r="L117" i="2"/>
  <c r="R117" i="2" s="1"/>
  <c r="J117" i="2"/>
  <c r="AI116" i="2"/>
  <c r="AF116" i="2"/>
  <c r="AC116" i="2"/>
  <c r="T116" i="2"/>
  <c r="AJ116" i="2" s="1"/>
  <c r="L116" i="2"/>
  <c r="R116" i="2" s="1"/>
  <c r="J116" i="2"/>
  <c r="AI115" i="2"/>
  <c r="AF115" i="2"/>
  <c r="AC115" i="2"/>
  <c r="T115" i="2"/>
  <c r="AJ115" i="2" s="1"/>
  <c r="R115" i="2"/>
  <c r="J115" i="2"/>
  <c r="AI114" i="2"/>
  <c r="AF114" i="2"/>
  <c r="AC114" i="2"/>
  <c r="T114" i="2"/>
  <c r="AJ114" i="2" s="1"/>
  <c r="R114" i="2"/>
  <c r="J114" i="2"/>
  <c r="AI113" i="2"/>
  <c r="AF113" i="2"/>
  <c r="AC113" i="2"/>
  <c r="T113" i="2"/>
  <c r="AJ113" i="2" s="1"/>
  <c r="R113" i="2"/>
  <c r="J113" i="2"/>
  <c r="AI112" i="2"/>
  <c r="AF112" i="2"/>
  <c r="AC112" i="2"/>
  <c r="T112" i="2"/>
  <c r="R112" i="2"/>
  <c r="J112" i="2"/>
  <c r="AI111" i="2"/>
  <c r="AF111" i="2"/>
  <c r="AC111" i="2"/>
  <c r="T111" i="2"/>
  <c r="R111" i="2"/>
  <c r="J111" i="2"/>
  <c r="AI110" i="2"/>
  <c r="AF110" i="2"/>
  <c r="AC110" i="2"/>
  <c r="S110" i="2"/>
  <c r="T110" i="2" s="1"/>
  <c r="R110" i="2"/>
  <c r="J110" i="2"/>
  <c r="AI109" i="2"/>
  <c r="AF109" i="2"/>
  <c r="AC109" i="2"/>
  <c r="T109" i="2"/>
  <c r="AJ109" i="2" s="1"/>
  <c r="L109" i="2"/>
  <c r="R109" i="2" s="1"/>
  <c r="J109" i="2"/>
  <c r="AI108" i="2"/>
  <c r="AF108" i="2"/>
  <c r="AC108" i="2"/>
  <c r="T108" i="2"/>
  <c r="AJ108" i="2" s="1"/>
  <c r="L108" i="2"/>
  <c r="R108" i="2" s="1"/>
  <c r="J108" i="2"/>
  <c r="AI107" i="2"/>
  <c r="AF107" i="2"/>
  <c r="AC107" i="2"/>
  <c r="T107" i="2"/>
  <c r="AJ107" i="2" s="1"/>
  <c r="L107" i="2"/>
  <c r="R107" i="2" s="1"/>
  <c r="J107" i="2"/>
  <c r="AI106" i="2"/>
  <c r="AF106" i="2"/>
  <c r="AC106" i="2"/>
  <c r="T106" i="2"/>
  <c r="AJ106" i="2" s="1"/>
  <c r="L106" i="2"/>
  <c r="R106" i="2" s="1"/>
  <c r="J106" i="2"/>
  <c r="AI105" i="2"/>
  <c r="AF105" i="2"/>
  <c r="AC105" i="2"/>
  <c r="T105" i="2"/>
  <c r="AJ105" i="2" s="1"/>
  <c r="L105" i="2"/>
  <c r="R105" i="2" s="1"/>
  <c r="J105" i="2"/>
  <c r="AI104" i="2"/>
  <c r="AF104" i="2"/>
  <c r="AC104" i="2"/>
  <c r="T104" i="2"/>
  <c r="AJ104" i="2" s="1"/>
  <c r="L104" i="2"/>
  <c r="R104" i="2" s="1"/>
  <c r="J104" i="2"/>
  <c r="AI103" i="2"/>
  <c r="AF103" i="2"/>
  <c r="AC103" i="2"/>
  <c r="T103" i="2"/>
  <c r="AJ103" i="2" s="1"/>
  <c r="L103" i="2"/>
  <c r="R103" i="2" s="1"/>
  <c r="J103" i="2"/>
  <c r="AI102" i="2"/>
  <c r="AF102" i="2"/>
  <c r="AC102" i="2"/>
  <c r="T102" i="2"/>
  <c r="AJ102" i="2" s="1"/>
  <c r="L102" i="2"/>
  <c r="R102" i="2" s="1"/>
  <c r="J102" i="2"/>
  <c r="AI101" i="2"/>
  <c r="AF101" i="2"/>
  <c r="AC101" i="2"/>
  <c r="T101" i="2"/>
  <c r="AJ101" i="2" s="1"/>
  <c r="L101" i="2"/>
  <c r="R101" i="2" s="1"/>
  <c r="J101" i="2"/>
  <c r="AI100" i="2"/>
  <c r="AF100" i="2"/>
  <c r="AC100" i="2"/>
  <c r="T100" i="2"/>
  <c r="AJ100" i="2" s="1"/>
  <c r="L100" i="2"/>
  <c r="R100" i="2" s="1"/>
  <c r="J100" i="2"/>
  <c r="AI99" i="2"/>
  <c r="AF99" i="2"/>
  <c r="AC99" i="2"/>
  <c r="T99" i="2"/>
  <c r="AJ99" i="2" s="1"/>
  <c r="L99" i="2"/>
  <c r="R99" i="2" s="1"/>
  <c r="J99" i="2"/>
  <c r="AI98" i="2"/>
  <c r="AF98" i="2"/>
  <c r="AC98" i="2"/>
  <c r="T98" i="2"/>
  <c r="AJ98" i="2" s="1"/>
  <c r="L98" i="2"/>
  <c r="R98" i="2" s="1"/>
  <c r="J98" i="2"/>
  <c r="AI97" i="2"/>
  <c r="AF97" i="2"/>
  <c r="AC97" i="2"/>
  <c r="T97" i="2"/>
  <c r="AJ97" i="2" s="1"/>
  <c r="R97" i="2"/>
  <c r="J97" i="2"/>
  <c r="AI96" i="2"/>
  <c r="AF96" i="2"/>
  <c r="AC96" i="2"/>
  <c r="T96" i="2"/>
  <c r="AJ96" i="2" s="1"/>
  <c r="R96" i="2"/>
  <c r="J96" i="2"/>
  <c r="AI95" i="2"/>
  <c r="AF95" i="2"/>
  <c r="AC95" i="2"/>
  <c r="T95" i="2"/>
  <c r="AJ95" i="2" s="1"/>
  <c r="R95" i="2"/>
  <c r="J95" i="2"/>
  <c r="AI94" i="2"/>
  <c r="AF94" i="2"/>
  <c r="AC94" i="2"/>
  <c r="T94" i="2"/>
  <c r="R94" i="2"/>
  <c r="J94" i="2"/>
  <c r="AI93" i="2"/>
  <c r="AF93" i="2"/>
  <c r="AC93" i="2"/>
  <c r="T93" i="2"/>
  <c r="R93" i="2"/>
  <c r="J93" i="2"/>
  <c r="AI92" i="2"/>
  <c r="AF92" i="2"/>
  <c r="AC92" i="2"/>
  <c r="T92" i="2"/>
  <c r="R92" i="2"/>
  <c r="J92" i="2"/>
  <c r="AI91" i="2"/>
  <c r="AF91" i="2"/>
  <c r="AC91" i="2"/>
  <c r="T91" i="2"/>
  <c r="AJ91" i="2" s="1"/>
  <c r="L91" i="2"/>
  <c r="R91" i="2" s="1"/>
  <c r="J91" i="2"/>
  <c r="AI90" i="2"/>
  <c r="AF90" i="2"/>
  <c r="AC90" i="2"/>
  <c r="T90" i="2"/>
  <c r="AJ90" i="2" s="1"/>
  <c r="L90" i="2"/>
  <c r="R90" i="2" s="1"/>
  <c r="J90" i="2"/>
  <c r="AI89" i="2"/>
  <c r="AF89" i="2"/>
  <c r="AC89" i="2"/>
  <c r="T89" i="2"/>
  <c r="AJ89" i="2" s="1"/>
  <c r="L89" i="2"/>
  <c r="R89" i="2" s="1"/>
  <c r="J89" i="2"/>
  <c r="AI88" i="2"/>
  <c r="AF88" i="2"/>
  <c r="AC88" i="2"/>
  <c r="T88" i="2"/>
  <c r="AJ88" i="2" s="1"/>
  <c r="L88" i="2"/>
  <c r="R88" i="2" s="1"/>
  <c r="J88" i="2"/>
  <c r="AI87" i="2"/>
  <c r="AF87" i="2"/>
  <c r="AC87" i="2"/>
  <c r="T87" i="2"/>
  <c r="AJ87" i="2" s="1"/>
  <c r="L87" i="2"/>
  <c r="R87" i="2" s="1"/>
  <c r="J87" i="2"/>
  <c r="AI86" i="2"/>
  <c r="AF86" i="2"/>
  <c r="AC86" i="2"/>
  <c r="T86" i="2"/>
  <c r="AJ86" i="2" s="1"/>
  <c r="L86" i="2"/>
  <c r="R86" i="2" s="1"/>
  <c r="J86" i="2"/>
  <c r="AI85" i="2"/>
  <c r="AF85" i="2"/>
  <c r="AC85" i="2"/>
  <c r="T85" i="2"/>
  <c r="AJ85" i="2" s="1"/>
  <c r="L85" i="2"/>
  <c r="R85" i="2" s="1"/>
  <c r="J85" i="2"/>
  <c r="AI84" i="2"/>
  <c r="AF84" i="2"/>
  <c r="AC84" i="2"/>
  <c r="T84" i="2"/>
  <c r="AJ84" i="2" s="1"/>
  <c r="L84" i="2"/>
  <c r="R84" i="2" s="1"/>
  <c r="J84" i="2"/>
  <c r="AI83" i="2"/>
  <c r="AF83" i="2"/>
  <c r="AC83" i="2"/>
  <c r="T83" i="2"/>
  <c r="AJ83" i="2" s="1"/>
  <c r="L83" i="2"/>
  <c r="R83" i="2" s="1"/>
  <c r="J83" i="2"/>
  <c r="AI82" i="2"/>
  <c r="AF82" i="2"/>
  <c r="AC82" i="2"/>
  <c r="T82" i="2"/>
  <c r="AJ82" i="2" s="1"/>
  <c r="L82" i="2"/>
  <c r="R82" i="2" s="1"/>
  <c r="J82" i="2"/>
  <c r="AI81" i="2"/>
  <c r="AF81" i="2"/>
  <c r="AC81" i="2"/>
  <c r="T81" i="2"/>
  <c r="AJ81" i="2" s="1"/>
  <c r="L81" i="2"/>
  <c r="R81" i="2" s="1"/>
  <c r="J81" i="2"/>
  <c r="AI80" i="2"/>
  <c r="AF80" i="2"/>
  <c r="AC80" i="2"/>
  <c r="T80" i="2"/>
  <c r="AJ80" i="2" s="1"/>
  <c r="L80" i="2"/>
  <c r="R80" i="2" s="1"/>
  <c r="J80" i="2"/>
  <c r="AI79" i="2"/>
  <c r="AF79" i="2"/>
  <c r="AC79" i="2"/>
  <c r="T79" i="2"/>
  <c r="AJ79" i="2" s="1"/>
  <c r="R79" i="2"/>
  <c r="J79" i="2"/>
  <c r="AI78" i="2"/>
  <c r="AF78" i="2"/>
  <c r="AC78" i="2"/>
  <c r="T78" i="2"/>
  <c r="AJ78" i="2" s="1"/>
  <c r="R78" i="2"/>
  <c r="J78" i="2"/>
  <c r="AI77" i="2"/>
  <c r="AF77" i="2"/>
  <c r="AC77" i="2"/>
  <c r="T77" i="2"/>
  <c r="AJ77" i="2" s="1"/>
  <c r="R77" i="2"/>
  <c r="J77" i="2"/>
  <c r="AI76" i="2"/>
  <c r="AF76" i="2"/>
  <c r="AC76" i="2"/>
  <c r="T76" i="2"/>
  <c r="R76" i="2"/>
  <c r="J76" i="2"/>
  <c r="AI75" i="2"/>
  <c r="AF75" i="2"/>
  <c r="AC75" i="2"/>
  <c r="T75" i="2"/>
  <c r="R75" i="2"/>
  <c r="J75" i="2"/>
  <c r="AI74" i="2"/>
  <c r="AF74" i="2"/>
  <c r="AC74" i="2"/>
  <c r="T74" i="2"/>
  <c r="R74" i="2"/>
  <c r="J74" i="2"/>
  <c r="AI73" i="2"/>
  <c r="AF73" i="2"/>
  <c r="AC73" i="2"/>
  <c r="T73" i="2"/>
  <c r="AJ73" i="2" s="1"/>
  <c r="L73" i="2"/>
  <c r="R73" i="2" s="1"/>
  <c r="J73" i="2"/>
  <c r="AI72" i="2"/>
  <c r="AF72" i="2"/>
  <c r="AC72" i="2"/>
  <c r="T72" i="2"/>
  <c r="AJ72" i="2" s="1"/>
  <c r="L72" i="2"/>
  <c r="R72" i="2" s="1"/>
  <c r="J72" i="2"/>
  <c r="AI71" i="2"/>
  <c r="AF71" i="2"/>
  <c r="AC71" i="2"/>
  <c r="T71" i="2"/>
  <c r="AJ71" i="2" s="1"/>
  <c r="L71" i="2"/>
  <c r="R71" i="2" s="1"/>
  <c r="J71" i="2"/>
  <c r="AI70" i="2"/>
  <c r="AF70" i="2"/>
  <c r="AC70" i="2"/>
  <c r="T70" i="2"/>
  <c r="AJ70" i="2" s="1"/>
  <c r="L70" i="2"/>
  <c r="R70" i="2" s="1"/>
  <c r="J70" i="2"/>
  <c r="AI69" i="2"/>
  <c r="AF69" i="2"/>
  <c r="AC69" i="2"/>
  <c r="T69" i="2"/>
  <c r="AJ69" i="2" s="1"/>
  <c r="L69" i="2"/>
  <c r="R69" i="2" s="1"/>
  <c r="J69" i="2"/>
  <c r="AI68" i="2"/>
  <c r="AF68" i="2"/>
  <c r="AC68" i="2"/>
  <c r="T68" i="2"/>
  <c r="AJ68" i="2" s="1"/>
  <c r="L68" i="2"/>
  <c r="R68" i="2" s="1"/>
  <c r="J68" i="2"/>
  <c r="AI67" i="2"/>
  <c r="AF67" i="2"/>
  <c r="AC67" i="2"/>
  <c r="T67" i="2"/>
  <c r="AJ67" i="2" s="1"/>
  <c r="L67" i="2"/>
  <c r="R67" i="2" s="1"/>
  <c r="J67" i="2"/>
  <c r="AI66" i="2"/>
  <c r="AF66" i="2"/>
  <c r="AC66" i="2"/>
  <c r="T66" i="2"/>
  <c r="AJ66" i="2" s="1"/>
  <c r="L66" i="2"/>
  <c r="R66" i="2" s="1"/>
  <c r="J66" i="2"/>
  <c r="AI65" i="2"/>
  <c r="AF65" i="2"/>
  <c r="AC65" i="2"/>
  <c r="T65" i="2"/>
  <c r="AJ65" i="2" s="1"/>
  <c r="L65" i="2"/>
  <c r="R65" i="2" s="1"/>
  <c r="J65" i="2"/>
  <c r="AI64" i="2"/>
  <c r="AF64" i="2"/>
  <c r="AC64" i="2"/>
  <c r="T64" i="2"/>
  <c r="AJ64" i="2" s="1"/>
  <c r="L64" i="2"/>
  <c r="R64" i="2" s="1"/>
  <c r="J64" i="2"/>
  <c r="AI63" i="2"/>
  <c r="AF63" i="2"/>
  <c r="AC63" i="2"/>
  <c r="T63" i="2"/>
  <c r="AJ63" i="2" s="1"/>
  <c r="L63" i="2"/>
  <c r="R63" i="2" s="1"/>
  <c r="J63" i="2"/>
  <c r="AI62" i="2"/>
  <c r="AF62" i="2"/>
  <c r="AC62" i="2"/>
  <c r="T62" i="2"/>
  <c r="AJ62" i="2" s="1"/>
  <c r="L62" i="2"/>
  <c r="R62" i="2" s="1"/>
  <c r="J62" i="2"/>
  <c r="AI61" i="2"/>
  <c r="AF61" i="2"/>
  <c r="AC61" i="2"/>
  <c r="T61" i="2"/>
  <c r="AJ61" i="2" s="1"/>
  <c r="R61" i="2"/>
  <c r="J61" i="2"/>
  <c r="AI60" i="2"/>
  <c r="AF60" i="2"/>
  <c r="AC60" i="2"/>
  <c r="T60" i="2"/>
  <c r="AJ60" i="2" s="1"/>
  <c r="R60" i="2"/>
  <c r="J60" i="2"/>
  <c r="AI59" i="2"/>
  <c r="AF59" i="2"/>
  <c r="AC59" i="2"/>
  <c r="T59" i="2"/>
  <c r="AJ59" i="2" s="1"/>
  <c r="R59" i="2"/>
  <c r="J59" i="2"/>
  <c r="AI58" i="2"/>
  <c r="AF58" i="2"/>
  <c r="AC58" i="2"/>
  <c r="T58" i="2"/>
  <c r="R58" i="2"/>
  <c r="J58" i="2"/>
  <c r="AI57" i="2"/>
  <c r="AF57" i="2"/>
  <c r="AC57" i="2"/>
  <c r="T57" i="2"/>
  <c r="R57" i="2"/>
  <c r="J57" i="2"/>
  <c r="AI56" i="2"/>
  <c r="AF56" i="2"/>
  <c r="AC56" i="2"/>
  <c r="T56" i="2"/>
  <c r="R56" i="2"/>
  <c r="J56" i="2"/>
  <c r="AI55" i="2"/>
  <c r="AF55" i="2"/>
  <c r="AC55" i="2"/>
  <c r="T55" i="2"/>
  <c r="AJ55" i="2" s="1"/>
  <c r="L55" i="2"/>
  <c r="R55" i="2" s="1"/>
  <c r="J55" i="2"/>
  <c r="AI54" i="2"/>
  <c r="AF54" i="2"/>
  <c r="AC54" i="2"/>
  <c r="T54" i="2"/>
  <c r="AJ54" i="2" s="1"/>
  <c r="L54" i="2"/>
  <c r="R54" i="2" s="1"/>
  <c r="J54" i="2"/>
  <c r="AI53" i="2"/>
  <c r="AF53" i="2"/>
  <c r="AC53" i="2"/>
  <c r="T53" i="2"/>
  <c r="AJ53" i="2" s="1"/>
  <c r="L53" i="2"/>
  <c r="R53" i="2" s="1"/>
  <c r="J53" i="2"/>
  <c r="AI52" i="2"/>
  <c r="AF52" i="2"/>
  <c r="AC52" i="2"/>
  <c r="T52" i="2"/>
  <c r="AJ52" i="2" s="1"/>
  <c r="L52" i="2"/>
  <c r="R52" i="2" s="1"/>
  <c r="J52" i="2"/>
  <c r="AI51" i="2"/>
  <c r="AF51" i="2"/>
  <c r="AC51" i="2"/>
  <c r="T51" i="2"/>
  <c r="AJ51" i="2" s="1"/>
  <c r="L51" i="2"/>
  <c r="R51" i="2" s="1"/>
  <c r="J51" i="2"/>
  <c r="AI50" i="2"/>
  <c r="AF50" i="2"/>
  <c r="AC50" i="2"/>
  <c r="T50" i="2"/>
  <c r="AJ50" i="2" s="1"/>
  <c r="L50" i="2"/>
  <c r="R50" i="2" s="1"/>
  <c r="J50" i="2"/>
  <c r="AI49" i="2"/>
  <c r="AF49" i="2"/>
  <c r="AC49" i="2"/>
  <c r="T49" i="2"/>
  <c r="AJ49" i="2" s="1"/>
  <c r="L49" i="2"/>
  <c r="R49" i="2" s="1"/>
  <c r="J49" i="2"/>
  <c r="AI48" i="2"/>
  <c r="AF48" i="2"/>
  <c r="AC48" i="2"/>
  <c r="T48" i="2"/>
  <c r="AJ48" i="2" s="1"/>
  <c r="L48" i="2"/>
  <c r="R48" i="2" s="1"/>
  <c r="J48" i="2"/>
  <c r="AI47" i="2"/>
  <c r="AF47" i="2"/>
  <c r="AC47" i="2"/>
  <c r="T47" i="2"/>
  <c r="AJ47" i="2" s="1"/>
  <c r="L47" i="2"/>
  <c r="R47" i="2" s="1"/>
  <c r="J47" i="2"/>
  <c r="AI46" i="2"/>
  <c r="AF46" i="2"/>
  <c r="AC46" i="2"/>
  <c r="T46" i="2"/>
  <c r="AJ46" i="2" s="1"/>
  <c r="L46" i="2"/>
  <c r="R46" i="2" s="1"/>
  <c r="J46" i="2"/>
  <c r="AI45" i="2"/>
  <c r="AF45" i="2"/>
  <c r="AC45" i="2"/>
  <c r="T45" i="2"/>
  <c r="AJ45" i="2" s="1"/>
  <c r="L45" i="2"/>
  <c r="R45" i="2" s="1"/>
  <c r="J45" i="2"/>
  <c r="AI44" i="2"/>
  <c r="AF44" i="2"/>
  <c r="AC44" i="2"/>
  <c r="T44" i="2"/>
  <c r="AJ44" i="2" s="1"/>
  <c r="L44" i="2"/>
  <c r="R44" i="2" s="1"/>
  <c r="J44" i="2"/>
  <c r="AI43" i="2"/>
  <c r="AF43" i="2"/>
  <c r="AC43" i="2"/>
  <c r="T43" i="2"/>
  <c r="AJ43" i="2" s="1"/>
  <c r="R43" i="2"/>
  <c r="J43" i="2"/>
  <c r="AI42" i="2"/>
  <c r="AF42" i="2"/>
  <c r="AC42" i="2"/>
  <c r="T42" i="2"/>
  <c r="AJ42" i="2" s="1"/>
  <c r="R42" i="2"/>
  <c r="J42" i="2"/>
  <c r="AI41" i="2"/>
  <c r="AF41" i="2"/>
  <c r="AC41" i="2"/>
  <c r="T41" i="2"/>
  <c r="AJ41" i="2" s="1"/>
  <c r="R41" i="2"/>
  <c r="J41" i="2"/>
  <c r="AI40" i="2"/>
  <c r="AF40" i="2"/>
  <c r="AC40" i="2"/>
  <c r="T40" i="2"/>
  <c r="R40" i="2"/>
  <c r="J40" i="2"/>
  <c r="AI39" i="2"/>
  <c r="AF39" i="2"/>
  <c r="AC39" i="2"/>
  <c r="T39" i="2"/>
  <c r="R39" i="2"/>
  <c r="J39" i="2"/>
  <c r="AI38" i="2"/>
  <c r="AF38" i="2"/>
  <c r="AC38" i="2"/>
  <c r="T38" i="2"/>
  <c r="R38" i="2"/>
  <c r="J38" i="2"/>
  <c r="AI37" i="2"/>
  <c r="AF37" i="2"/>
  <c r="AC37" i="2"/>
  <c r="T37" i="2"/>
  <c r="AJ37" i="2" s="1"/>
  <c r="L37" i="2"/>
  <c r="R37" i="2" s="1"/>
  <c r="J37" i="2"/>
  <c r="AI36" i="2"/>
  <c r="AF36" i="2"/>
  <c r="AC36" i="2"/>
  <c r="T36" i="2"/>
  <c r="AJ36" i="2" s="1"/>
  <c r="L36" i="2"/>
  <c r="R36" i="2" s="1"/>
  <c r="J36" i="2"/>
  <c r="AI35" i="2"/>
  <c r="AF35" i="2"/>
  <c r="AC35" i="2"/>
  <c r="T35" i="2"/>
  <c r="AJ35" i="2" s="1"/>
  <c r="L35" i="2"/>
  <c r="R35" i="2" s="1"/>
  <c r="J35" i="2"/>
  <c r="AI34" i="2"/>
  <c r="AF34" i="2"/>
  <c r="AC34" i="2"/>
  <c r="T34" i="2"/>
  <c r="AJ34" i="2" s="1"/>
  <c r="L34" i="2"/>
  <c r="R34" i="2" s="1"/>
  <c r="J34" i="2"/>
  <c r="AI33" i="2"/>
  <c r="AF33" i="2"/>
  <c r="AC33" i="2"/>
  <c r="T33" i="2"/>
  <c r="AJ33" i="2" s="1"/>
  <c r="L33" i="2"/>
  <c r="R33" i="2" s="1"/>
  <c r="J33" i="2"/>
  <c r="AI32" i="2"/>
  <c r="AF32" i="2"/>
  <c r="AC32" i="2"/>
  <c r="T32" i="2"/>
  <c r="AJ32" i="2" s="1"/>
  <c r="L32" i="2"/>
  <c r="R32" i="2" s="1"/>
  <c r="J32" i="2"/>
  <c r="AI31" i="2"/>
  <c r="AF31" i="2"/>
  <c r="AC31" i="2"/>
  <c r="T31" i="2"/>
  <c r="AJ31" i="2" s="1"/>
  <c r="L31" i="2"/>
  <c r="R31" i="2" s="1"/>
  <c r="J31" i="2"/>
  <c r="AI30" i="2"/>
  <c r="AF30" i="2"/>
  <c r="AC30" i="2"/>
  <c r="T30" i="2"/>
  <c r="AJ30" i="2" s="1"/>
  <c r="L30" i="2"/>
  <c r="R30" i="2" s="1"/>
  <c r="J30" i="2"/>
  <c r="AI29" i="2"/>
  <c r="AF29" i="2"/>
  <c r="AC29" i="2"/>
  <c r="T29" i="2"/>
  <c r="AJ29" i="2" s="1"/>
  <c r="L29" i="2"/>
  <c r="R29" i="2" s="1"/>
  <c r="J29" i="2"/>
  <c r="AI28" i="2"/>
  <c r="AF28" i="2"/>
  <c r="AC28" i="2"/>
  <c r="T28" i="2"/>
  <c r="AJ28" i="2" s="1"/>
  <c r="L28" i="2"/>
  <c r="R28" i="2" s="1"/>
  <c r="J28" i="2"/>
  <c r="AI27" i="2"/>
  <c r="AF27" i="2"/>
  <c r="AC27" i="2"/>
  <c r="T27" i="2"/>
  <c r="AJ27" i="2" s="1"/>
  <c r="L27" i="2"/>
  <c r="R27" i="2" s="1"/>
  <c r="J27" i="2"/>
  <c r="AI26" i="2"/>
  <c r="AF26" i="2"/>
  <c r="AC26" i="2"/>
  <c r="T26" i="2"/>
  <c r="AJ26" i="2" s="1"/>
  <c r="L26" i="2"/>
  <c r="R26" i="2" s="1"/>
  <c r="J26" i="2"/>
  <c r="AI25" i="2"/>
  <c r="AF25" i="2"/>
  <c r="AC25" i="2"/>
  <c r="T25" i="2"/>
  <c r="AJ25" i="2" s="1"/>
  <c r="R25" i="2"/>
  <c r="J25" i="2"/>
  <c r="AI24" i="2"/>
  <c r="AF24" i="2"/>
  <c r="AC24" i="2"/>
  <c r="T24" i="2"/>
  <c r="AJ24" i="2" s="1"/>
  <c r="R24" i="2"/>
  <c r="J24" i="2"/>
  <c r="AI23" i="2"/>
  <c r="AF23" i="2"/>
  <c r="AC23" i="2"/>
  <c r="T23" i="2"/>
  <c r="AJ23" i="2" s="1"/>
  <c r="R23" i="2"/>
  <c r="J23" i="2"/>
  <c r="AI22" i="2"/>
  <c r="AF22" i="2"/>
  <c r="AC22" i="2"/>
  <c r="T22" i="2"/>
  <c r="R22" i="2"/>
  <c r="J22" i="2"/>
  <c r="AI21" i="2"/>
  <c r="AF21" i="2"/>
  <c r="AC21" i="2"/>
  <c r="T21" i="2"/>
  <c r="R21" i="2"/>
  <c r="J21" i="2"/>
  <c r="AI20" i="2"/>
  <c r="AF20" i="2"/>
  <c r="AC20" i="2"/>
  <c r="T20" i="2"/>
  <c r="R20" i="2"/>
  <c r="J20" i="2"/>
  <c r="AI19" i="2"/>
  <c r="AF19" i="2"/>
  <c r="AC19" i="2"/>
  <c r="T19" i="2"/>
  <c r="AJ19" i="2" s="1"/>
  <c r="L19" i="2"/>
  <c r="R19" i="2" s="1"/>
  <c r="J19" i="2"/>
  <c r="AI18" i="2"/>
  <c r="AF18" i="2"/>
  <c r="AC18" i="2"/>
  <c r="T18" i="2"/>
  <c r="AJ18" i="2" s="1"/>
  <c r="L18" i="2"/>
  <c r="R18" i="2" s="1"/>
  <c r="J18" i="2"/>
  <c r="AI17" i="2"/>
  <c r="AF17" i="2"/>
  <c r="AC17" i="2"/>
  <c r="T17" i="2"/>
  <c r="AJ17" i="2" s="1"/>
  <c r="L17" i="2"/>
  <c r="R17" i="2" s="1"/>
  <c r="J17" i="2"/>
  <c r="AI16" i="2"/>
  <c r="AF16" i="2"/>
  <c r="AC16" i="2"/>
  <c r="T16" i="2"/>
  <c r="AJ16" i="2" s="1"/>
  <c r="L16" i="2"/>
  <c r="R16" i="2" s="1"/>
  <c r="J16" i="2"/>
  <c r="AI15" i="2"/>
  <c r="AF15" i="2"/>
  <c r="AC15" i="2"/>
  <c r="T15" i="2"/>
  <c r="AJ15" i="2" s="1"/>
  <c r="L15" i="2"/>
  <c r="R15" i="2" s="1"/>
  <c r="J15" i="2"/>
  <c r="AI14" i="2"/>
  <c r="AF14" i="2"/>
  <c r="AC14" i="2"/>
  <c r="T14" i="2"/>
  <c r="AJ14" i="2" s="1"/>
  <c r="L14" i="2"/>
  <c r="R14" i="2" s="1"/>
  <c r="J14" i="2"/>
  <c r="AI13" i="2"/>
  <c r="AF13" i="2"/>
  <c r="AC13" i="2"/>
  <c r="T13" i="2"/>
  <c r="AJ13" i="2" s="1"/>
  <c r="L13" i="2"/>
  <c r="R13" i="2" s="1"/>
  <c r="J13" i="2"/>
  <c r="AI12" i="2"/>
  <c r="AF12" i="2"/>
  <c r="AC12" i="2"/>
  <c r="T12" i="2"/>
  <c r="AJ12" i="2" s="1"/>
  <c r="L12" i="2"/>
  <c r="R12" i="2" s="1"/>
  <c r="J12" i="2"/>
  <c r="AI11" i="2"/>
  <c r="AF11" i="2"/>
  <c r="AC11" i="2"/>
  <c r="T11" i="2"/>
  <c r="AJ11" i="2" s="1"/>
  <c r="L11" i="2"/>
  <c r="R11" i="2" s="1"/>
  <c r="J11" i="2"/>
  <c r="AI10" i="2"/>
  <c r="AF10" i="2"/>
  <c r="AC10" i="2"/>
  <c r="T10" i="2"/>
  <c r="AJ10" i="2" s="1"/>
  <c r="L10" i="2"/>
  <c r="R10" i="2" s="1"/>
  <c r="J10" i="2"/>
  <c r="AI9" i="2"/>
  <c r="AF9" i="2"/>
  <c r="AC9" i="2"/>
  <c r="T9" i="2"/>
  <c r="AJ9" i="2" s="1"/>
  <c r="L9" i="2"/>
  <c r="R9" i="2" s="1"/>
  <c r="J9" i="2"/>
  <c r="AI8" i="2"/>
  <c r="AF8" i="2"/>
  <c r="AC8" i="2"/>
  <c r="T8" i="2"/>
  <c r="AJ8" i="2" s="1"/>
  <c r="L8" i="2"/>
  <c r="R8" i="2" s="1"/>
  <c r="J8" i="2"/>
  <c r="AI7" i="2"/>
  <c r="AF7" i="2"/>
  <c r="AC7" i="2"/>
  <c r="T7" i="2"/>
  <c r="AJ7" i="2" s="1"/>
  <c r="R7" i="2"/>
  <c r="J7" i="2"/>
  <c r="AI6" i="2"/>
  <c r="AF6" i="2"/>
  <c r="AC6" i="2"/>
  <c r="T6" i="2"/>
  <c r="AJ6" i="2" s="1"/>
  <c r="R6" i="2"/>
  <c r="J6" i="2"/>
  <c r="AI5" i="2"/>
  <c r="AF5" i="2"/>
  <c r="AC5" i="2"/>
  <c r="T5" i="2"/>
  <c r="AJ5" i="2" s="1"/>
  <c r="R5" i="2"/>
  <c r="J5" i="2"/>
  <c r="AI4" i="2"/>
  <c r="AF4" i="2"/>
  <c r="AC4" i="2"/>
  <c r="T4" i="2"/>
  <c r="R4" i="2"/>
  <c r="J4" i="2"/>
  <c r="AI3" i="2"/>
  <c r="AF3" i="2"/>
  <c r="AC3" i="2"/>
  <c r="T3" i="2"/>
  <c r="R3" i="2"/>
  <c r="J3" i="2"/>
  <c r="AI2" i="2"/>
  <c r="AF2" i="2"/>
  <c r="AC2" i="2"/>
  <c r="T2" i="2"/>
  <c r="R2" i="2"/>
  <c r="J2" i="2"/>
  <c r="AI336" i="1"/>
  <c r="AF336" i="1"/>
  <c r="AC336" i="1"/>
  <c r="T336" i="1"/>
  <c r="R336" i="1"/>
  <c r="AI335" i="1"/>
  <c r="AF335" i="1"/>
  <c r="AC335" i="1"/>
  <c r="T335" i="1"/>
  <c r="R335" i="1"/>
  <c r="AI334" i="1"/>
  <c r="AF334" i="1"/>
  <c r="AC334" i="1"/>
  <c r="T334" i="1"/>
  <c r="R334" i="1"/>
  <c r="AI333" i="1"/>
  <c r="AF333" i="1"/>
  <c r="AC333" i="1"/>
  <c r="T333" i="1"/>
  <c r="R333" i="1"/>
  <c r="AI332" i="1"/>
  <c r="AF332" i="1"/>
  <c r="AC332" i="1"/>
  <c r="T332" i="1"/>
  <c r="R332" i="1"/>
  <c r="AI331" i="1"/>
  <c r="AF331" i="1"/>
  <c r="AC331" i="1"/>
  <c r="T331" i="1"/>
  <c r="R331" i="1"/>
  <c r="AI330" i="1"/>
  <c r="AF330" i="1"/>
  <c r="AC330" i="1"/>
  <c r="T330" i="1"/>
  <c r="R330" i="1"/>
  <c r="AI329" i="1"/>
  <c r="AF329" i="1"/>
  <c r="AC329" i="1"/>
  <c r="T329" i="1"/>
  <c r="R329" i="1"/>
  <c r="AI328" i="1"/>
  <c r="AF328" i="1"/>
  <c r="AC328" i="1"/>
  <c r="T328" i="1"/>
  <c r="R328" i="1"/>
  <c r="AI327" i="1"/>
  <c r="AF327" i="1"/>
  <c r="AC327" i="1"/>
  <c r="Q327" i="1"/>
  <c r="L327" i="1"/>
  <c r="J327" i="1"/>
  <c r="AI326" i="1"/>
  <c r="AF326" i="1"/>
  <c r="AC326" i="1"/>
  <c r="Q326" i="1"/>
  <c r="L326" i="1"/>
  <c r="J326" i="1"/>
  <c r="AI325" i="1"/>
  <c r="AF325" i="1"/>
  <c r="AC325" i="1"/>
  <c r="Q325" i="1"/>
  <c r="L325" i="1"/>
  <c r="J325" i="1"/>
  <c r="AI324" i="1"/>
  <c r="AF324" i="1"/>
  <c r="AC324" i="1"/>
  <c r="Q324" i="1"/>
  <c r="L324" i="1"/>
  <c r="J324" i="1"/>
  <c r="AI323" i="1"/>
  <c r="AF323" i="1"/>
  <c r="AC323" i="1"/>
  <c r="Q323" i="1"/>
  <c r="L323" i="1"/>
  <c r="J323" i="1"/>
  <c r="AI322" i="1"/>
  <c r="AF322" i="1"/>
  <c r="AC322" i="1"/>
  <c r="Q322" i="1"/>
  <c r="L322" i="1"/>
  <c r="J322" i="1"/>
  <c r="AI321" i="1"/>
  <c r="AF321" i="1"/>
  <c r="AC321" i="1"/>
  <c r="Q321" i="1"/>
  <c r="L321" i="1"/>
  <c r="J321" i="1"/>
  <c r="AI320" i="1"/>
  <c r="AF320" i="1"/>
  <c r="AC320" i="1"/>
  <c r="Q320" i="1"/>
  <c r="L320" i="1"/>
  <c r="J320" i="1"/>
  <c r="AI319" i="1"/>
  <c r="AF319" i="1"/>
  <c r="AC319" i="1"/>
  <c r="Q319" i="1"/>
  <c r="L319" i="1"/>
  <c r="J319" i="1"/>
  <c r="AI318" i="1"/>
  <c r="AF318" i="1"/>
  <c r="AC318" i="1"/>
  <c r="Q318" i="1"/>
  <c r="L318" i="1"/>
  <c r="J318" i="1"/>
  <c r="AI317" i="1"/>
  <c r="AF317" i="1"/>
  <c r="AC317" i="1"/>
  <c r="Q317" i="1"/>
  <c r="L317" i="1"/>
  <c r="J317" i="1"/>
  <c r="AI316" i="1"/>
  <c r="AF316" i="1"/>
  <c r="AC316" i="1"/>
  <c r="Q316" i="1"/>
  <c r="L316" i="1"/>
  <c r="J316" i="1"/>
  <c r="AI315" i="1"/>
  <c r="AF315" i="1"/>
  <c r="AC315" i="1"/>
  <c r="R315" i="1"/>
  <c r="Q315" i="1"/>
  <c r="M315" i="1"/>
  <c r="J315" i="1"/>
  <c r="AI314" i="1"/>
  <c r="AF314" i="1"/>
  <c r="AC314" i="1"/>
  <c r="R314" i="1"/>
  <c r="Q314" i="1"/>
  <c r="M314" i="1"/>
  <c r="J314" i="1"/>
  <c r="AI313" i="1"/>
  <c r="AF313" i="1"/>
  <c r="AC313" i="1"/>
  <c r="R313" i="1"/>
  <c r="Q313" i="1"/>
  <c r="M313" i="1"/>
  <c r="J313" i="1"/>
  <c r="AI312" i="1"/>
  <c r="AF312" i="1"/>
  <c r="AC312" i="1"/>
  <c r="R312" i="1"/>
  <c r="Q312" i="1"/>
  <c r="M312" i="1"/>
  <c r="J312" i="1"/>
  <c r="AI311" i="1"/>
  <c r="AF311" i="1"/>
  <c r="AC311" i="1"/>
  <c r="R311" i="1"/>
  <c r="Q311" i="1"/>
  <c r="M311" i="1"/>
  <c r="J311" i="1"/>
  <c r="AI310" i="1"/>
  <c r="AF310" i="1"/>
  <c r="AC310" i="1"/>
  <c r="R310" i="1"/>
  <c r="Q310" i="1"/>
  <c r="M310" i="1"/>
  <c r="J310" i="1"/>
  <c r="AI309" i="1"/>
  <c r="AF309" i="1"/>
  <c r="AC309" i="1"/>
  <c r="T309" i="1"/>
  <c r="R309" i="1"/>
  <c r="AI308" i="1"/>
  <c r="AF308" i="1"/>
  <c r="AC308" i="1"/>
  <c r="T308" i="1"/>
  <c r="R308" i="1"/>
  <c r="AI307" i="1"/>
  <c r="AF307" i="1"/>
  <c r="AC307" i="1"/>
  <c r="T307" i="1"/>
  <c r="R307" i="1"/>
  <c r="AI306" i="1"/>
  <c r="AF306" i="1"/>
  <c r="AC306" i="1"/>
  <c r="T306" i="1"/>
  <c r="R306" i="1"/>
  <c r="AI305" i="1"/>
  <c r="AF305" i="1"/>
  <c r="AC305" i="1"/>
  <c r="T305" i="1"/>
  <c r="R305" i="1"/>
  <c r="AI304" i="1"/>
  <c r="AF304" i="1"/>
  <c r="AC304" i="1"/>
  <c r="T304" i="1"/>
  <c r="R304" i="1"/>
  <c r="AI303" i="1"/>
  <c r="AF303" i="1"/>
  <c r="AC303" i="1"/>
  <c r="T303" i="1"/>
  <c r="R303" i="1"/>
  <c r="AI302" i="1"/>
  <c r="AF302" i="1"/>
  <c r="AC302" i="1"/>
  <c r="T302" i="1"/>
  <c r="R302" i="1"/>
  <c r="AI301" i="1"/>
  <c r="AF301" i="1"/>
  <c r="AC301" i="1"/>
  <c r="T301" i="1"/>
  <c r="R301" i="1"/>
  <c r="AI300" i="1"/>
  <c r="AF300" i="1"/>
  <c r="AC300" i="1"/>
  <c r="Q300" i="1"/>
  <c r="L300" i="1"/>
  <c r="J300" i="1"/>
  <c r="AI299" i="1"/>
  <c r="AF299" i="1"/>
  <c r="AC299" i="1"/>
  <c r="Q299" i="1"/>
  <c r="L299" i="1"/>
  <c r="J299" i="1"/>
  <c r="AI298" i="1"/>
  <c r="AF298" i="1"/>
  <c r="AC298" i="1"/>
  <c r="Q298" i="1"/>
  <c r="L298" i="1"/>
  <c r="J298" i="1"/>
  <c r="AI297" i="1"/>
  <c r="AF297" i="1"/>
  <c r="AC297" i="1"/>
  <c r="Q297" i="1"/>
  <c r="L297" i="1"/>
  <c r="J297" i="1"/>
  <c r="AI296" i="1"/>
  <c r="AF296" i="1"/>
  <c r="AC296" i="1"/>
  <c r="Q296" i="1"/>
  <c r="L296" i="1"/>
  <c r="J296" i="1"/>
  <c r="AI295" i="1"/>
  <c r="AF295" i="1"/>
  <c r="AC295" i="1"/>
  <c r="Q295" i="1"/>
  <c r="L295" i="1"/>
  <c r="J295" i="1"/>
  <c r="AI294" i="1"/>
  <c r="AF294" i="1"/>
  <c r="AC294" i="1"/>
  <c r="Q294" i="1"/>
  <c r="L294" i="1"/>
  <c r="J294" i="1"/>
  <c r="AI293" i="1"/>
  <c r="AF293" i="1"/>
  <c r="AC293" i="1"/>
  <c r="Q293" i="1"/>
  <c r="L293" i="1"/>
  <c r="J293" i="1"/>
  <c r="AI292" i="1"/>
  <c r="AF292" i="1"/>
  <c r="AC292" i="1"/>
  <c r="Q292" i="1"/>
  <c r="L292" i="1"/>
  <c r="J292" i="1"/>
  <c r="AI291" i="1"/>
  <c r="AF291" i="1"/>
  <c r="AC291" i="1"/>
  <c r="Q291" i="1"/>
  <c r="L291" i="1"/>
  <c r="J291" i="1"/>
  <c r="AI290" i="1"/>
  <c r="AF290" i="1"/>
  <c r="AC290" i="1"/>
  <c r="Q290" i="1"/>
  <c r="L290" i="1"/>
  <c r="J290" i="1"/>
  <c r="AI289" i="1"/>
  <c r="AF289" i="1"/>
  <c r="AC289" i="1"/>
  <c r="Q289" i="1"/>
  <c r="L289" i="1"/>
  <c r="J289" i="1"/>
  <c r="AI288" i="1"/>
  <c r="AF288" i="1"/>
  <c r="AC288" i="1"/>
  <c r="R288" i="1"/>
  <c r="Q288" i="1"/>
  <c r="M288" i="1"/>
  <c r="J288" i="1"/>
  <c r="AI287" i="1"/>
  <c r="AF287" i="1"/>
  <c r="AC287" i="1"/>
  <c r="R287" i="1"/>
  <c r="Q287" i="1"/>
  <c r="M287" i="1"/>
  <c r="J287" i="1"/>
  <c r="AI286" i="1"/>
  <c r="AF286" i="1"/>
  <c r="AC286" i="1"/>
  <c r="R286" i="1"/>
  <c r="Q286" i="1"/>
  <c r="M286" i="1"/>
  <c r="J286" i="1"/>
  <c r="AI285" i="1"/>
  <c r="AF285" i="1"/>
  <c r="AC285" i="1"/>
  <c r="R285" i="1"/>
  <c r="Q285" i="1"/>
  <c r="M285" i="1"/>
  <c r="J285" i="1"/>
  <c r="AI284" i="1"/>
  <c r="AF284" i="1"/>
  <c r="AC284" i="1"/>
  <c r="R284" i="1"/>
  <c r="Q284" i="1"/>
  <c r="M284" i="1"/>
  <c r="J284" i="1"/>
  <c r="AI283" i="1"/>
  <c r="AF283" i="1"/>
  <c r="AC283" i="1"/>
  <c r="R283" i="1"/>
  <c r="Q283" i="1"/>
  <c r="M283" i="1"/>
  <c r="J283" i="1"/>
  <c r="AI282" i="1"/>
  <c r="AF282" i="1"/>
  <c r="AC282" i="1"/>
  <c r="T282" i="1"/>
  <c r="R282" i="1"/>
  <c r="AI281" i="1"/>
  <c r="AF281" i="1"/>
  <c r="AC281" i="1"/>
  <c r="T281" i="1"/>
  <c r="R281" i="1"/>
  <c r="AI280" i="1"/>
  <c r="AF280" i="1"/>
  <c r="AC280" i="1"/>
  <c r="T280" i="1"/>
  <c r="R280" i="1"/>
  <c r="AI279" i="1"/>
  <c r="AF279" i="1"/>
  <c r="AC279" i="1"/>
  <c r="T279" i="1"/>
  <c r="R279" i="1"/>
  <c r="AI278" i="1"/>
  <c r="AF278" i="1"/>
  <c r="AC278" i="1"/>
  <c r="T278" i="1"/>
  <c r="R278" i="1"/>
  <c r="AI277" i="1"/>
  <c r="AF277" i="1"/>
  <c r="AC277" i="1"/>
  <c r="T277" i="1"/>
  <c r="R277" i="1"/>
  <c r="AI276" i="1"/>
  <c r="AF276" i="1"/>
  <c r="AC276" i="1"/>
  <c r="T276" i="1"/>
  <c r="R276" i="1"/>
  <c r="AI275" i="1"/>
  <c r="AF275" i="1"/>
  <c r="AC275" i="1"/>
  <c r="T275" i="1"/>
  <c r="R275" i="1"/>
  <c r="AI274" i="1"/>
  <c r="AF274" i="1"/>
  <c r="AC274" i="1"/>
  <c r="T274" i="1"/>
  <c r="R274" i="1"/>
  <c r="AI273" i="1"/>
  <c r="AF273" i="1"/>
  <c r="AC273" i="1"/>
  <c r="Q273" i="1"/>
  <c r="L273" i="1"/>
  <c r="J273" i="1"/>
  <c r="AI272" i="1"/>
  <c r="AF272" i="1"/>
  <c r="AC272" i="1"/>
  <c r="Q272" i="1"/>
  <c r="L272" i="1"/>
  <c r="J272" i="1"/>
  <c r="AI271" i="1"/>
  <c r="AF271" i="1"/>
  <c r="AC271" i="1"/>
  <c r="Q271" i="1"/>
  <c r="L271" i="1"/>
  <c r="J271" i="1"/>
  <c r="AI270" i="1"/>
  <c r="AF270" i="1"/>
  <c r="AC270" i="1"/>
  <c r="Q270" i="1"/>
  <c r="L270" i="1"/>
  <c r="J270" i="1"/>
  <c r="AI269" i="1"/>
  <c r="AF269" i="1"/>
  <c r="AC269" i="1"/>
  <c r="Q269" i="1"/>
  <c r="L269" i="1"/>
  <c r="J269" i="1"/>
  <c r="AI268" i="1"/>
  <c r="AF268" i="1"/>
  <c r="AC268" i="1"/>
  <c r="Q268" i="1"/>
  <c r="L268" i="1"/>
  <c r="J268" i="1"/>
  <c r="AI267" i="1"/>
  <c r="AF267" i="1"/>
  <c r="AC267" i="1"/>
  <c r="Q267" i="1"/>
  <c r="L267" i="1"/>
  <c r="J267" i="1"/>
  <c r="AI266" i="1"/>
  <c r="AF266" i="1"/>
  <c r="AC266" i="1"/>
  <c r="Q266" i="1"/>
  <c r="L266" i="1"/>
  <c r="J266" i="1"/>
  <c r="AI265" i="1"/>
  <c r="AF265" i="1"/>
  <c r="AC265" i="1"/>
  <c r="Q265" i="1"/>
  <c r="L265" i="1"/>
  <c r="J265" i="1"/>
  <c r="AI264" i="1"/>
  <c r="AF264" i="1"/>
  <c r="AC264" i="1"/>
  <c r="Q264" i="1"/>
  <c r="L264" i="1"/>
  <c r="J264" i="1"/>
  <c r="AI263" i="1"/>
  <c r="AF263" i="1"/>
  <c r="AC263" i="1"/>
  <c r="Q263" i="1"/>
  <c r="L263" i="1"/>
  <c r="J263" i="1"/>
  <c r="AI262" i="1"/>
  <c r="AF262" i="1"/>
  <c r="AC262" i="1"/>
  <c r="Q262" i="1"/>
  <c r="L262" i="1"/>
  <c r="J262" i="1"/>
  <c r="AI261" i="1"/>
  <c r="AF261" i="1"/>
  <c r="AC261" i="1"/>
  <c r="R261" i="1"/>
  <c r="Q261" i="1"/>
  <c r="M261" i="1"/>
  <c r="J261" i="1"/>
  <c r="AI260" i="1"/>
  <c r="AF260" i="1"/>
  <c r="AC260" i="1"/>
  <c r="R260" i="1"/>
  <c r="Q260" i="1"/>
  <c r="M260" i="1"/>
  <c r="J260" i="1"/>
  <c r="AI259" i="1"/>
  <c r="AF259" i="1"/>
  <c r="AC259" i="1"/>
  <c r="R259" i="1"/>
  <c r="Q259" i="1"/>
  <c r="M259" i="1"/>
  <c r="J259" i="1"/>
  <c r="AI258" i="1"/>
  <c r="AF258" i="1"/>
  <c r="AC258" i="1"/>
  <c r="R258" i="1"/>
  <c r="Q258" i="1"/>
  <c r="M258" i="1"/>
  <c r="J258" i="1"/>
  <c r="AI257" i="1"/>
  <c r="AF257" i="1"/>
  <c r="AC257" i="1"/>
  <c r="R257" i="1"/>
  <c r="Q257" i="1"/>
  <c r="M257" i="1"/>
  <c r="J257" i="1"/>
  <c r="AI256" i="1"/>
  <c r="AF256" i="1"/>
  <c r="AC256" i="1"/>
  <c r="R256" i="1"/>
  <c r="Q256" i="1"/>
  <c r="M256" i="1"/>
  <c r="J256" i="1"/>
  <c r="AI255" i="1"/>
  <c r="AF255" i="1"/>
  <c r="AC255" i="1"/>
  <c r="T255" i="1"/>
  <c r="R255" i="1"/>
  <c r="AI254" i="1"/>
  <c r="AF254" i="1"/>
  <c r="AC254" i="1"/>
  <c r="T254" i="1"/>
  <c r="R254" i="1"/>
  <c r="AI253" i="1"/>
  <c r="AF253" i="1"/>
  <c r="AC253" i="1"/>
  <c r="T253" i="1"/>
  <c r="R253" i="1"/>
  <c r="AI252" i="1"/>
  <c r="AF252" i="1"/>
  <c r="AC252" i="1"/>
  <c r="T252" i="1"/>
  <c r="R252" i="1"/>
  <c r="AI251" i="1"/>
  <c r="AF251" i="1"/>
  <c r="AC251" i="1"/>
  <c r="T251" i="1"/>
  <c r="R251" i="1"/>
  <c r="AI250" i="1"/>
  <c r="AF250" i="1"/>
  <c r="AC250" i="1"/>
  <c r="T250" i="1"/>
  <c r="R250" i="1"/>
  <c r="AI249" i="1"/>
  <c r="AF249" i="1"/>
  <c r="AC249" i="1"/>
  <c r="T249" i="1"/>
  <c r="R249" i="1"/>
  <c r="AI248" i="1"/>
  <c r="AF248" i="1"/>
  <c r="AC248" i="1"/>
  <c r="T248" i="1"/>
  <c r="R248" i="1"/>
  <c r="AI247" i="1"/>
  <c r="AF247" i="1"/>
  <c r="AC247" i="1"/>
  <c r="T247" i="1"/>
  <c r="R247" i="1"/>
  <c r="AI246" i="1"/>
  <c r="AF246" i="1"/>
  <c r="AC246" i="1"/>
  <c r="Q246" i="1"/>
  <c r="L246" i="1"/>
  <c r="J246" i="1"/>
  <c r="AI245" i="1"/>
  <c r="AF245" i="1"/>
  <c r="AC245" i="1"/>
  <c r="Q245" i="1"/>
  <c r="L245" i="1"/>
  <c r="J245" i="1"/>
  <c r="AI244" i="1"/>
  <c r="AF244" i="1"/>
  <c r="AC244" i="1"/>
  <c r="Q244" i="1"/>
  <c r="L244" i="1"/>
  <c r="J244" i="1"/>
  <c r="AI243" i="1"/>
  <c r="AF243" i="1"/>
  <c r="AC243" i="1"/>
  <c r="Q243" i="1"/>
  <c r="L243" i="1"/>
  <c r="J243" i="1"/>
  <c r="AI242" i="1"/>
  <c r="AF242" i="1"/>
  <c r="AC242" i="1"/>
  <c r="Q242" i="1"/>
  <c r="L242" i="1"/>
  <c r="J242" i="1"/>
  <c r="AI241" i="1"/>
  <c r="AF241" i="1"/>
  <c r="AC241" i="1"/>
  <c r="Q241" i="1"/>
  <c r="L241" i="1"/>
  <c r="J241" i="1"/>
  <c r="AI240" i="1"/>
  <c r="AF240" i="1"/>
  <c r="AC240" i="1"/>
  <c r="Q240" i="1"/>
  <c r="L240" i="1"/>
  <c r="J240" i="1"/>
  <c r="AI239" i="1"/>
  <c r="AF239" i="1"/>
  <c r="AC239" i="1"/>
  <c r="Q239" i="1"/>
  <c r="L239" i="1"/>
  <c r="J239" i="1"/>
  <c r="AI238" i="1"/>
  <c r="AF238" i="1"/>
  <c r="AC238" i="1"/>
  <c r="Q238" i="1"/>
  <c r="L238" i="1"/>
  <c r="J238" i="1"/>
  <c r="AI237" i="1"/>
  <c r="AF237" i="1"/>
  <c r="AC237" i="1"/>
  <c r="Q237" i="1"/>
  <c r="L237" i="1"/>
  <c r="J237" i="1"/>
  <c r="AI236" i="1"/>
  <c r="AF236" i="1"/>
  <c r="AC236" i="1"/>
  <c r="Q236" i="1"/>
  <c r="L236" i="1"/>
  <c r="J236" i="1"/>
  <c r="AI235" i="1"/>
  <c r="AF235" i="1"/>
  <c r="AC235" i="1"/>
  <c r="Q235" i="1"/>
  <c r="L235" i="1"/>
  <c r="J235" i="1"/>
  <c r="AI234" i="1"/>
  <c r="AF234" i="1"/>
  <c r="AC234" i="1"/>
  <c r="R234" i="1"/>
  <c r="Q234" i="1"/>
  <c r="M234" i="1"/>
  <c r="J234" i="1"/>
  <c r="AI233" i="1"/>
  <c r="AF233" i="1"/>
  <c r="AC233" i="1"/>
  <c r="R233" i="1"/>
  <c r="Q233" i="1"/>
  <c r="M233" i="1"/>
  <c r="J233" i="1"/>
  <c r="AI232" i="1"/>
  <c r="AF232" i="1"/>
  <c r="AC232" i="1"/>
  <c r="R232" i="1"/>
  <c r="Q232" i="1"/>
  <c r="M232" i="1"/>
  <c r="J232" i="1"/>
  <c r="AI231" i="1"/>
  <c r="AF231" i="1"/>
  <c r="AC231" i="1"/>
  <c r="R231" i="1"/>
  <c r="Q231" i="1"/>
  <c r="M231" i="1"/>
  <c r="J231" i="1"/>
  <c r="AI230" i="1"/>
  <c r="AF230" i="1"/>
  <c r="AC230" i="1"/>
  <c r="R230" i="1"/>
  <c r="Q230" i="1"/>
  <c r="M230" i="1"/>
  <c r="J230" i="1"/>
  <c r="AI229" i="1"/>
  <c r="AF229" i="1"/>
  <c r="AC229" i="1"/>
  <c r="R229" i="1"/>
  <c r="Q229" i="1"/>
  <c r="M229" i="1"/>
  <c r="J229" i="1"/>
  <c r="AI228" i="1"/>
  <c r="AF228" i="1"/>
  <c r="AC228" i="1"/>
  <c r="T228" i="1"/>
  <c r="R228" i="1"/>
  <c r="AI227" i="1"/>
  <c r="AF227" i="1"/>
  <c r="AC227" i="1"/>
  <c r="T227" i="1"/>
  <c r="R227" i="1"/>
  <c r="AI226" i="1"/>
  <c r="AF226" i="1"/>
  <c r="AC226" i="1"/>
  <c r="T226" i="1"/>
  <c r="R226" i="1"/>
  <c r="AI225" i="1"/>
  <c r="AF225" i="1"/>
  <c r="AC225" i="1"/>
  <c r="T225" i="1"/>
  <c r="R225" i="1"/>
  <c r="AI224" i="1"/>
  <c r="AF224" i="1"/>
  <c r="AC224" i="1"/>
  <c r="T224" i="1"/>
  <c r="R224" i="1"/>
  <c r="AI223" i="1"/>
  <c r="AF223" i="1"/>
  <c r="AC223" i="1"/>
  <c r="T223" i="1"/>
  <c r="R223" i="1"/>
  <c r="AI222" i="1"/>
  <c r="AF222" i="1"/>
  <c r="AC222" i="1"/>
  <c r="T222" i="1"/>
  <c r="R222" i="1"/>
  <c r="AI221" i="1"/>
  <c r="AF221" i="1"/>
  <c r="AC221" i="1"/>
  <c r="T221" i="1"/>
  <c r="R221" i="1"/>
  <c r="AI220" i="1"/>
  <c r="AF220" i="1"/>
  <c r="AC220" i="1"/>
  <c r="T220" i="1"/>
  <c r="R220" i="1"/>
  <c r="AI219" i="1"/>
  <c r="AF219" i="1"/>
  <c r="AC219" i="1"/>
  <c r="Q219" i="1"/>
  <c r="L219" i="1"/>
  <c r="J219" i="1"/>
  <c r="AI218" i="1"/>
  <c r="AF218" i="1"/>
  <c r="AC218" i="1"/>
  <c r="Q218" i="1"/>
  <c r="L218" i="1"/>
  <c r="J218" i="1"/>
  <c r="AI217" i="1"/>
  <c r="AF217" i="1"/>
  <c r="AC217" i="1"/>
  <c r="Q217" i="1"/>
  <c r="L217" i="1"/>
  <c r="J217" i="1"/>
  <c r="AI216" i="1"/>
  <c r="AF216" i="1"/>
  <c r="AC216" i="1"/>
  <c r="Q216" i="1"/>
  <c r="L216" i="1"/>
  <c r="J216" i="1"/>
  <c r="AI215" i="1"/>
  <c r="AF215" i="1"/>
  <c r="AC215" i="1"/>
  <c r="Q215" i="1"/>
  <c r="L215" i="1"/>
  <c r="J215" i="1"/>
  <c r="AI214" i="1"/>
  <c r="AF214" i="1"/>
  <c r="AC214" i="1"/>
  <c r="Q214" i="1"/>
  <c r="L214" i="1"/>
  <c r="J214" i="1"/>
  <c r="AI213" i="1"/>
  <c r="AF213" i="1"/>
  <c r="AC213" i="1"/>
  <c r="Q213" i="1"/>
  <c r="L213" i="1"/>
  <c r="J213" i="1"/>
  <c r="AI212" i="1"/>
  <c r="AF212" i="1"/>
  <c r="AC212" i="1"/>
  <c r="Q212" i="1"/>
  <c r="L212" i="1"/>
  <c r="J212" i="1"/>
  <c r="AI211" i="1"/>
  <c r="AF211" i="1"/>
  <c r="AC211" i="1"/>
  <c r="Q211" i="1"/>
  <c r="L211" i="1"/>
  <c r="J211" i="1"/>
  <c r="AI210" i="1"/>
  <c r="AF210" i="1"/>
  <c r="AC210" i="1"/>
  <c r="Q210" i="1"/>
  <c r="L210" i="1"/>
  <c r="J210" i="1"/>
  <c r="AI209" i="1"/>
  <c r="AF209" i="1"/>
  <c r="AC209" i="1"/>
  <c r="Q209" i="1"/>
  <c r="L209" i="1"/>
  <c r="J209" i="1"/>
  <c r="AI208" i="1"/>
  <c r="AF208" i="1"/>
  <c r="AC208" i="1"/>
  <c r="Q208" i="1"/>
  <c r="L208" i="1"/>
  <c r="J208" i="1"/>
  <c r="AI207" i="1"/>
  <c r="AF207" i="1"/>
  <c r="AC207" i="1"/>
  <c r="R207" i="1"/>
  <c r="Q207" i="1"/>
  <c r="M207" i="1"/>
  <c r="J207" i="1"/>
  <c r="AI206" i="1"/>
  <c r="AF206" i="1"/>
  <c r="AC206" i="1"/>
  <c r="R206" i="1"/>
  <c r="Q206" i="1"/>
  <c r="M206" i="1"/>
  <c r="J206" i="1"/>
  <c r="AI205" i="1"/>
  <c r="AF205" i="1"/>
  <c r="AC205" i="1"/>
  <c r="R205" i="1"/>
  <c r="Q205" i="1"/>
  <c r="M205" i="1"/>
  <c r="J205" i="1"/>
  <c r="AI204" i="1"/>
  <c r="AF204" i="1"/>
  <c r="AC204" i="1"/>
  <c r="R204" i="1"/>
  <c r="Q204" i="1"/>
  <c r="M204" i="1"/>
  <c r="J204" i="1"/>
  <c r="AI203" i="1"/>
  <c r="AF203" i="1"/>
  <c r="AC203" i="1"/>
  <c r="R203" i="1"/>
  <c r="Q203" i="1"/>
  <c r="M203" i="1"/>
  <c r="J203" i="1"/>
  <c r="AI202" i="1"/>
  <c r="AF202" i="1"/>
  <c r="AC202" i="1"/>
  <c r="R202" i="1"/>
  <c r="Q202" i="1"/>
  <c r="M202" i="1"/>
  <c r="J202" i="1"/>
  <c r="AI201" i="1"/>
  <c r="AF201" i="1"/>
  <c r="AC201" i="1"/>
  <c r="T201" i="1"/>
  <c r="R201" i="1"/>
  <c r="J201" i="1"/>
  <c r="AJ201" i="1"/>
  <c r="AI200" i="1"/>
  <c r="AF200" i="1"/>
  <c r="AC200" i="1"/>
  <c r="T200" i="1"/>
  <c r="R200" i="1"/>
  <c r="J200" i="1"/>
  <c r="AJ200" i="1"/>
  <c r="AI199" i="1"/>
  <c r="AF199" i="1"/>
  <c r="AC199" i="1"/>
  <c r="T199" i="1"/>
  <c r="R199" i="1"/>
  <c r="J199" i="1"/>
  <c r="AJ199" i="1"/>
  <c r="AI198" i="1"/>
  <c r="AF198" i="1"/>
  <c r="AC198" i="1"/>
  <c r="T198" i="1"/>
  <c r="R198" i="1"/>
  <c r="J198" i="1"/>
  <c r="AJ198" i="1"/>
  <c r="AI197" i="1"/>
  <c r="AF197" i="1"/>
  <c r="AC197" i="1"/>
  <c r="T197" i="1"/>
  <c r="R197" i="1"/>
  <c r="J197" i="1"/>
  <c r="AJ197" i="1"/>
  <c r="AI196" i="1"/>
  <c r="AF196" i="1"/>
  <c r="AC196" i="1"/>
  <c r="T196" i="1"/>
  <c r="R196" i="1"/>
  <c r="J196" i="1"/>
  <c r="AJ196" i="1"/>
  <c r="AI195" i="1"/>
  <c r="AF195" i="1"/>
  <c r="AC195" i="1"/>
  <c r="T195" i="1"/>
  <c r="R195" i="1"/>
  <c r="J195" i="1"/>
  <c r="AJ195" i="1"/>
  <c r="AI194" i="1"/>
  <c r="AF194" i="1"/>
  <c r="AC194" i="1"/>
  <c r="T194" i="1"/>
  <c r="R194" i="1"/>
  <c r="J194" i="1"/>
  <c r="AJ194" i="1"/>
  <c r="AI193" i="1"/>
  <c r="AF193" i="1"/>
  <c r="AC193" i="1"/>
  <c r="T193" i="1"/>
  <c r="R193" i="1"/>
  <c r="J193" i="1"/>
  <c r="AJ193" i="1"/>
  <c r="AI192" i="1"/>
  <c r="AF192" i="1"/>
  <c r="AC192" i="1"/>
  <c r="T192" i="1"/>
  <c r="R192" i="1"/>
  <c r="J192" i="1"/>
  <c r="AJ192" i="1"/>
  <c r="AI191" i="1"/>
  <c r="AF191" i="1"/>
  <c r="AC191" i="1"/>
  <c r="T191" i="1"/>
  <c r="R191" i="1"/>
  <c r="J191" i="1"/>
  <c r="AJ191" i="1"/>
  <c r="AI190" i="1"/>
  <c r="AF190" i="1"/>
  <c r="AC190" i="1"/>
  <c r="T190" i="1"/>
  <c r="R190" i="1"/>
  <c r="J190" i="1"/>
  <c r="AJ190" i="1"/>
  <c r="AI189" i="1"/>
  <c r="AF189" i="1"/>
  <c r="AC189" i="1"/>
  <c r="T189" i="1"/>
  <c r="R189" i="1"/>
  <c r="J189" i="1"/>
  <c r="AJ189" i="1"/>
  <c r="AI188" i="1"/>
  <c r="AF188" i="1"/>
  <c r="AC188" i="1"/>
  <c r="T188" i="1"/>
  <c r="R188" i="1"/>
  <c r="J188" i="1"/>
  <c r="AJ188" i="1"/>
  <c r="AI187" i="1"/>
  <c r="AF187" i="1"/>
  <c r="AC187" i="1"/>
  <c r="T187" i="1"/>
  <c r="R187" i="1"/>
  <c r="J187" i="1"/>
  <c r="AJ187" i="1"/>
  <c r="AI186" i="1"/>
  <c r="AF186" i="1"/>
  <c r="AC186" i="1"/>
  <c r="T186" i="1"/>
  <c r="R186" i="1"/>
  <c r="J186" i="1"/>
  <c r="AJ186" i="1"/>
  <c r="AI185" i="1"/>
  <c r="AF185" i="1"/>
  <c r="AC185" i="1"/>
  <c r="T185" i="1"/>
  <c r="R185" i="1"/>
  <c r="J185" i="1"/>
  <c r="AJ185" i="1"/>
  <c r="AI184" i="1"/>
  <c r="AF184" i="1"/>
  <c r="AC184" i="1"/>
  <c r="T184" i="1"/>
  <c r="R184" i="1"/>
  <c r="J184" i="1"/>
  <c r="AJ184" i="1"/>
  <c r="AI183" i="1"/>
  <c r="AF183" i="1"/>
  <c r="AC183" i="1"/>
  <c r="Q183" i="1"/>
  <c r="L183" i="1"/>
  <c r="J183" i="1"/>
  <c r="AI182" i="1"/>
  <c r="AF182" i="1"/>
  <c r="AC182" i="1"/>
  <c r="Q182" i="1"/>
  <c r="L182" i="1"/>
  <c r="J182" i="1"/>
  <c r="AI181" i="1"/>
  <c r="AF181" i="1"/>
  <c r="AC181" i="1"/>
  <c r="Q181" i="1"/>
  <c r="L181" i="1"/>
  <c r="J181" i="1"/>
  <c r="AI180" i="1"/>
  <c r="AF180" i="1"/>
  <c r="AC180" i="1"/>
  <c r="Q180" i="1"/>
  <c r="L180" i="1"/>
  <c r="J180" i="1"/>
  <c r="AI179" i="1"/>
  <c r="AF179" i="1"/>
  <c r="AC179" i="1"/>
  <c r="Q179" i="1"/>
  <c r="L179" i="1"/>
  <c r="J179" i="1"/>
  <c r="AI178" i="1"/>
  <c r="AF178" i="1"/>
  <c r="AC178" i="1"/>
  <c r="Q178" i="1"/>
  <c r="L178" i="1"/>
  <c r="J178" i="1"/>
  <c r="AI177" i="1"/>
  <c r="AF177" i="1"/>
  <c r="AC177" i="1"/>
  <c r="Q177" i="1"/>
  <c r="L177" i="1"/>
  <c r="J177" i="1"/>
  <c r="AI176" i="1"/>
  <c r="AF176" i="1"/>
  <c r="AC176" i="1"/>
  <c r="Q176" i="1"/>
  <c r="L176" i="1"/>
  <c r="J176" i="1"/>
  <c r="AI175" i="1"/>
  <c r="AF175" i="1"/>
  <c r="AC175" i="1"/>
  <c r="Q175" i="1"/>
  <c r="L175" i="1"/>
  <c r="J175" i="1"/>
  <c r="AI174" i="1"/>
  <c r="AF174" i="1"/>
  <c r="AC174" i="1"/>
  <c r="Q174" i="1"/>
  <c r="L174" i="1"/>
  <c r="J174" i="1"/>
  <c r="AI173" i="1"/>
  <c r="AF173" i="1"/>
  <c r="AC173" i="1"/>
  <c r="Q173" i="1"/>
  <c r="L173" i="1"/>
  <c r="J173" i="1"/>
  <c r="AI172" i="1"/>
  <c r="AF172" i="1"/>
  <c r="AC172" i="1"/>
  <c r="Q172" i="1"/>
  <c r="L172" i="1"/>
  <c r="J172" i="1"/>
  <c r="AI171" i="1"/>
  <c r="AF171" i="1"/>
  <c r="AC171" i="1"/>
  <c r="R171" i="1"/>
  <c r="Q171" i="1"/>
  <c r="M171" i="1"/>
  <c r="J171" i="1"/>
  <c r="AI170" i="1"/>
  <c r="AF170" i="1"/>
  <c r="AC170" i="1"/>
  <c r="R170" i="1"/>
  <c r="Q170" i="1"/>
  <c r="M170" i="1"/>
  <c r="J170" i="1"/>
  <c r="AI169" i="1"/>
  <c r="AF169" i="1"/>
  <c r="AC169" i="1"/>
  <c r="R169" i="1"/>
  <c r="Q169" i="1"/>
  <c r="M169" i="1"/>
  <c r="J169" i="1"/>
  <c r="AI168" i="1"/>
  <c r="AF168" i="1"/>
  <c r="AC168" i="1"/>
  <c r="R168" i="1"/>
  <c r="Q168" i="1"/>
  <c r="M168" i="1"/>
  <c r="J168" i="1"/>
  <c r="AI167" i="1"/>
  <c r="AF167" i="1"/>
  <c r="AC167" i="1"/>
  <c r="R167" i="1"/>
  <c r="Q167" i="1"/>
  <c r="M167" i="1"/>
  <c r="J167" i="1"/>
  <c r="AI166" i="1"/>
  <c r="AF166" i="1"/>
  <c r="AC166" i="1"/>
  <c r="R166" i="1"/>
  <c r="Q166" i="1"/>
  <c r="M166" i="1"/>
  <c r="J166" i="1"/>
  <c r="AI165" i="1"/>
  <c r="AF165" i="1"/>
  <c r="AC165" i="1"/>
  <c r="T165" i="1"/>
  <c r="R165" i="1"/>
  <c r="J165" i="1"/>
  <c r="I165" i="1"/>
  <c r="AJ165" i="1" s="1"/>
  <c r="AI164" i="1"/>
  <c r="AF164" i="1"/>
  <c r="AC164" i="1"/>
  <c r="T164" i="1"/>
  <c r="R164" i="1"/>
  <c r="J164" i="1"/>
  <c r="I164" i="1"/>
  <c r="AJ164" i="1" s="1"/>
  <c r="AI163" i="1"/>
  <c r="AF163" i="1"/>
  <c r="AC163" i="1"/>
  <c r="T163" i="1"/>
  <c r="R163" i="1"/>
  <c r="J163" i="1"/>
  <c r="I163" i="1"/>
  <c r="AJ163" i="1" s="1"/>
  <c r="AI162" i="1"/>
  <c r="AF162" i="1"/>
  <c r="AC162" i="1"/>
  <c r="T162" i="1"/>
  <c r="R162" i="1"/>
  <c r="J162" i="1"/>
  <c r="I162" i="1"/>
  <c r="AJ162" i="1" s="1"/>
  <c r="AI161" i="1"/>
  <c r="AF161" i="1"/>
  <c r="AC161" i="1"/>
  <c r="T161" i="1"/>
  <c r="R161" i="1"/>
  <c r="J161" i="1"/>
  <c r="I161" i="1"/>
  <c r="AJ161" i="1" s="1"/>
  <c r="AI160" i="1"/>
  <c r="AF160" i="1"/>
  <c r="AC160" i="1"/>
  <c r="T160" i="1"/>
  <c r="R160" i="1"/>
  <c r="J160" i="1"/>
  <c r="I160" i="1"/>
  <c r="AJ160" i="1" s="1"/>
  <c r="AI159" i="1"/>
  <c r="AF159" i="1"/>
  <c r="AC159" i="1"/>
  <c r="T159" i="1"/>
  <c r="R159" i="1"/>
  <c r="I159" i="1"/>
  <c r="AI158" i="1"/>
  <c r="AF158" i="1"/>
  <c r="AC158" i="1"/>
  <c r="T158" i="1"/>
  <c r="R158" i="1"/>
  <c r="I158" i="1"/>
  <c r="AI157" i="1"/>
  <c r="AF157" i="1"/>
  <c r="AC157" i="1"/>
  <c r="T157" i="1"/>
  <c r="R157" i="1"/>
  <c r="I157" i="1"/>
  <c r="AI156" i="1"/>
  <c r="AF156" i="1"/>
  <c r="AC156" i="1"/>
  <c r="T156" i="1"/>
  <c r="R156" i="1"/>
  <c r="I156" i="1"/>
  <c r="AI155" i="1"/>
  <c r="AF155" i="1"/>
  <c r="AC155" i="1"/>
  <c r="T155" i="1"/>
  <c r="R155" i="1"/>
  <c r="I155" i="1"/>
  <c r="AI154" i="1"/>
  <c r="AF154" i="1"/>
  <c r="AC154" i="1"/>
  <c r="T154" i="1"/>
  <c r="R154" i="1"/>
  <c r="I154" i="1"/>
  <c r="AI153" i="1"/>
  <c r="AF153" i="1"/>
  <c r="AC153" i="1"/>
  <c r="T153" i="1"/>
  <c r="R153" i="1"/>
  <c r="I153" i="1"/>
  <c r="AI152" i="1"/>
  <c r="AF152" i="1"/>
  <c r="AC152" i="1"/>
  <c r="T152" i="1"/>
  <c r="R152" i="1"/>
  <c r="I152" i="1"/>
  <c r="AI151" i="1"/>
  <c r="AF151" i="1"/>
  <c r="AC151" i="1"/>
  <c r="T151" i="1"/>
  <c r="R151" i="1"/>
  <c r="I151" i="1"/>
  <c r="AI150" i="1"/>
  <c r="AF150" i="1"/>
  <c r="AC150" i="1"/>
  <c r="T150" i="1"/>
  <c r="R150" i="1"/>
  <c r="I150" i="1"/>
  <c r="AI149" i="1"/>
  <c r="AF149" i="1"/>
  <c r="AC149" i="1"/>
  <c r="T149" i="1"/>
  <c r="R149" i="1"/>
  <c r="I149" i="1"/>
  <c r="AI148" i="1"/>
  <c r="AF148" i="1"/>
  <c r="AC148" i="1"/>
  <c r="T148" i="1"/>
  <c r="R148" i="1"/>
  <c r="I148" i="1"/>
  <c r="AI147" i="1"/>
  <c r="AF147" i="1"/>
  <c r="AC147" i="1"/>
  <c r="L147" i="1"/>
  <c r="J147" i="1"/>
  <c r="AI146" i="1"/>
  <c r="AF146" i="1"/>
  <c r="AC146" i="1"/>
  <c r="Q146" i="1"/>
  <c r="L146" i="1"/>
  <c r="J146" i="1"/>
  <c r="AI145" i="1"/>
  <c r="AF145" i="1"/>
  <c r="AC145" i="1"/>
  <c r="Q145" i="1"/>
  <c r="L145" i="1"/>
  <c r="J145" i="1"/>
  <c r="AI144" i="1"/>
  <c r="AF144" i="1"/>
  <c r="AC144" i="1"/>
  <c r="Q144" i="1"/>
  <c r="L144" i="1"/>
  <c r="J144" i="1"/>
  <c r="AI143" i="1"/>
  <c r="AF143" i="1"/>
  <c r="AC143" i="1"/>
  <c r="Q143" i="1"/>
  <c r="L143" i="1"/>
  <c r="J143" i="1"/>
  <c r="AI142" i="1"/>
  <c r="AF142" i="1"/>
  <c r="AC142" i="1"/>
  <c r="Q142" i="1"/>
  <c r="L142" i="1"/>
  <c r="J142" i="1"/>
  <c r="AI141" i="1"/>
  <c r="AF141" i="1"/>
  <c r="AC141" i="1"/>
  <c r="Q141" i="1"/>
  <c r="L141" i="1"/>
  <c r="J141" i="1"/>
  <c r="AI140" i="1"/>
  <c r="AF140" i="1"/>
  <c r="AC140" i="1"/>
  <c r="Q140" i="1"/>
  <c r="L140" i="1"/>
  <c r="J140" i="1"/>
  <c r="AI139" i="1"/>
  <c r="AF139" i="1"/>
  <c r="AC139" i="1"/>
  <c r="Q139" i="1"/>
  <c r="L139" i="1"/>
  <c r="J139" i="1"/>
  <c r="AI138" i="1"/>
  <c r="AF138" i="1"/>
  <c r="AC138" i="1"/>
  <c r="Q138" i="1"/>
  <c r="L138" i="1"/>
  <c r="J138" i="1"/>
  <c r="AI137" i="1"/>
  <c r="AF137" i="1"/>
  <c r="AC137" i="1"/>
  <c r="Q137" i="1"/>
  <c r="L137" i="1"/>
  <c r="J137" i="1"/>
  <c r="AI136" i="1"/>
  <c r="AF136" i="1"/>
  <c r="AC136" i="1"/>
  <c r="Q136" i="1"/>
  <c r="L136" i="1"/>
  <c r="J136" i="1"/>
  <c r="AI135" i="1"/>
  <c r="AF135" i="1"/>
  <c r="AC135" i="1"/>
  <c r="R135" i="1"/>
  <c r="Q135" i="1"/>
  <c r="M135" i="1"/>
  <c r="J135" i="1"/>
  <c r="AI134" i="1"/>
  <c r="AF134" i="1"/>
  <c r="AC134" i="1"/>
  <c r="R134" i="1"/>
  <c r="Q134" i="1"/>
  <c r="M134" i="1"/>
  <c r="J134" i="1"/>
  <c r="AI133" i="1"/>
  <c r="AF133" i="1"/>
  <c r="AC133" i="1"/>
  <c r="R133" i="1"/>
  <c r="Q133" i="1"/>
  <c r="M133" i="1"/>
  <c r="J133" i="1"/>
  <c r="AI132" i="1"/>
  <c r="AF132" i="1"/>
  <c r="AC132" i="1"/>
  <c r="R132" i="1"/>
  <c r="Q132" i="1"/>
  <c r="M132" i="1"/>
  <c r="J132" i="1"/>
  <c r="AI131" i="1"/>
  <c r="AF131" i="1"/>
  <c r="AC131" i="1"/>
  <c r="R131" i="1"/>
  <c r="Q131" i="1"/>
  <c r="M131" i="1"/>
  <c r="J131" i="1"/>
  <c r="AI130" i="1"/>
  <c r="AF130" i="1"/>
  <c r="AC130" i="1"/>
  <c r="R130" i="1"/>
  <c r="Q130" i="1"/>
  <c r="M130" i="1"/>
  <c r="J130" i="1"/>
  <c r="AI129" i="1"/>
  <c r="AC129" i="1"/>
  <c r="T129" i="1"/>
  <c r="AJ129" i="1" s="1"/>
  <c r="R129" i="1"/>
  <c r="J129" i="1"/>
  <c r="AI128" i="1"/>
  <c r="AC128" i="1"/>
  <c r="T128" i="1"/>
  <c r="AJ128" i="1" s="1"/>
  <c r="R128" i="1"/>
  <c r="J128" i="1"/>
  <c r="AI127" i="1"/>
  <c r="AC127" i="1"/>
  <c r="T127" i="1"/>
  <c r="AJ127" i="1" s="1"/>
  <c r="R127" i="1"/>
  <c r="J127" i="1"/>
  <c r="AI126" i="1"/>
  <c r="AC126" i="1"/>
  <c r="T126" i="1"/>
  <c r="AJ126" i="1" s="1"/>
  <c r="R126" i="1"/>
  <c r="J126" i="1"/>
  <c r="AI125" i="1"/>
  <c r="AC125" i="1"/>
  <c r="T125" i="1"/>
  <c r="AJ125" i="1" s="1"/>
  <c r="R125" i="1"/>
  <c r="J125" i="1"/>
  <c r="AI124" i="1"/>
  <c r="AC124" i="1"/>
  <c r="T124" i="1"/>
  <c r="AJ124" i="1" s="1"/>
  <c r="R124" i="1"/>
  <c r="J124" i="1"/>
  <c r="AI123" i="1"/>
  <c r="AC123" i="1"/>
  <c r="T123" i="1"/>
  <c r="AJ123" i="1" s="1"/>
  <c r="R123" i="1"/>
  <c r="J123" i="1"/>
  <c r="AI122" i="1"/>
  <c r="AC122" i="1"/>
  <c r="T122" i="1"/>
  <c r="AJ122" i="1" s="1"/>
  <c r="R122" i="1"/>
  <c r="J122" i="1"/>
  <c r="AI121" i="1"/>
  <c r="AC121" i="1"/>
  <c r="T121" i="1"/>
  <c r="AJ121" i="1" s="1"/>
  <c r="R121" i="1"/>
  <c r="J121" i="1"/>
  <c r="AI120" i="1"/>
  <c r="AC120" i="1"/>
  <c r="T120" i="1"/>
  <c r="AJ120" i="1" s="1"/>
  <c r="R120" i="1"/>
  <c r="J120" i="1"/>
  <c r="AI119" i="1"/>
  <c r="AC119" i="1"/>
  <c r="T119" i="1"/>
  <c r="AJ119" i="1" s="1"/>
  <c r="R119" i="1"/>
  <c r="J119" i="1"/>
  <c r="AI118" i="1"/>
  <c r="AC118" i="1"/>
  <c r="T118" i="1"/>
  <c r="AJ118" i="1" s="1"/>
  <c r="R118" i="1"/>
  <c r="J118" i="1"/>
  <c r="AI117" i="1"/>
  <c r="AC117" i="1"/>
  <c r="T117" i="1"/>
  <c r="AJ117" i="1" s="1"/>
  <c r="R117" i="1"/>
  <c r="J117" i="1"/>
  <c r="AI116" i="1"/>
  <c r="AC116" i="1"/>
  <c r="T116" i="1"/>
  <c r="AJ116" i="1" s="1"/>
  <c r="R116" i="1"/>
  <c r="J116" i="1"/>
  <c r="AI115" i="1"/>
  <c r="AC115" i="1"/>
  <c r="T115" i="1"/>
  <c r="AJ115" i="1" s="1"/>
  <c r="R115" i="1"/>
  <c r="J115" i="1"/>
  <c r="AI114" i="1"/>
  <c r="AC114" i="1"/>
  <c r="T114" i="1"/>
  <c r="R114" i="1"/>
  <c r="J114" i="1"/>
  <c r="AI113" i="1"/>
  <c r="AC113" i="1"/>
  <c r="T113" i="1"/>
  <c r="R113" i="1"/>
  <c r="J113" i="1"/>
  <c r="AI112" i="1"/>
  <c r="AC112" i="1"/>
  <c r="T112" i="1"/>
  <c r="R112" i="1"/>
  <c r="J112" i="1"/>
  <c r="AI111" i="1"/>
  <c r="AC111" i="1"/>
  <c r="T111" i="1"/>
  <c r="AJ111" i="1" s="1"/>
  <c r="R111" i="1"/>
  <c r="J111" i="1"/>
  <c r="AI110" i="1"/>
  <c r="AC110" i="1"/>
  <c r="T110" i="1"/>
  <c r="AJ110" i="1" s="1"/>
  <c r="R110" i="1"/>
  <c r="J110" i="1"/>
  <c r="AI109" i="1"/>
  <c r="AC109" i="1"/>
  <c r="T109" i="1"/>
  <c r="AJ109" i="1" s="1"/>
  <c r="R109" i="1"/>
  <c r="J109" i="1"/>
  <c r="AI108" i="1"/>
  <c r="AC108" i="1"/>
  <c r="T108" i="1"/>
  <c r="AJ108" i="1" s="1"/>
  <c r="R108" i="1"/>
  <c r="J108" i="1"/>
  <c r="AI107" i="1"/>
  <c r="AC107" i="1"/>
  <c r="T107" i="1"/>
  <c r="AJ107" i="1" s="1"/>
  <c r="R107" i="1"/>
  <c r="J107" i="1"/>
  <c r="AI106" i="1"/>
  <c r="AC106" i="1"/>
  <c r="T106" i="1"/>
  <c r="AJ106" i="1" s="1"/>
  <c r="R106" i="1"/>
  <c r="J106" i="1"/>
  <c r="AI105" i="1"/>
  <c r="AC105" i="1"/>
  <c r="T105" i="1"/>
  <c r="AJ105" i="1" s="1"/>
  <c r="R105" i="1"/>
  <c r="J105" i="1"/>
  <c r="AI104" i="1"/>
  <c r="AC104" i="1"/>
  <c r="T104" i="1"/>
  <c r="AJ104" i="1" s="1"/>
  <c r="R104" i="1"/>
  <c r="J104" i="1"/>
  <c r="AI103" i="1"/>
  <c r="AC103" i="1"/>
  <c r="T103" i="1"/>
  <c r="AJ103" i="1" s="1"/>
  <c r="R103" i="1"/>
  <c r="J103" i="1"/>
  <c r="AI102" i="1"/>
  <c r="AC102" i="1"/>
  <c r="T102" i="1"/>
  <c r="AJ102" i="1" s="1"/>
  <c r="R102" i="1"/>
  <c r="J102" i="1"/>
  <c r="AI101" i="1"/>
  <c r="AC101" i="1"/>
  <c r="T101" i="1"/>
  <c r="AJ101" i="1" s="1"/>
  <c r="R101" i="1"/>
  <c r="J101" i="1"/>
  <c r="AI100" i="1"/>
  <c r="AC100" i="1"/>
  <c r="T100" i="1"/>
  <c r="AJ100" i="1" s="1"/>
  <c r="R100" i="1"/>
  <c r="J100" i="1"/>
  <c r="AI99" i="1"/>
  <c r="AC99" i="1"/>
  <c r="T99" i="1"/>
  <c r="AJ99" i="1" s="1"/>
  <c r="R99" i="1"/>
  <c r="J99" i="1"/>
  <c r="AI98" i="1"/>
  <c r="AC98" i="1"/>
  <c r="T98" i="1"/>
  <c r="AJ98" i="1" s="1"/>
  <c r="R98" i="1"/>
  <c r="J98" i="1"/>
  <c r="AI97" i="1"/>
  <c r="AC97" i="1"/>
  <c r="T97" i="1"/>
  <c r="AJ97" i="1" s="1"/>
  <c r="R97" i="1"/>
  <c r="J97" i="1"/>
  <c r="AI96" i="1"/>
  <c r="AC96" i="1"/>
  <c r="T96" i="1"/>
  <c r="R96" i="1"/>
  <c r="J96" i="1"/>
  <c r="AI95" i="1"/>
  <c r="AC95" i="1"/>
  <c r="T95" i="1"/>
  <c r="R95" i="1"/>
  <c r="J95" i="1"/>
  <c r="AI94" i="1"/>
  <c r="AC94" i="1"/>
  <c r="T94" i="1"/>
  <c r="R94" i="1"/>
  <c r="J94" i="1"/>
  <c r="AI93" i="1"/>
  <c r="AC93" i="1"/>
  <c r="T93" i="1"/>
  <c r="AJ93" i="1" s="1"/>
  <c r="R93" i="1"/>
  <c r="J93" i="1"/>
  <c r="AI92" i="1"/>
  <c r="AC92" i="1"/>
  <c r="T92" i="1"/>
  <c r="AJ92" i="1" s="1"/>
  <c r="R92" i="1"/>
  <c r="J92" i="1"/>
  <c r="AI91" i="1"/>
  <c r="AC91" i="1"/>
  <c r="T91" i="1"/>
  <c r="AJ91" i="1" s="1"/>
  <c r="R91" i="1"/>
  <c r="J91" i="1"/>
  <c r="AI90" i="1"/>
  <c r="AC90" i="1"/>
  <c r="T90" i="1"/>
  <c r="AJ90" i="1" s="1"/>
  <c r="R90" i="1"/>
  <c r="J90" i="1"/>
  <c r="AI89" i="1"/>
  <c r="AC89" i="1"/>
  <c r="T89" i="1"/>
  <c r="AJ89" i="1" s="1"/>
  <c r="R89" i="1"/>
  <c r="J89" i="1"/>
  <c r="AI88" i="1"/>
  <c r="AC88" i="1"/>
  <c r="T88" i="1"/>
  <c r="AJ88" i="1" s="1"/>
  <c r="R88" i="1"/>
  <c r="J88" i="1"/>
  <c r="AI87" i="1"/>
  <c r="AC87" i="1"/>
  <c r="T87" i="1"/>
  <c r="AJ87" i="1" s="1"/>
  <c r="R87" i="1"/>
  <c r="J87" i="1"/>
  <c r="AI86" i="1"/>
  <c r="AC86" i="1"/>
  <c r="T86" i="1"/>
  <c r="AJ86" i="1" s="1"/>
  <c r="R86" i="1"/>
  <c r="J86" i="1"/>
  <c r="AI85" i="1"/>
  <c r="AC85" i="1"/>
  <c r="T85" i="1"/>
  <c r="AJ85" i="1" s="1"/>
  <c r="R85" i="1"/>
  <c r="J85" i="1"/>
  <c r="AI84" i="1"/>
  <c r="AC84" i="1"/>
  <c r="T84" i="1"/>
  <c r="AJ84" i="1" s="1"/>
  <c r="R84" i="1"/>
  <c r="J84" i="1"/>
  <c r="AI83" i="1"/>
  <c r="AC83" i="1"/>
  <c r="T83" i="1"/>
  <c r="AJ83" i="1" s="1"/>
  <c r="R83" i="1"/>
  <c r="J83" i="1"/>
  <c r="AI82" i="1"/>
  <c r="AC82" i="1"/>
  <c r="T82" i="1"/>
  <c r="AJ82" i="1" s="1"/>
  <c r="R82" i="1"/>
  <c r="J82" i="1"/>
  <c r="AI81" i="1"/>
  <c r="AC81" i="1"/>
  <c r="T81" i="1"/>
  <c r="AJ81" i="1" s="1"/>
  <c r="R81" i="1"/>
  <c r="J81" i="1"/>
  <c r="AI80" i="1"/>
  <c r="AC80" i="1"/>
  <c r="T80" i="1"/>
  <c r="AJ80" i="1" s="1"/>
  <c r="R80" i="1"/>
  <c r="J80" i="1"/>
  <c r="AI79" i="1"/>
  <c r="AC79" i="1"/>
  <c r="T79" i="1"/>
  <c r="AJ79" i="1" s="1"/>
  <c r="R79" i="1"/>
  <c r="J79" i="1"/>
  <c r="AI78" i="1"/>
  <c r="AC78" i="1"/>
  <c r="T78" i="1"/>
  <c r="R78" i="1"/>
  <c r="J78" i="1"/>
  <c r="AI77" i="1"/>
  <c r="AC77" i="1"/>
  <c r="T77" i="1"/>
  <c r="R77" i="1"/>
  <c r="J77" i="1"/>
  <c r="AI76" i="1"/>
  <c r="AC76" i="1"/>
  <c r="T76" i="1"/>
  <c r="R76" i="1"/>
  <c r="J76" i="1"/>
  <c r="AI75" i="1"/>
  <c r="AC75" i="1"/>
  <c r="T75" i="1"/>
  <c r="AJ75" i="1" s="1"/>
  <c r="R75" i="1"/>
  <c r="J75" i="1"/>
  <c r="AI74" i="1"/>
  <c r="AC74" i="1"/>
  <c r="T74" i="1"/>
  <c r="AJ74" i="1" s="1"/>
  <c r="R74" i="1"/>
  <c r="J74" i="1"/>
  <c r="AI73" i="1"/>
  <c r="AC73" i="1"/>
  <c r="T73" i="1"/>
  <c r="AJ73" i="1" s="1"/>
  <c r="R73" i="1"/>
  <c r="J73" i="1"/>
  <c r="AI72" i="1"/>
  <c r="AC72" i="1"/>
  <c r="T72" i="1"/>
  <c r="AJ72" i="1" s="1"/>
  <c r="R72" i="1"/>
  <c r="J72" i="1"/>
  <c r="AI71" i="1"/>
  <c r="AC71" i="1"/>
  <c r="T71" i="1"/>
  <c r="AJ71" i="1" s="1"/>
  <c r="R71" i="1"/>
  <c r="J71" i="1"/>
  <c r="AI70" i="1"/>
  <c r="AC70" i="1"/>
  <c r="T70" i="1"/>
  <c r="AJ70" i="1" s="1"/>
  <c r="R70" i="1"/>
  <c r="J70" i="1"/>
  <c r="AI69" i="1"/>
  <c r="AC69" i="1"/>
  <c r="T69" i="1"/>
  <c r="AJ69" i="1" s="1"/>
  <c r="R69" i="1"/>
  <c r="J69" i="1"/>
  <c r="AI68" i="1"/>
  <c r="AC68" i="1"/>
  <c r="T68" i="1"/>
  <c r="AJ68" i="1" s="1"/>
  <c r="R68" i="1"/>
  <c r="J68" i="1"/>
  <c r="AI67" i="1"/>
  <c r="AC67" i="1"/>
  <c r="T67" i="1"/>
  <c r="AJ67" i="1" s="1"/>
  <c r="R67" i="1"/>
  <c r="J67" i="1"/>
  <c r="AI66" i="1"/>
  <c r="AC66" i="1"/>
  <c r="T66" i="1"/>
  <c r="AJ66" i="1" s="1"/>
  <c r="R66" i="1"/>
  <c r="J66" i="1"/>
  <c r="AI65" i="1"/>
  <c r="AC65" i="1"/>
  <c r="T65" i="1"/>
  <c r="AJ65" i="1" s="1"/>
  <c r="R65" i="1"/>
  <c r="J65" i="1"/>
  <c r="AI64" i="1"/>
  <c r="AC64" i="1"/>
  <c r="T64" i="1"/>
  <c r="AJ64" i="1" s="1"/>
  <c r="R64" i="1"/>
  <c r="J64" i="1"/>
  <c r="AI63" i="1"/>
  <c r="AC63" i="1"/>
  <c r="T63" i="1"/>
  <c r="AJ63" i="1" s="1"/>
  <c r="R63" i="1"/>
  <c r="J63" i="1"/>
  <c r="AI62" i="1"/>
  <c r="AC62" i="1"/>
  <c r="T62" i="1"/>
  <c r="AJ62" i="1" s="1"/>
  <c r="R62" i="1"/>
  <c r="J62" i="1"/>
  <c r="AI61" i="1"/>
  <c r="AC61" i="1"/>
  <c r="T61" i="1"/>
  <c r="AJ61" i="1" s="1"/>
  <c r="R61" i="1"/>
  <c r="J61" i="1"/>
  <c r="AI60" i="1"/>
  <c r="AC60" i="1"/>
  <c r="T60" i="1"/>
  <c r="R60" i="1"/>
  <c r="J60" i="1"/>
  <c r="AI59" i="1"/>
  <c r="AC59" i="1"/>
  <c r="T59" i="1"/>
  <c r="R59" i="1"/>
  <c r="J59" i="1"/>
  <c r="AI58" i="1"/>
  <c r="AC58" i="1"/>
  <c r="T58" i="1"/>
  <c r="R58" i="1"/>
  <c r="J58" i="1"/>
  <c r="AI57" i="1"/>
  <c r="AC57" i="1"/>
  <c r="T57" i="1"/>
  <c r="AJ57" i="1" s="1"/>
  <c r="R57" i="1"/>
  <c r="J57" i="1"/>
  <c r="AI56" i="1"/>
  <c r="AC56" i="1"/>
  <c r="T56" i="1"/>
  <c r="AJ56" i="1" s="1"/>
  <c r="R56" i="1"/>
  <c r="J56" i="1"/>
  <c r="AI55" i="1"/>
  <c r="AC55" i="1"/>
  <c r="T55" i="1"/>
  <c r="AJ55" i="1" s="1"/>
  <c r="R55" i="1"/>
  <c r="J55" i="1"/>
  <c r="AI54" i="1"/>
  <c r="AC54" i="1"/>
  <c r="T54" i="1"/>
  <c r="AJ54" i="1" s="1"/>
  <c r="R54" i="1"/>
  <c r="J54" i="1"/>
  <c r="AI53" i="1"/>
  <c r="AC53" i="1"/>
  <c r="T53" i="1"/>
  <c r="AJ53" i="1" s="1"/>
  <c r="R53" i="1"/>
  <c r="J53" i="1"/>
  <c r="AI52" i="1"/>
  <c r="AC52" i="1"/>
  <c r="T52" i="1"/>
  <c r="AJ52" i="1" s="1"/>
  <c r="R52" i="1"/>
  <c r="J52" i="1"/>
  <c r="AC51" i="1"/>
  <c r="T51" i="1"/>
  <c r="R51" i="1"/>
  <c r="J51" i="1"/>
  <c r="AI50" i="1"/>
  <c r="AC50" i="1"/>
  <c r="T50" i="1"/>
  <c r="AJ50" i="1" s="1"/>
  <c r="R50" i="1"/>
  <c r="J50" i="1"/>
  <c r="AI49" i="1"/>
  <c r="AJ49" i="1" s="1"/>
  <c r="AC49" i="1"/>
  <c r="T49" i="1"/>
  <c r="R49" i="1"/>
  <c r="J49" i="1"/>
  <c r="AC48" i="1"/>
  <c r="T48" i="1"/>
  <c r="R48" i="1"/>
  <c r="J48" i="1"/>
  <c r="AC47" i="1"/>
  <c r="T47" i="1"/>
  <c r="R47" i="1"/>
  <c r="J47" i="1"/>
  <c r="AC46" i="1"/>
  <c r="T46" i="1"/>
  <c r="R46" i="1"/>
  <c r="J46" i="1"/>
  <c r="AI45" i="1"/>
  <c r="AC45" i="1"/>
  <c r="T45" i="1"/>
  <c r="AJ45" i="1" s="1"/>
  <c r="R45" i="1"/>
  <c r="J45" i="1"/>
  <c r="AI44" i="1"/>
  <c r="AC44" i="1"/>
  <c r="T44" i="1"/>
  <c r="AJ44" i="1" s="1"/>
  <c r="R44" i="1"/>
  <c r="J44" i="1"/>
  <c r="AI43" i="1"/>
  <c r="AC43" i="1"/>
  <c r="T43" i="1"/>
  <c r="AJ43" i="1" s="1"/>
  <c r="R43" i="1"/>
  <c r="J43" i="1"/>
  <c r="AI42" i="1"/>
  <c r="AC42" i="1"/>
  <c r="T42" i="1"/>
  <c r="R42" i="1"/>
  <c r="J42" i="1"/>
  <c r="AI41" i="1"/>
  <c r="AC41" i="1"/>
  <c r="T41" i="1"/>
  <c r="R41" i="1"/>
  <c r="J41" i="1"/>
  <c r="AI40" i="1"/>
  <c r="AC40" i="1"/>
  <c r="T40" i="1"/>
  <c r="R40" i="1"/>
  <c r="J40" i="1"/>
  <c r="AI39" i="1"/>
  <c r="AC39" i="1"/>
  <c r="T39" i="1"/>
  <c r="AJ39" i="1" s="1"/>
  <c r="R39" i="1"/>
  <c r="J39" i="1"/>
  <c r="AI38" i="1"/>
  <c r="AC38" i="1"/>
  <c r="T38" i="1"/>
  <c r="AJ38" i="1" s="1"/>
  <c r="R38" i="1"/>
  <c r="J38" i="1"/>
  <c r="AI37" i="1"/>
  <c r="AC37" i="1"/>
  <c r="T37" i="1"/>
  <c r="AJ37" i="1" s="1"/>
  <c r="R37" i="1"/>
  <c r="J37" i="1"/>
  <c r="AI36" i="1"/>
  <c r="AC36" i="1"/>
  <c r="T36" i="1"/>
  <c r="AJ36" i="1" s="1"/>
  <c r="R36" i="1"/>
  <c r="J36" i="1"/>
  <c r="AI35" i="1"/>
  <c r="AC35" i="1"/>
  <c r="T35" i="1"/>
  <c r="AJ35" i="1" s="1"/>
  <c r="R35" i="1"/>
  <c r="J35" i="1"/>
  <c r="AI34" i="1"/>
  <c r="AC34" i="1"/>
  <c r="T34" i="1"/>
  <c r="AJ34" i="1" s="1"/>
  <c r="R34" i="1"/>
  <c r="J34" i="1"/>
  <c r="AI33" i="1"/>
  <c r="AC33" i="1"/>
  <c r="T33" i="1"/>
  <c r="AJ33" i="1" s="1"/>
  <c r="R33" i="1"/>
  <c r="J33" i="1"/>
  <c r="AI32" i="1"/>
  <c r="AC32" i="1"/>
  <c r="T32" i="1"/>
  <c r="AJ32" i="1" s="1"/>
  <c r="R32" i="1"/>
  <c r="J32" i="1"/>
  <c r="AI31" i="1"/>
  <c r="AC31" i="1"/>
  <c r="T31" i="1"/>
  <c r="AJ31" i="1" s="1"/>
  <c r="R31" i="1"/>
  <c r="J31" i="1"/>
  <c r="AI30" i="1"/>
  <c r="AC30" i="1"/>
  <c r="T30" i="1"/>
  <c r="AJ30" i="1" s="1"/>
  <c r="R30" i="1"/>
  <c r="J30" i="1"/>
  <c r="AI29" i="1"/>
  <c r="AC29" i="1"/>
  <c r="T29" i="1"/>
  <c r="AJ29" i="1" s="1"/>
  <c r="R29" i="1"/>
  <c r="J29" i="1"/>
  <c r="AI28" i="1"/>
  <c r="AC28" i="1"/>
  <c r="T28" i="1"/>
  <c r="AJ28" i="1" s="1"/>
  <c r="R28" i="1"/>
  <c r="J28" i="1"/>
  <c r="AI27" i="1"/>
  <c r="AC27" i="1"/>
  <c r="T27" i="1"/>
  <c r="AJ27" i="1" s="1"/>
  <c r="R27" i="1"/>
  <c r="J27" i="1"/>
  <c r="AI26" i="1"/>
  <c r="AC26" i="1"/>
  <c r="T26" i="1"/>
  <c r="AJ26" i="1" s="1"/>
  <c r="R26" i="1"/>
  <c r="J26" i="1"/>
  <c r="AI25" i="1"/>
  <c r="AC25" i="1"/>
  <c r="T25" i="1"/>
  <c r="AJ25" i="1" s="1"/>
  <c r="R25" i="1"/>
  <c r="J25" i="1"/>
  <c r="AI24" i="1"/>
  <c r="AC24" i="1"/>
  <c r="T24" i="1"/>
  <c r="R24" i="1"/>
  <c r="J24" i="1"/>
  <c r="AI23" i="1"/>
  <c r="AC23" i="1"/>
  <c r="T23" i="1"/>
  <c r="R23" i="1"/>
  <c r="J23" i="1"/>
  <c r="AI22" i="1"/>
  <c r="AC22" i="1"/>
  <c r="T22" i="1"/>
  <c r="R22" i="1"/>
  <c r="J22" i="1"/>
  <c r="AI21" i="1"/>
  <c r="AC21" i="1"/>
  <c r="T21" i="1"/>
  <c r="AJ21" i="1" s="1"/>
  <c r="R21" i="1"/>
  <c r="J21" i="1"/>
  <c r="AI20" i="1"/>
  <c r="AC20" i="1"/>
  <c r="T20" i="1"/>
  <c r="AJ20" i="1" s="1"/>
  <c r="R20" i="1"/>
  <c r="J20" i="1"/>
  <c r="AI19" i="1"/>
  <c r="AC19" i="1"/>
  <c r="T19" i="1"/>
  <c r="AJ19" i="1" s="1"/>
  <c r="R19" i="1"/>
  <c r="J19" i="1"/>
  <c r="AI18" i="1"/>
  <c r="AC18" i="1"/>
  <c r="T18" i="1"/>
  <c r="AJ18" i="1" s="1"/>
  <c r="R18" i="1"/>
  <c r="J18" i="1"/>
  <c r="AI17" i="1"/>
  <c r="AC17" i="1"/>
  <c r="T17" i="1"/>
  <c r="AJ17" i="1" s="1"/>
  <c r="R17" i="1"/>
  <c r="J17" i="1"/>
  <c r="AI16" i="1"/>
  <c r="AC16" i="1"/>
  <c r="T16" i="1"/>
  <c r="AJ16" i="1" s="1"/>
  <c r="R16" i="1"/>
  <c r="J16" i="1"/>
  <c r="AI15" i="1"/>
  <c r="AC15" i="1"/>
  <c r="T15" i="1"/>
  <c r="AJ15" i="1" s="1"/>
  <c r="R15" i="1"/>
  <c r="J15" i="1"/>
  <c r="AI14" i="1"/>
  <c r="AC14" i="1"/>
  <c r="T14" i="1"/>
  <c r="AJ14" i="1" s="1"/>
  <c r="R14" i="1"/>
  <c r="J14" i="1"/>
  <c r="AI13" i="1"/>
  <c r="AC13" i="1"/>
  <c r="T13" i="1"/>
  <c r="AJ13" i="1" s="1"/>
  <c r="R13" i="1"/>
  <c r="J13" i="1"/>
  <c r="AI12" i="1"/>
  <c r="AC12" i="1"/>
  <c r="T12" i="1"/>
  <c r="AJ12" i="1" s="1"/>
  <c r="R12" i="1"/>
  <c r="J12" i="1"/>
  <c r="AI11" i="1"/>
  <c r="AC11" i="1"/>
  <c r="T11" i="1"/>
  <c r="AJ11" i="1" s="1"/>
  <c r="R11" i="1"/>
  <c r="J11" i="1"/>
  <c r="AI10" i="1"/>
  <c r="AC10" i="1"/>
  <c r="T10" i="1"/>
  <c r="AJ10" i="1" s="1"/>
  <c r="R10" i="1"/>
  <c r="J10" i="1"/>
  <c r="AI9" i="1"/>
  <c r="AC9" i="1"/>
  <c r="T9" i="1"/>
  <c r="AJ9" i="1" s="1"/>
  <c r="R9" i="1"/>
  <c r="J9" i="1"/>
  <c r="AI8" i="1"/>
  <c r="AC8" i="1"/>
  <c r="T8" i="1"/>
  <c r="AJ8" i="1" s="1"/>
  <c r="R8" i="1"/>
  <c r="J8" i="1"/>
  <c r="AI7" i="1"/>
  <c r="AC7" i="1"/>
  <c r="T7" i="1"/>
  <c r="AJ7" i="1" s="1"/>
  <c r="R7" i="1"/>
  <c r="J7" i="1"/>
  <c r="AI6" i="1"/>
  <c r="AC6" i="1"/>
  <c r="T6" i="1"/>
  <c r="R6" i="1"/>
  <c r="J6" i="1"/>
  <c r="AI5" i="1"/>
  <c r="AC5" i="1"/>
  <c r="T5" i="1"/>
  <c r="R5" i="1"/>
  <c r="J5" i="1"/>
  <c r="AI4" i="1"/>
  <c r="AC4" i="1"/>
  <c r="T4" i="1"/>
  <c r="R4" i="1"/>
  <c r="J4" i="1"/>
  <c r="T254" i="2" l="1"/>
  <c r="T255" i="2"/>
  <c r="T256" i="2"/>
  <c r="T257" i="2"/>
  <c r="AJ257" i="2" s="1"/>
  <c r="T258" i="2"/>
  <c r="AJ258" i="2" s="1"/>
  <c r="T259" i="2"/>
  <c r="AJ259" i="2" s="1"/>
  <c r="R260" i="2"/>
  <c r="M260" i="2"/>
  <c r="T260" i="2"/>
  <c r="AJ260" i="2" s="1"/>
  <c r="R261" i="2"/>
  <c r="M261" i="2"/>
  <c r="T261" i="2"/>
  <c r="AJ261" i="2" s="1"/>
  <c r="R262" i="2"/>
  <c r="M262" i="2"/>
  <c r="T262" i="2"/>
  <c r="AJ262" i="2" s="1"/>
  <c r="R263" i="2"/>
  <c r="M263" i="2"/>
  <c r="T263" i="2"/>
  <c r="AJ263" i="2" s="1"/>
  <c r="R264" i="2"/>
  <c r="M264" i="2"/>
  <c r="T264" i="2"/>
  <c r="AJ264" i="2" s="1"/>
  <c r="R265" i="2"/>
  <c r="M265" i="2"/>
  <c r="T265" i="2"/>
  <c r="AJ265" i="2" s="1"/>
  <c r="R266" i="2"/>
  <c r="M266" i="2"/>
  <c r="T266" i="2"/>
  <c r="AJ266" i="2" s="1"/>
  <c r="R267" i="2"/>
  <c r="M267" i="2"/>
  <c r="T267" i="2"/>
  <c r="AJ267" i="2" s="1"/>
  <c r="R268" i="2"/>
  <c r="M268" i="2"/>
  <c r="T268" i="2"/>
  <c r="AJ268" i="2" s="1"/>
  <c r="R269" i="2"/>
  <c r="M269" i="2"/>
  <c r="T269" i="2"/>
  <c r="AJ269" i="2" s="1"/>
  <c r="R270" i="2"/>
  <c r="M270" i="2"/>
  <c r="T270" i="2"/>
  <c r="AJ270" i="2" s="1"/>
  <c r="R271" i="2"/>
  <c r="M271" i="2"/>
  <c r="T271" i="2" s="1"/>
  <c r="AJ271" i="2" s="1"/>
  <c r="AJ272" i="2"/>
  <c r="J272" i="2"/>
  <c r="AJ273" i="2"/>
  <c r="J273" i="2"/>
  <c r="AJ274" i="2"/>
  <c r="J274" i="2"/>
  <c r="AJ275" i="2"/>
  <c r="J275" i="2"/>
  <c r="AJ276" i="2"/>
  <c r="J276" i="2"/>
  <c r="AJ277" i="2"/>
  <c r="J277" i="2"/>
  <c r="AJ278" i="2"/>
  <c r="J278" i="2"/>
  <c r="AJ279" i="2"/>
  <c r="J279" i="2"/>
  <c r="AJ280" i="2"/>
  <c r="J280" i="2"/>
  <c r="AJ281" i="2"/>
  <c r="J281" i="2"/>
  <c r="AJ282" i="2"/>
  <c r="J282" i="2"/>
  <c r="AJ283" i="2"/>
  <c r="J283" i="2"/>
  <c r="T290" i="2"/>
  <c r="T291" i="2"/>
  <c r="T292" i="2"/>
  <c r="T293" i="2"/>
  <c r="AJ293" i="2" s="1"/>
  <c r="T294" i="2"/>
  <c r="AJ294" i="2" s="1"/>
  <c r="T295" i="2"/>
  <c r="AJ295" i="2" s="1"/>
  <c r="R296" i="2"/>
  <c r="M296" i="2"/>
  <c r="T296" i="2"/>
  <c r="AJ296" i="2" s="1"/>
  <c r="R297" i="2"/>
  <c r="M297" i="2"/>
  <c r="T297" i="2"/>
  <c r="AJ297" i="2" s="1"/>
  <c r="R298" i="2"/>
  <c r="M298" i="2"/>
  <c r="T298" i="2"/>
  <c r="AJ298" i="2" s="1"/>
  <c r="R299" i="2"/>
  <c r="M299" i="2"/>
  <c r="T299" i="2"/>
  <c r="AJ299" i="2" s="1"/>
  <c r="R300" i="2"/>
  <c r="M300" i="2"/>
  <c r="T300" i="2"/>
  <c r="AJ300" i="2" s="1"/>
  <c r="R301" i="2"/>
  <c r="M301" i="2"/>
  <c r="T301" i="2"/>
  <c r="AJ301" i="2" s="1"/>
  <c r="R302" i="2"/>
  <c r="M302" i="2"/>
  <c r="T302" i="2"/>
  <c r="AJ302" i="2" s="1"/>
  <c r="R303" i="2"/>
  <c r="M303" i="2"/>
  <c r="T303" i="2"/>
  <c r="AJ303" i="2" s="1"/>
  <c r="R304" i="2"/>
  <c r="M304" i="2"/>
  <c r="T304" i="2"/>
  <c r="AJ304" i="2" s="1"/>
  <c r="R305" i="2"/>
  <c r="M305" i="2"/>
  <c r="T305" i="2"/>
  <c r="AJ305" i="2" s="1"/>
  <c r="R306" i="2"/>
  <c r="M306" i="2"/>
  <c r="T306" i="2"/>
  <c r="AJ306" i="2" s="1"/>
  <c r="R307" i="2"/>
  <c r="M307" i="2"/>
  <c r="T307" i="2"/>
  <c r="AJ307" i="2" s="1"/>
  <c r="T326" i="2"/>
  <c r="T327" i="2"/>
  <c r="T328" i="2"/>
  <c r="T329" i="2"/>
  <c r="AJ329" i="2" s="1"/>
  <c r="T330" i="2"/>
  <c r="AJ330" i="2" s="1"/>
  <c r="T331" i="2"/>
  <c r="AJ331" i="2" s="1"/>
  <c r="R332" i="2"/>
  <c r="M332" i="2"/>
  <c r="T332" i="2"/>
  <c r="AJ332" i="2" s="1"/>
  <c r="R333" i="2"/>
  <c r="M333" i="2"/>
  <c r="T333" i="2"/>
  <c r="AJ333" i="2" s="1"/>
  <c r="R334" i="2"/>
  <c r="M334" i="2"/>
  <c r="T334" i="2"/>
  <c r="AJ334" i="2" s="1"/>
  <c r="R335" i="2"/>
  <c r="M335" i="2"/>
  <c r="T335" i="2"/>
  <c r="AJ335" i="2" s="1"/>
  <c r="R336" i="2"/>
  <c r="M336" i="2"/>
  <c r="T336" i="2"/>
  <c r="AJ336" i="2" s="1"/>
  <c r="R337" i="2"/>
  <c r="M337" i="2"/>
  <c r="T337" i="2"/>
  <c r="AJ337" i="2" s="1"/>
  <c r="R338" i="2"/>
  <c r="M338" i="2"/>
  <c r="T338" i="2"/>
  <c r="AJ338" i="2" s="1"/>
  <c r="R339" i="2"/>
  <c r="M339" i="2"/>
  <c r="T339" i="2"/>
  <c r="AJ339" i="2" s="1"/>
  <c r="R340" i="2"/>
  <c r="M340" i="2"/>
  <c r="T340" i="2"/>
  <c r="AJ340" i="2" s="1"/>
  <c r="R341" i="2"/>
  <c r="M341" i="2"/>
  <c r="T341" i="2"/>
  <c r="AJ341" i="2" s="1"/>
  <c r="R342" i="2"/>
  <c r="M342" i="2"/>
  <c r="T342" i="2"/>
  <c r="AJ342" i="2" s="1"/>
  <c r="R343" i="2"/>
  <c r="M343" i="2"/>
  <c r="T343" i="2"/>
  <c r="AJ343" i="2" s="1"/>
  <c r="T353" i="2"/>
  <c r="T354" i="2"/>
  <c r="T355" i="2"/>
  <c r="T356" i="2"/>
  <c r="AJ356" i="2" s="1"/>
  <c r="T357" i="2"/>
  <c r="AJ357" i="2" s="1"/>
  <c r="T358" i="2"/>
  <c r="AJ358" i="2" s="1"/>
  <c r="R359" i="2"/>
  <c r="M359" i="2"/>
  <c r="T359" i="2"/>
  <c r="AJ359" i="2" s="1"/>
  <c r="R360" i="2"/>
  <c r="M360" i="2"/>
  <c r="T360" i="2"/>
  <c r="AJ360" i="2" s="1"/>
  <c r="R361" i="2"/>
  <c r="M361" i="2"/>
  <c r="T361" i="2"/>
  <c r="AJ361" i="2" s="1"/>
  <c r="R362" i="2"/>
  <c r="M362" i="2"/>
  <c r="T362" i="2"/>
  <c r="AJ362" i="2" s="1"/>
  <c r="R363" i="2"/>
  <c r="M363" i="2"/>
  <c r="T363" i="2"/>
  <c r="AJ363" i="2" s="1"/>
  <c r="R364" i="2"/>
  <c r="M364" i="2"/>
  <c r="T364" i="2"/>
  <c r="AJ364" i="2" s="1"/>
  <c r="R365" i="2"/>
  <c r="M365" i="2"/>
  <c r="T365" i="2"/>
  <c r="AJ365" i="2" s="1"/>
  <c r="R366" i="2"/>
  <c r="M366" i="2"/>
  <c r="T366" i="2"/>
  <c r="AJ366" i="2" s="1"/>
  <c r="R367" i="2"/>
  <c r="M367" i="2"/>
  <c r="T367" i="2"/>
  <c r="AJ367" i="2" s="1"/>
  <c r="R368" i="2"/>
  <c r="M368" i="2"/>
  <c r="T368" i="2"/>
  <c r="AJ368" i="2" s="1"/>
  <c r="R369" i="2"/>
  <c r="M369" i="2"/>
  <c r="T369" i="2"/>
  <c r="AJ369" i="2" s="1"/>
  <c r="R370" i="2"/>
  <c r="M370" i="2"/>
  <c r="T370" i="2"/>
  <c r="AJ370" i="2" s="1"/>
  <c r="T380" i="2"/>
  <c r="T381" i="2"/>
  <c r="T382" i="2"/>
  <c r="T383" i="2"/>
  <c r="AJ383" i="2" s="1"/>
  <c r="T384" i="2"/>
  <c r="AJ384" i="2" s="1"/>
  <c r="T385" i="2"/>
  <c r="AJ385" i="2" s="1"/>
  <c r="R386" i="2"/>
  <c r="M386" i="2"/>
  <c r="T386" i="2"/>
  <c r="AJ386" i="2" s="1"/>
  <c r="R387" i="2"/>
  <c r="M387" i="2"/>
  <c r="T387" i="2"/>
  <c r="AJ387" i="2" s="1"/>
  <c r="R388" i="2"/>
  <c r="M388" i="2"/>
  <c r="T388" i="2"/>
  <c r="AJ388" i="2" s="1"/>
  <c r="R389" i="2"/>
  <c r="M389" i="2"/>
  <c r="T389" i="2"/>
  <c r="AJ389" i="2" s="1"/>
  <c r="R390" i="2"/>
  <c r="M390" i="2"/>
  <c r="T390" i="2"/>
  <c r="AJ390" i="2" s="1"/>
  <c r="R391" i="2"/>
  <c r="M391" i="2"/>
  <c r="T391" i="2"/>
  <c r="AJ391" i="2" s="1"/>
  <c r="R392" i="2"/>
  <c r="M392" i="2"/>
  <c r="T392" i="2"/>
  <c r="AJ392" i="2" s="1"/>
  <c r="R393" i="2"/>
  <c r="M393" i="2"/>
  <c r="T393" i="2"/>
  <c r="AJ393" i="2" s="1"/>
  <c r="R394" i="2"/>
  <c r="M394" i="2"/>
  <c r="T394" i="2"/>
  <c r="AJ394" i="2" s="1"/>
  <c r="R395" i="2"/>
  <c r="M395" i="2"/>
  <c r="T395" i="2"/>
  <c r="AJ395" i="2" s="1"/>
  <c r="R396" i="2"/>
  <c r="M396" i="2"/>
  <c r="T396" i="2"/>
  <c r="AJ396" i="2" s="1"/>
  <c r="R397" i="2"/>
  <c r="M397" i="2"/>
  <c r="T397" i="2"/>
  <c r="AJ397" i="2" s="1"/>
  <c r="T407" i="2"/>
  <c r="T408" i="2"/>
  <c r="T409" i="2"/>
  <c r="T410" i="2"/>
  <c r="AJ410" i="2" s="1"/>
  <c r="T411" i="2"/>
  <c r="AJ411" i="2" s="1"/>
  <c r="T412" i="2"/>
  <c r="AJ412" i="2" s="1"/>
  <c r="R413" i="2"/>
  <c r="M413" i="2"/>
  <c r="T413" i="2"/>
  <c r="AJ413" i="2" s="1"/>
  <c r="R414" i="2"/>
  <c r="M414" i="2"/>
  <c r="T414" i="2"/>
  <c r="AJ414" i="2" s="1"/>
  <c r="R415" i="2"/>
  <c r="M415" i="2"/>
  <c r="T415" i="2"/>
  <c r="AJ415" i="2" s="1"/>
  <c r="R416" i="2"/>
  <c r="M416" i="2"/>
  <c r="T416" i="2"/>
  <c r="AJ416" i="2" s="1"/>
  <c r="R417" i="2"/>
  <c r="M417" i="2"/>
  <c r="T417" i="2"/>
  <c r="AJ417" i="2" s="1"/>
  <c r="R418" i="2"/>
  <c r="M418" i="2"/>
  <c r="T418" i="2"/>
  <c r="AJ418" i="2" s="1"/>
  <c r="R419" i="2"/>
  <c r="M419" i="2"/>
  <c r="T419" i="2"/>
  <c r="AJ419" i="2" s="1"/>
  <c r="R420" i="2"/>
  <c r="M420" i="2"/>
  <c r="T420" i="2"/>
  <c r="AJ420" i="2" s="1"/>
  <c r="R421" i="2"/>
  <c r="M421" i="2"/>
  <c r="T421" i="2"/>
  <c r="AJ421" i="2" s="1"/>
  <c r="R422" i="2"/>
  <c r="M422" i="2"/>
  <c r="T422" i="2"/>
  <c r="AJ422" i="2" s="1"/>
  <c r="R423" i="2"/>
  <c r="M423" i="2"/>
  <c r="T423" i="2"/>
  <c r="AJ423" i="2" s="1"/>
  <c r="R424" i="2"/>
  <c r="M424" i="2"/>
  <c r="T424" i="2"/>
  <c r="AJ424" i="2" s="1"/>
  <c r="T434" i="2"/>
  <c r="T435" i="2"/>
  <c r="T436" i="2"/>
  <c r="T437" i="2"/>
  <c r="AJ437" i="2" s="1"/>
  <c r="T438" i="2"/>
  <c r="AJ438" i="2" s="1"/>
  <c r="T439" i="2"/>
  <c r="AJ439" i="2" s="1"/>
  <c r="R440" i="2"/>
  <c r="M440" i="2"/>
  <c r="T440" i="2"/>
  <c r="AJ440" i="2" s="1"/>
  <c r="R441" i="2"/>
  <c r="M441" i="2"/>
  <c r="T441" i="2"/>
  <c r="AJ441" i="2" s="1"/>
  <c r="R442" i="2"/>
  <c r="M442" i="2"/>
  <c r="T442" i="2"/>
  <c r="AJ442" i="2" s="1"/>
  <c r="R443" i="2"/>
  <c r="M443" i="2"/>
  <c r="T443" i="2"/>
  <c r="AJ443" i="2" s="1"/>
  <c r="R444" i="2"/>
  <c r="M444" i="2"/>
  <c r="T444" i="2"/>
  <c r="AJ444" i="2" s="1"/>
  <c r="R445" i="2"/>
  <c r="M445" i="2"/>
  <c r="T445" i="2"/>
  <c r="AJ445" i="2" s="1"/>
  <c r="R446" i="2"/>
  <c r="M446" i="2"/>
  <c r="T446" i="2"/>
  <c r="AJ446" i="2" s="1"/>
  <c r="R447" i="2"/>
  <c r="M447" i="2"/>
  <c r="T447" i="2"/>
  <c r="AJ447" i="2" s="1"/>
  <c r="R448" i="2"/>
  <c r="M448" i="2"/>
  <c r="T448" i="2"/>
  <c r="AJ448" i="2" s="1"/>
  <c r="R449" i="2"/>
  <c r="M449" i="2"/>
  <c r="T449" i="2"/>
  <c r="AJ449" i="2" s="1"/>
  <c r="R450" i="2"/>
  <c r="M450" i="2"/>
  <c r="T450" i="2"/>
  <c r="AJ450" i="2" s="1"/>
  <c r="R451" i="2"/>
  <c r="M451" i="2"/>
  <c r="T451" i="2"/>
  <c r="AJ451" i="2" s="1"/>
  <c r="T310" i="1"/>
  <c r="T311" i="1"/>
  <c r="T312" i="1"/>
  <c r="T313" i="1"/>
  <c r="AJ313" i="1" s="1"/>
  <c r="T314" i="1"/>
  <c r="AJ314" i="1" s="1"/>
  <c r="T315" i="1"/>
  <c r="AJ315" i="1" s="1"/>
  <c r="R316" i="1"/>
  <c r="M316" i="1"/>
  <c r="T316" i="1"/>
  <c r="AJ316" i="1" s="1"/>
  <c r="R317" i="1"/>
  <c r="M317" i="1"/>
  <c r="T317" i="1"/>
  <c r="AJ317" i="1" s="1"/>
  <c r="R318" i="1"/>
  <c r="M318" i="1"/>
  <c r="T318" i="1"/>
  <c r="AJ318" i="1" s="1"/>
  <c r="R319" i="1"/>
  <c r="M319" i="1"/>
  <c r="T319" i="1"/>
  <c r="AJ319" i="1" s="1"/>
  <c r="R320" i="1"/>
  <c r="M320" i="1"/>
  <c r="T320" i="1"/>
  <c r="AJ320" i="1" s="1"/>
  <c r="R321" i="1"/>
  <c r="M321" i="1"/>
  <c r="T321" i="1"/>
  <c r="AJ321" i="1" s="1"/>
  <c r="R322" i="1"/>
  <c r="M322" i="1"/>
  <c r="T322" i="1"/>
  <c r="AJ322" i="1" s="1"/>
  <c r="R323" i="1"/>
  <c r="M323" i="1"/>
  <c r="T323" i="1"/>
  <c r="AJ323" i="1" s="1"/>
  <c r="R324" i="1"/>
  <c r="M324" i="1"/>
  <c r="T324" i="1"/>
  <c r="AJ324" i="1" s="1"/>
  <c r="R325" i="1"/>
  <c r="M325" i="1"/>
  <c r="T325" i="1"/>
  <c r="AJ325" i="1" s="1"/>
  <c r="R326" i="1"/>
  <c r="M326" i="1"/>
  <c r="T326" i="1"/>
  <c r="AJ326" i="1" s="1"/>
  <c r="R327" i="1"/>
  <c r="M327" i="1"/>
  <c r="T327" i="1"/>
  <c r="AJ327" i="1" s="1"/>
  <c r="AJ328" i="1"/>
  <c r="J328" i="1"/>
  <c r="AJ329" i="1"/>
  <c r="J329" i="1"/>
  <c r="AJ330" i="1"/>
  <c r="J330" i="1"/>
  <c r="AJ331" i="1"/>
  <c r="J331" i="1"/>
  <c r="AJ332" i="1"/>
  <c r="J332" i="1"/>
  <c r="AJ333" i="1"/>
  <c r="J333" i="1"/>
  <c r="AJ334" i="1"/>
  <c r="J334" i="1"/>
  <c r="AJ335" i="1"/>
  <c r="J335" i="1"/>
  <c r="AJ336" i="1"/>
  <c r="J336" i="1"/>
  <c r="T283" i="1"/>
  <c r="T284" i="1"/>
  <c r="T285" i="1"/>
  <c r="T286" i="1"/>
  <c r="AJ286" i="1" s="1"/>
  <c r="T287" i="1"/>
  <c r="AJ287" i="1" s="1"/>
  <c r="T288" i="1"/>
  <c r="AJ288" i="1" s="1"/>
  <c r="R289" i="1"/>
  <c r="M289" i="1"/>
  <c r="T289" i="1"/>
  <c r="AJ289" i="1" s="1"/>
  <c r="R290" i="1"/>
  <c r="M290" i="1"/>
  <c r="T290" i="1"/>
  <c r="AJ290" i="1" s="1"/>
  <c r="R291" i="1"/>
  <c r="M291" i="1"/>
  <c r="T291" i="1"/>
  <c r="AJ291" i="1" s="1"/>
  <c r="R292" i="1"/>
  <c r="M292" i="1"/>
  <c r="T292" i="1"/>
  <c r="AJ292" i="1" s="1"/>
  <c r="R293" i="1"/>
  <c r="M293" i="1"/>
  <c r="T293" i="1"/>
  <c r="AJ293" i="1" s="1"/>
  <c r="R294" i="1"/>
  <c r="M294" i="1"/>
  <c r="T294" i="1"/>
  <c r="AJ294" i="1" s="1"/>
  <c r="R295" i="1"/>
  <c r="M295" i="1"/>
  <c r="T295" i="1"/>
  <c r="AJ295" i="1" s="1"/>
  <c r="R296" i="1"/>
  <c r="M296" i="1"/>
  <c r="T296" i="1"/>
  <c r="AJ296" i="1" s="1"/>
  <c r="R297" i="1"/>
  <c r="M297" i="1"/>
  <c r="T297" i="1"/>
  <c r="AJ297" i="1" s="1"/>
  <c r="R298" i="1"/>
  <c r="M298" i="1"/>
  <c r="T298" i="1"/>
  <c r="AJ298" i="1" s="1"/>
  <c r="R299" i="1"/>
  <c r="M299" i="1"/>
  <c r="T299" i="1"/>
  <c r="AJ299" i="1" s="1"/>
  <c r="R300" i="1"/>
  <c r="M300" i="1"/>
  <c r="T300" i="1"/>
  <c r="AJ300" i="1" s="1"/>
  <c r="AJ301" i="1"/>
  <c r="J301" i="1"/>
  <c r="AJ302" i="1"/>
  <c r="J302" i="1"/>
  <c r="AJ303" i="1"/>
  <c r="J303" i="1"/>
  <c r="AJ304" i="1"/>
  <c r="J304" i="1"/>
  <c r="AJ305" i="1"/>
  <c r="J305" i="1"/>
  <c r="AJ306" i="1"/>
  <c r="J306" i="1"/>
  <c r="AJ307" i="1"/>
  <c r="J307" i="1"/>
  <c r="AJ308" i="1"/>
  <c r="J308" i="1"/>
  <c r="AJ309" i="1"/>
  <c r="J309" i="1"/>
  <c r="T256" i="1"/>
  <c r="T257" i="1"/>
  <c r="T258" i="1"/>
  <c r="T259" i="1"/>
  <c r="AJ259" i="1" s="1"/>
  <c r="T260" i="1"/>
  <c r="AJ260" i="1" s="1"/>
  <c r="T261" i="1"/>
  <c r="AJ261" i="1" s="1"/>
  <c r="R262" i="1"/>
  <c r="M262" i="1"/>
  <c r="T262" i="1"/>
  <c r="AJ262" i="1" s="1"/>
  <c r="R263" i="1"/>
  <c r="M263" i="1"/>
  <c r="T263" i="1"/>
  <c r="AJ263" i="1" s="1"/>
  <c r="R264" i="1"/>
  <c r="M264" i="1"/>
  <c r="T264" i="1"/>
  <c r="AJ264" i="1" s="1"/>
  <c r="R265" i="1"/>
  <c r="M265" i="1"/>
  <c r="T265" i="1"/>
  <c r="AJ265" i="1" s="1"/>
  <c r="R266" i="1"/>
  <c r="M266" i="1"/>
  <c r="T266" i="1"/>
  <c r="AJ266" i="1" s="1"/>
  <c r="R267" i="1"/>
  <c r="M267" i="1"/>
  <c r="T267" i="1"/>
  <c r="AJ267" i="1" s="1"/>
  <c r="R268" i="1"/>
  <c r="M268" i="1"/>
  <c r="T268" i="1"/>
  <c r="AJ268" i="1" s="1"/>
  <c r="R269" i="1"/>
  <c r="M269" i="1"/>
  <c r="T269" i="1"/>
  <c r="AJ269" i="1" s="1"/>
  <c r="R270" i="1"/>
  <c r="M270" i="1"/>
  <c r="T270" i="1"/>
  <c r="AJ270" i="1" s="1"/>
  <c r="R271" i="1"/>
  <c r="M271" i="1"/>
  <c r="T271" i="1"/>
  <c r="AJ271" i="1" s="1"/>
  <c r="R272" i="1"/>
  <c r="M272" i="1"/>
  <c r="T272" i="1"/>
  <c r="AJ272" i="1" s="1"/>
  <c r="R273" i="1"/>
  <c r="M273" i="1"/>
  <c r="T273" i="1"/>
  <c r="AJ273" i="1" s="1"/>
  <c r="AJ274" i="1"/>
  <c r="J274" i="1"/>
  <c r="AJ275" i="1"/>
  <c r="J275" i="1"/>
  <c r="AJ276" i="1"/>
  <c r="J276" i="1"/>
  <c r="AJ277" i="1"/>
  <c r="J277" i="1"/>
  <c r="AJ278" i="1"/>
  <c r="J278" i="1"/>
  <c r="AJ279" i="1"/>
  <c r="J279" i="1"/>
  <c r="AJ280" i="1"/>
  <c r="J280" i="1"/>
  <c r="AJ281" i="1"/>
  <c r="J281" i="1"/>
  <c r="AJ282" i="1"/>
  <c r="J282" i="1"/>
  <c r="T229" i="1"/>
  <c r="T230" i="1"/>
  <c r="T231" i="1"/>
  <c r="T232" i="1"/>
  <c r="AJ232" i="1" s="1"/>
  <c r="T233" i="1"/>
  <c r="AJ233" i="1" s="1"/>
  <c r="T234" i="1"/>
  <c r="AJ234" i="1" s="1"/>
  <c r="R235" i="1"/>
  <c r="M235" i="1"/>
  <c r="T235" i="1"/>
  <c r="AJ235" i="1" s="1"/>
  <c r="R236" i="1"/>
  <c r="M236" i="1"/>
  <c r="T236" i="1"/>
  <c r="AJ236" i="1" s="1"/>
  <c r="R237" i="1"/>
  <c r="M237" i="1"/>
  <c r="T237" i="1"/>
  <c r="AJ237" i="1" s="1"/>
  <c r="R238" i="1"/>
  <c r="M238" i="1"/>
  <c r="T238" i="1"/>
  <c r="AJ238" i="1" s="1"/>
  <c r="R239" i="1"/>
  <c r="M239" i="1"/>
  <c r="T239" i="1"/>
  <c r="AJ239" i="1" s="1"/>
  <c r="R240" i="1"/>
  <c r="M240" i="1"/>
  <c r="T240" i="1"/>
  <c r="AJ240" i="1" s="1"/>
  <c r="R241" i="1"/>
  <c r="M241" i="1"/>
  <c r="T241" i="1"/>
  <c r="AJ241" i="1" s="1"/>
  <c r="R242" i="1"/>
  <c r="M242" i="1"/>
  <c r="T242" i="1"/>
  <c r="AJ242" i="1" s="1"/>
  <c r="R243" i="1"/>
  <c r="M243" i="1"/>
  <c r="T243" i="1"/>
  <c r="AJ243" i="1" s="1"/>
  <c r="R244" i="1"/>
  <c r="M244" i="1"/>
  <c r="T244" i="1"/>
  <c r="AJ244" i="1" s="1"/>
  <c r="R245" i="1"/>
  <c r="M245" i="1"/>
  <c r="T245" i="1"/>
  <c r="AJ245" i="1" s="1"/>
  <c r="R246" i="1"/>
  <c r="M246" i="1"/>
  <c r="T246" i="1"/>
  <c r="AJ246" i="1" s="1"/>
  <c r="AJ247" i="1"/>
  <c r="J247" i="1"/>
  <c r="AJ248" i="1"/>
  <c r="J248" i="1"/>
  <c r="AJ249" i="1"/>
  <c r="J249" i="1"/>
  <c r="AJ250" i="1"/>
  <c r="J250" i="1"/>
  <c r="AJ251" i="1"/>
  <c r="J251" i="1"/>
  <c r="AJ252" i="1"/>
  <c r="J252" i="1"/>
  <c r="AJ253" i="1"/>
  <c r="J253" i="1"/>
  <c r="AJ254" i="1"/>
  <c r="J254" i="1"/>
  <c r="AJ255" i="1"/>
  <c r="J255" i="1"/>
  <c r="T202" i="1"/>
  <c r="T203" i="1"/>
  <c r="T204" i="1"/>
  <c r="T205" i="1"/>
  <c r="AJ205" i="1" s="1"/>
  <c r="T206" i="1"/>
  <c r="AJ206" i="1" s="1"/>
  <c r="T207" i="1"/>
  <c r="AJ207" i="1" s="1"/>
  <c r="R208" i="1"/>
  <c r="M208" i="1"/>
  <c r="T208" i="1"/>
  <c r="AJ208" i="1" s="1"/>
  <c r="R209" i="1"/>
  <c r="M209" i="1"/>
  <c r="T209" i="1"/>
  <c r="AJ209" i="1" s="1"/>
  <c r="R210" i="1"/>
  <c r="M210" i="1"/>
  <c r="T210" i="1"/>
  <c r="AJ210" i="1" s="1"/>
  <c r="R211" i="1"/>
  <c r="M211" i="1"/>
  <c r="T211" i="1"/>
  <c r="AJ211" i="1" s="1"/>
  <c r="R212" i="1"/>
  <c r="M212" i="1"/>
  <c r="T212" i="1"/>
  <c r="AJ212" i="1" s="1"/>
  <c r="R213" i="1"/>
  <c r="M213" i="1"/>
  <c r="T213" i="1"/>
  <c r="AJ213" i="1" s="1"/>
  <c r="R214" i="1"/>
  <c r="M214" i="1"/>
  <c r="T214" i="1"/>
  <c r="AJ214" i="1" s="1"/>
  <c r="R215" i="1"/>
  <c r="M215" i="1"/>
  <c r="T215" i="1"/>
  <c r="AJ215" i="1" s="1"/>
  <c r="R216" i="1"/>
  <c r="M216" i="1"/>
  <c r="T216" i="1"/>
  <c r="AJ216" i="1" s="1"/>
  <c r="R217" i="1"/>
  <c r="M217" i="1"/>
  <c r="T217" i="1"/>
  <c r="AJ217" i="1" s="1"/>
  <c r="R218" i="1"/>
  <c r="M218" i="1"/>
  <c r="T218" i="1"/>
  <c r="AJ218" i="1" s="1"/>
  <c r="R219" i="1"/>
  <c r="M219" i="1"/>
  <c r="T219" i="1"/>
  <c r="AJ219" i="1" s="1"/>
  <c r="AJ220" i="1"/>
  <c r="J220" i="1"/>
  <c r="AJ221" i="1"/>
  <c r="J221" i="1"/>
  <c r="AJ222" i="1"/>
  <c r="J222" i="1"/>
  <c r="AJ223" i="1"/>
  <c r="J223" i="1"/>
  <c r="AJ224" i="1"/>
  <c r="J224" i="1"/>
  <c r="AJ225" i="1"/>
  <c r="J225" i="1"/>
  <c r="AJ226" i="1"/>
  <c r="J226" i="1"/>
  <c r="AJ227" i="1"/>
  <c r="J227" i="1"/>
  <c r="AJ228" i="1"/>
  <c r="J228" i="1"/>
  <c r="T166" i="1"/>
  <c r="T167" i="1"/>
  <c r="T168" i="1"/>
  <c r="T169" i="1"/>
  <c r="AJ169" i="1" s="1"/>
  <c r="T170" i="1"/>
  <c r="AJ170" i="1" s="1"/>
  <c r="T171" i="1"/>
  <c r="AJ171" i="1" s="1"/>
  <c r="R172" i="1"/>
  <c r="M172" i="1"/>
  <c r="T172" i="1"/>
  <c r="AJ172" i="1" s="1"/>
  <c r="R173" i="1"/>
  <c r="M173" i="1"/>
  <c r="T173" i="1"/>
  <c r="AJ173" i="1" s="1"/>
  <c r="R174" i="1"/>
  <c r="M174" i="1"/>
  <c r="T174" i="1"/>
  <c r="AJ174" i="1" s="1"/>
  <c r="R175" i="1"/>
  <c r="M175" i="1"/>
  <c r="T175" i="1"/>
  <c r="AJ175" i="1" s="1"/>
  <c r="R176" i="1"/>
  <c r="M176" i="1"/>
  <c r="T176" i="1"/>
  <c r="AJ176" i="1" s="1"/>
  <c r="R177" i="1"/>
  <c r="M177" i="1"/>
  <c r="T177" i="1"/>
  <c r="AJ177" i="1" s="1"/>
  <c r="R178" i="1"/>
  <c r="M178" i="1"/>
  <c r="T178" i="1"/>
  <c r="AJ178" i="1" s="1"/>
  <c r="R179" i="1"/>
  <c r="M179" i="1"/>
  <c r="T179" i="1"/>
  <c r="AJ179" i="1" s="1"/>
  <c r="R180" i="1"/>
  <c r="M180" i="1"/>
  <c r="T180" i="1"/>
  <c r="AJ180" i="1" s="1"/>
  <c r="R181" i="1"/>
  <c r="M181" i="1"/>
  <c r="T181" i="1"/>
  <c r="AJ181" i="1" s="1"/>
  <c r="R182" i="1"/>
  <c r="M182" i="1"/>
  <c r="T182" i="1"/>
  <c r="AJ182" i="1" s="1"/>
  <c r="R183" i="1"/>
  <c r="M183" i="1"/>
  <c r="T183" i="1"/>
  <c r="AJ183" i="1" s="1"/>
  <c r="T130" i="1"/>
  <c r="T131" i="1"/>
  <c r="T132" i="1"/>
  <c r="T133" i="1"/>
  <c r="AJ133" i="1" s="1"/>
  <c r="T134" i="1"/>
  <c r="AJ134" i="1" s="1"/>
  <c r="T135" i="1"/>
  <c r="AJ135" i="1" s="1"/>
  <c r="R136" i="1"/>
  <c r="M136" i="1"/>
  <c r="T136" i="1"/>
  <c r="AJ136" i="1" s="1"/>
  <c r="R137" i="1"/>
  <c r="M137" i="1"/>
  <c r="T137" i="1"/>
  <c r="AJ137" i="1" s="1"/>
  <c r="R138" i="1"/>
  <c r="M138" i="1"/>
  <c r="T138" i="1"/>
  <c r="AJ138" i="1" s="1"/>
  <c r="R139" i="1"/>
  <c r="M139" i="1"/>
  <c r="T139" i="1"/>
  <c r="AJ139" i="1" s="1"/>
  <c r="R140" i="1"/>
  <c r="M140" i="1"/>
  <c r="T140" i="1"/>
  <c r="AJ140" i="1" s="1"/>
  <c r="R141" i="1"/>
  <c r="M141" i="1"/>
  <c r="T141" i="1"/>
  <c r="AJ141" i="1" s="1"/>
  <c r="R142" i="1"/>
  <c r="M142" i="1"/>
  <c r="T142" i="1"/>
  <c r="AJ142" i="1" s="1"/>
  <c r="R143" i="1"/>
  <c r="M143" i="1"/>
  <c r="T143" i="1"/>
  <c r="AJ143" i="1" s="1"/>
  <c r="R144" i="1"/>
  <c r="M144" i="1"/>
  <c r="T144" i="1"/>
  <c r="AJ144" i="1" s="1"/>
  <c r="R145" i="1"/>
  <c r="M145" i="1"/>
  <c r="T145" i="1"/>
  <c r="AJ145" i="1" s="1"/>
  <c r="R146" i="1"/>
  <c r="M146" i="1"/>
  <c r="T146" i="1"/>
  <c r="AJ146" i="1" s="1"/>
  <c r="R147" i="1"/>
  <c r="M147" i="1"/>
  <c r="T147" i="1" s="1"/>
  <c r="AJ147" i="1" s="1"/>
  <c r="AJ148" i="1"/>
  <c r="J148" i="1"/>
  <c r="AJ149" i="1"/>
  <c r="J149" i="1"/>
  <c r="AJ150" i="1"/>
  <c r="J150" i="1"/>
  <c r="AJ151" i="1"/>
  <c r="J151" i="1"/>
  <c r="AJ152" i="1"/>
  <c r="J152" i="1"/>
  <c r="AJ153" i="1"/>
  <c r="J153" i="1"/>
  <c r="AJ154" i="1"/>
  <c r="J154" i="1"/>
  <c r="AJ155" i="1"/>
  <c r="J155" i="1"/>
  <c r="AJ156" i="1"/>
  <c r="J156" i="1"/>
  <c r="AJ157" i="1"/>
  <c r="J157" i="1"/>
  <c r="AJ158" i="1"/>
  <c r="J158" i="1"/>
  <c r="AJ159" i="1"/>
  <c r="J159" i="1"/>
</calcChain>
</file>

<file path=xl/sharedStrings.xml><?xml version="1.0" encoding="utf-8"?>
<sst xmlns="http://schemas.openxmlformats.org/spreadsheetml/2006/main" count="7442" uniqueCount="98">
  <si>
    <t>Soil Sample ID</t>
  </si>
  <si>
    <t xml:space="preserve">Soil Location </t>
  </si>
  <si>
    <t>Location Initials</t>
  </si>
  <si>
    <t>Buffer</t>
  </si>
  <si>
    <t>Buffer pH</t>
  </si>
  <si>
    <t>Tube Number</t>
  </si>
  <si>
    <t xml:space="preserve">Replicate </t>
  </si>
  <si>
    <t>Soil Mass (≈ 4g)</t>
  </si>
  <si>
    <t>C_add (mg/L)</t>
  </si>
  <si>
    <t>C_add (mM)</t>
  </si>
  <si>
    <t>P Stock Required (ppm)</t>
  </si>
  <si>
    <t>P Spike Volume Required (mL)</t>
  </si>
  <si>
    <t>P Spike Volume Actual (mL or g)</t>
  </si>
  <si>
    <t>HEPPS Conc. (mM)</t>
  </si>
  <si>
    <t>HEPPS Stock Required (M)</t>
  </si>
  <si>
    <t>HEPPS Spike Volume Required (mL)</t>
  </si>
  <si>
    <t>HEPPS Spike Volume Actual (mL or g)</t>
  </si>
  <si>
    <t>Lake Water Volume Required (mL)</t>
  </si>
  <si>
    <t>Lake Water Volume Actual (mL or g)</t>
  </si>
  <si>
    <t>V_0 Solution volume</t>
  </si>
  <si>
    <t>Tube + Soil + Solution (g)</t>
  </si>
  <si>
    <t>Redox (mV)</t>
  </si>
  <si>
    <t>Conductivity (us/cm)</t>
  </si>
  <si>
    <t>pH</t>
  </si>
  <si>
    <t>Tube + Wet Soil (g)</t>
  </si>
  <si>
    <t>Extracted Volume        (V_1 - V_2 ≈40g)</t>
  </si>
  <si>
    <t>Analysis</t>
  </si>
  <si>
    <t>P Equilibrium Concentration (mg/L)</t>
  </si>
  <si>
    <t>P Equilibrium Concentration (mM)</t>
  </si>
  <si>
    <t>Sorbed P (mg/kg)</t>
  </si>
  <si>
    <t>NAP average</t>
  </si>
  <si>
    <t>NA</t>
  </si>
  <si>
    <t>PB</t>
  </si>
  <si>
    <t>HEPPS</t>
  </si>
  <si>
    <t>A</t>
  </si>
  <si>
    <t>IC</t>
  </si>
  <si>
    <t>ICP</t>
  </si>
  <si>
    <t>B</t>
  </si>
  <si>
    <t>C</t>
  </si>
  <si>
    <t>&lt;0.002</t>
  </si>
  <si>
    <t>Provo Bay</t>
  </si>
  <si>
    <t>PM</t>
  </si>
  <si>
    <t>West of Provo Marina</t>
  </si>
  <si>
    <t>VY</t>
  </si>
  <si>
    <t>West of Vineyard</t>
  </si>
  <si>
    <t>BI</t>
  </si>
  <si>
    <t>East of Bird Island</t>
  </si>
  <si>
    <t>GB</t>
  </si>
  <si>
    <t>Goshen Bay</t>
  </si>
  <si>
    <t>SS</t>
  </si>
  <si>
    <t>Saratoga Springs</t>
  </si>
  <si>
    <t>PP</t>
  </si>
  <si>
    <t>Pelican Point</t>
  </si>
  <si>
    <t>CHES</t>
  </si>
  <si>
    <t>NaN</t>
  </si>
  <si>
    <t>MISTAKE</t>
  </si>
  <si>
    <t>CHES_R</t>
  </si>
  <si>
    <t>LOST</t>
  </si>
  <si>
    <t xml:space="preserve">Before Shaking </t>
  </si>
  <si>
    <t xml:space="preserve">After Centrifuge and Supernatant Removal </t>
  </si>
  <si>
    <t>After IC and ICP Anlaysis</t>
  </si>
  <si>
    <t>Tube Label</t>
  </si>
  <si>
    <t>m</t>
  </si>
  <si>
    <t>C_0</t>
  </si>
  <si>
    <t>P Requirements</t>
  </si>
  <si>
    <t>HEPPS Requirements</t>
  </si>
  <si>
    <t>Lake Water Requirements</t>
  </si>
  <si>
    <t>V_0</t>
  </si>
  <si>
    <t>V_1</t>
  </si>
  <si>
    <t>Initial</t>
  </si>
  <si>
    <t>Final</t>
  </si>
  <si>
    <t>V_2</t>
  </si>
  <si>
    <t>V_f</t>
  </si>
  <si>
    <t>Tube ID (30mL)</t>
  </si>
  <si>
    <t>C_f</t>
  </si>
  <si>
    <t>Tube ID (10mL)</t>
  </si>
  <si>
    <t>Q</t>
  </si>
  <si>
    <t>P Conc. (ppm)</t>
  </si>
  <si>
    <t>P Conc. (mM)</t>
  </si>
  <si>
    <t>Total Solution Volume (≈40ml or 40g)</t>
  </si>
  <si>
    <t>CHES Requirements</t>
  </si>
  <si>
    <t>CHES Conc. (mM)</t>
  </si>
  <si>
    <t>CHES Stock Required (M)</t>
  </si>
  <si>
    <t>CHES Spike Volume Required (mL)</t>
  </si>
  <si>
    <t>CHES Spike Volume Actual (mL or g)</t>
  </si>
  <si>
    <t>Site</t>
  </si>
  <si>
    <t>HEPPS8.0 Average Initial pH</t>
  </si>
  <si>
    <t>HEPPS8.0 Average Final pH</t>
  </si>
  <si>
    <t>HEPPS 8.0 Average Q</t>
  </si>
  <si>
    <t>CHES8.5 Average Initial pH</t>
  </si>
  <si>
    <t>CHES8.5 Average Final pH</t>
  </si>
  <si>
    <t>CHES8.5 Average Q</t>
  </si>
  <si>
    <t>CHES9.0 Average Initial pH</t>
  </si>
  <si>
    <t>CHES9.0 Average Final pH</t>
  </si>
  <si>
    <t>CHES9.0 Average Q</t>
  </si>
  <si>
    <t>Provo Marina</t>
  </si>
  <si>
    <t>Vineyard</t>
  </si>
  <si>
    <t>Bird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</si>
</sst>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#,##0.0"/>
    <numFmt numFmtId="168" formatCode="#,##0.000"/>
  </numFmts>
  <fonts count="12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ptos Narrow"/>
      <scheme val="minor"/>
    </font>
    <font>
      <sz val="10"/>
      <color rgb="FF000000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8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6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65" fontId="0" fillId="0" borderId="1" xfId="0" applyNumberFormat="1" applyBorder="1"/>
    <xf numFmtId="2" fontId="0" fillId="3" borderId="0" xfId="0" applyNumberFormat="1" applyFill="1"/>
    <xf numFmtId="0" fontId="4" fillId="0" borderId="0" xfId="0" applyFont="1"/>
    <xf numFmtId="0" fontId="0" fillId="8" borderId="0" xfId="0" applyFill="1"/>
    <xf numFmtId="0" fontId="1" fillId="8" borderId="0" xfId="1" applyFill="1"/>
    <xf numFmtId="166" fontId="0" fillId="8" borderId="0" xfId="0" applyNumberFormat="1" applyFill="1"/>
    <xf numFmtId="166" fontId="1" fillId="8" borderId="0" xfId="1" applyNumberFormat="1" applyFill="1"/>
    <xf numFmtId="164" fontId="0" fillId="8" borderId="0" xfId="0" applyNumberFormat="1" applyFill="1"/>
    <xf numFmtId="0" fontId="0" fillId="8" borderId="0" xfId="0" applyFill="1" applyAlignment="1">
      <alignment horizontal="right"/>
    </xf>
    <xf numFmtId="0" fontId="3" fillId="8" borderId="0" xfId="0" applyFont="1" applyFill="1"/>
    <xf numFmtId="0" fontId="4" fillId="8" borderId="0" xfId="0" applyFont="1" applyFill="1" applyAlignment="1">
      <alignment horizontal="right"/>
    </xf>
    <xf numFmtId="2" fontId="2" fillId="8" borderId="0" xfId="0" applyNumberFormat="1" applyFont="1" applyFill="1"/>
    <xf numFmtId="0" fontId="5" fillId="0" borderId="0" xfId="0" applyFont="1"/>
    <xf numFmtId="167" fontId="0" fillId="8" borderId="0" xfId="0" applyNumberFormat="1" applyFill="1"/>
    <xf numFmtId="168" fontId="0" fillId="8" borderId="0" xfId="0" applyNumberFormat="1" applyFill="1"/>
    <xf numFmtId="0" fontId="2" fillId="8" borderId="0" xfId="0" applyFont="1" applyFill="1" applyAlignment="1">
      <alignment horizontal="right"/>
    </xf>
    <xf numFmtId="2" fontId="0" fillId="8" borderId="0" xfId="0" applyNumberFormat="1" applyFill="1"/>
    <xf numFmtId="0" fontId="6" fillId="0" borderId="0" xfId="0" applyFont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1" fillId="0" borderId="2" xfId="0" applyFont="1" applyBorder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3" fontId="0" fillId="8" borderId="0" xfId="0" applyNumberFormat="1" applyFill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6" fillId="5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0" fillId="7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5" borderId="0" xfId="0" applyFont="1" applyFill="1" applyAlignment="1">
      <alignment horizontal="center" wrapText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Medium9"/>
  <colors>
    <mruColors>
      <color rgb="FFFFFF8F"/>
      <color rgb="FFFAF287"/>
      <color rgb="FFF5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7851-FFFF-4CC3-8013-DD8096C6D3AD}">
  <sheetPr>
    <tabColor theme="9" tint="0.79998168889431442"/>
  </sheetPr>
  <dimension ref="A1:AM586"/>
  <sheetViews>
    <sheetView tabSelected="1" topLeftCell="AH457" workbookViewId="0">
      <selection activeCell="AK461" sqref="AK461"/>
    </sheetView>
  </sheetViews>
  <sheetFormatPr defaultRowHeight="15"/>
  <cols>
    <col min="1" max="1" width="13.5703125" customWidth="1"/>
    <col min="2" max="2" width="12" customWidth="1"/>
    <col min="3" max="3" width="14.7109375" customWidth="1"/>
    <col min="6" max="6" width="13" customWidth="1"/>
    <col min="8" max="8" width="14.42578125" customWidth="1"/>
    <col min="9" max="9" width="13.28515625" customWidth="1"/>
    <col min="10" max="10" width="13" customWidth="1"/>
    <col min="11" max="11" width="20.140625" customWidth="1"/>
    <col min="12" max="12" width="20" customWidth="1"/>
    <col min="13" max="13" width="16" customWidth="1"/>
    <col min="14" max="14" width="16.140625" customWidth="1"/>
    <col min="15" max="15" width="19.7109375" customWidth="1"/>
    <col min="16" max="16" width="22.85546875" customWidth="1"/>
    <col min="17" max="17" width="20.28515625" customWidth="1"/>
    <col min="18" max="18" width="21.140625" customWidth="1"/>
    <col min="19" max="19" width="23.5703125" customWidth="1"/>
    <col min="20" max="20" width="17.140625" customWidth="1"/>
    <col min="21" max="21" width="15.28515625" customWidth="1"/>
    <col min="22" max="22" width="11.28515625" customWidth="1"/>
    <col min="23" max="23" width="12.7109375" customWidth="1"/>
    <col min="24" max="24" width="7.28515625" customWidth="1"/>
    <col min="26" max="26" width="15" customWidth="1"/>
    <col min="28" max="28" width="14.140625" customWidth="1"/>
    <col min="29" max="29" width="11.7109375" customWidth="1"/>
    <col min="30" max="30" width="13.140625" customWidth="1"/>
    <col min="31" max="31" width="22" customWidth="1"/>
    <col min="32" max="32" width="21.85546875" customWidth="1"/>
    <col min="33" max="33" width="12.28515625" customWidth="1"/>
    <col min="34" max="34" width="19" customWidth="1"/>
    <col min="35" max="35" width="19.7109375" customWidth="1"/>
    <col min="36" max="36" width="16.85546875" customWidth="1"/>
    <col min="37" max="37" width="14.85546875" customWidth="1"/>
    <col min="38" max="38" width="16" customWidth="1"/>
    <col min="39" max="39" width="28.85546875" customWidth="1"/>
  </cols>
  <sheetData>
    <row r="1" spans="1:39" s="32" customFormat="1" ht="26.2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21</v>
      </c>
      <c r="Z1" s="29" t="s">
        <v>22</v>
      </c>
      <c r="AA1" s="29" t="s">
        <v>23</v>
      </c>
      <c r="AB1" s="29" t="s">
        <v>24</v>
      </c>
      <c r="AC1" s="29" t="s">
        <v>25</v>
      </c>
      <c r="AD1" s="29" t="s">
        <v>26</v>
      </c>
      <c r="AE1" s="29" t="s">
        <v>27</v>
      </c>
      <c r="AF1" s="29" t="s">
        <v>28</v>
      </c>
      <c r="AG1" s="29" t="s">
        <v>26</v>
      </c>
      <c r="AH1" s="29" t="s">
        <v>27</v>
      </c>
      <c r="AI1" s="29" t="s">
        <v>28</v>
      </c>
      <c r="AJ1" s="30" t="s">
        <v>29</v>
      </c>
      <c r="AK1" s="31" t="s">
        <v>30</v>
      </c>
      <c r="AL1" s="38"/>
      <c r="AM1" s="38"/>
    </row>
    <row r="2" spans="1:39">
      <c r="A2" s="1" t="s">
        <v>31</v>
      </c>
      <c r="B2" t="s">
        <v>31</v>
      </c>
      <c r="C2" t="s">
        <v>32</v>
      </c>
      <c r="D2" t="s">
        <v>33</v>
      </c>
      <c r="E2" s="6">
        <v>8</v>
      </c>
      <c r="F2">
        <v>1.38</v>
      </c>
      <c r="G2" t="s">
        <v>34</v>
      </c>
      <c r="H2" s="15">
        <v>0</v>
      </c>
      <c r="I2" s="2">
        <v>0.20488263157894734</v>
      </c>
      <c r="J2" s="2">
        <f t="shared" ref="J2:J65" si="0">I2/30.974</f>
        <v>6.6146649311986617E-3</v>
      </c>
      <c r="K2">
        <v>20000</v>
      </c>
      <c r="L2">
        <v>0</v>
      </c>
      <c r="M2" s="11">
        <v>0</v>
      </c>
      <c r="N2">
        <v>50</v>
      </c>
      <c r="O2">
        <v>0.5</v>
      </c>
      <c r="P2">
        <v>4</v>
      </c>
      <c r="Q2" s="11">
        <v>4</v>
      </c>
      <c r="R2">
        <f>40-L2-P2</f>
        <v>36</v>
      </c>
      <c r="S2" s="15">
        <v>35.994</v>
      </c>
      <c r="T2" s="3">
        <f>S2+Q2+M2</f>
        <v>39.994</v>
      </c>
      <c r="U2" s="11">
        <v>52.627000000000002</v>
      </c>
      <c r="V2" s="11">
        <v>110.3</v>
      </c>
      <c r="W2" s="11">
        <v>3674.5</v>
      </c>
      <c r="X2" s="11">
        <v>7.9619999999999997</v>
      </c>
      <c r="Y2" s="11">
        <v>176.8</v>
      </c>
      <c r="Z2" s="11">
        <v>3855.9</v>
      </c>
      <c r="AA2" s="11">
        <v>7.9269999999999996</v>
      </c>
      <c r="AB2" s="11">
        <v>12.682</v>
      </c>
      <c r="AC2" s="3">
        <f>U2-AB2</f>
        <v>39.945</v>
      </c>
      <c r="AD2" t="s">
        <v>35</v>
      </c>
      <c r="AF2">
        <f>AE2*(1/1000)*(1/94.9714)*(1000/1)</f>
        <v>0</v>
      </c>
      <c r="AG2" t="s">
        <v>36</v>
      </c>
      <c r="AH2" s="11">
        <v>0.28156199999999998</v>
      </c>
      <c r="AI2">
        <f>AH2*(1/1000)*(1/30.974)*(1000/1)</f>
        <v>9.0902692580874279E-3</v>
      </c>
      <c r="AJ2">
        <v>0</v>
      </c>
      <c r="AK2">
        <v>22.5</v>
      </c>
    </row>
    <row r="3" spans="1:39">
      <c r="A3" s="1" t="s">
        <v>31</v>
      </c>
      <c r="B3" t="s">
        <v>31</v>
      </c>
      <c r="C3" t="s">
        <v>32</v>
      </c>
      <c r="D3" t="s">
        <v>33</v>
      </c>
      <c r="E3" s="6">
        <v>8</v>
      </c>
      <c r="F3">
        <v>2.38</v>
      </c>
      <c r="G3" t="s">
        <v>37</v>
      </c>
      <c r="H3" s="15">
        <v>0</v>
      </c>
      <c r="I3" s="2">
        <v>0.20488263157894734</v>
      </c>
      <c r="J3" s="2">
        <f t="shared" si="0"/>
        <v>6.6146649311986617E-3</v>
      </c>
      <c r="K3">
        <v>20000</v>
      </c>
      <c r="L3">
        <v>0</v>
      </c>
      <c r="M3" s="11">
        <v>0</v>
      </c>
      <c r="N3">
        <v>50</v>
      </c>
      <c r="O3">
        <v>0.5</v>
      </c>
      <c r="P3">
        <v>4</v>
      </c>
      <c r="Q3" s="11">
        <v>4</v>
      </c>
      <c r="R3">
        <f t="shared" ref="R3:R19" si="1">40-L3-P3</f>
        <v>36</v>
      </c>
      <c r="S3" s="11">
        <v>36.006999999999998</v>
      </c>
      <c r="T3" s="3">
        <f t="shared" ref="T3:T19" si="2">S3+Q3+M3</f>
        <v>40.006999999999998</v>
      </c>
      <c r="U3" s="11">
        <v>52.735999999999997</v>
      </c>
      <c r="V3" s="11">
        <v>125.1</v>
      </c>
      <c r="W3" s="11">
        <v>3515.7</v>
      </c>
      <c r="X3" s="11">
        <v>8.01</v>
      </c>
      <c r="Y3" s="11">
        <v>186.7</v>
      </c>
      <c r="Z3" s="11">
        <v>4016.5</v>
      </c>
      <c r="AA3" s="11">
        <v>7.9269999999999996</v>
      </c>
      <c r="AB3" s="11">
        <v>12.756</v>
      </c>
      <c r="AC3" s="3">
        <f t="shared" ref="AC3:AC19" si="3">U3-AB3</f>
        <v>39.979999999999997</v>
      </c>
      <c r="AD3" t="s">
        <v>35</v>
      </c>
      <c r="AF3">
        <f t="shared" ref="AF3:AF19" si="4">AE3*(1/1000)*(1/94.9714)*(1000/1)</f>
        <v>0</v>
      </c>
      <c r="AG3" t="s">
        <v>36</v>
      </c>
      <c r="AH3" s="11">
        <v>8.5169999999999996E-2</v>
      </c>
      <c r="AI3">
        <f t="shared" ref="AI3:AI19" si="5">AH3*(1/1000)*(1/30.974)*(1000/1)</f>
        <v>2.7497255762897912E-3</v>
      </c>
      <c r="AJ3">
        <v>0</v>
      </c>
      <c r="AK3">
        <v>22.5</v>
      </c>
    </row>
    <row r="4" spans="1:39">
      <c r="A4" s="1" t="s">
        <v>31</v>
      </c>
      <c r="B4" t="s">
        <v>31</v>
      </c>
      <c r="C4" t="s">
        <v>32</v>
      </c>
      <c r="D4" t="s">
        <v>33</v>
      </c>
      <c r="E4" s="6">
        <v>8</v>
      </c>
      <c r="F4">
        <v>3.38</v>
      </c>
      <c r="G4" t="s">
        <v>38</v>
      </c>
      <c r="H4" s="15">
        <v>0</v>
      </c>
      <c r="I4" s="2">
        <v>0.20488263157894734</v>
      </c>
      <c r="J4" s="2">
        <f t="shared" si="0"/>
        <v>6.6146649311986617E-3</v>
      </c>
      <c r="K4">
        <v>20000</v>
      </c>
      <c r="L4">
        <v>0</v>
      </c>
      <c r="M4" s="11">
        <v>0</v>
      </c>
      <c r="N4">
        <v>50</v>
      </c>
      <c r="O4">
        <v>0.5</v>
      </c>
      <c r="P4">
        <v>4</v>
      </c>
      <c r="Q4" s="11">
        <v>4</v>
      </c>
      <c r="R4">
        <f t="shared" si="1"/>
        <v>36</v>
      </c>
      <c r="S4" s="11">
        <v>35.996000000000002</v>
      </c>
      <c r="T4" s="3">
        <f t="shared" si="2"/>
        <v>39.996000000000002</v>
      </c>
      <c r="U4" s="11">
        <v>52.591000000000001</v>
      </c>
      <c r="V4" s="11">
        <v>130.30000000000001</v>
      </c>
      <c r="W4" s="11">
        <v>3524.8</v>
      </c>
      <c r="X4" s="11">
        <v>8.0180000000000007</v>
      </c>
      <c r="Y4" s="11">
        <v>166.5</v>
      </c>
      <c r="Z4" s="11">
        <v>3685</v>
      </c>
      <c r="AA4" s="11">
        <v>7.9139999999999997</v>
      </c>
      <c r="AB4" s="11">
        <v>12.676</v>
      </c>
      <c r="AC4" s="3">
        <f t="shared" si="3"/>
        <v>39.914999999999999</v>
      </c>
      <c r="AD4" t="s">
        <v>35</v>
      </c>
      <c r="AF4">
        <f t="shared" si="4"/>
        <v>0</v>
      </c>
      <c r="AG4" t="s">
        <v>36</v>
      </c>
      <c r="AH4" s="11" t="s">
        <v>39</v>
      </c>
      <c r="AI4" t="e">
        <f t="shared" si="5"/>
        <v>#VALUE!</v>
      </c>
      <c r="AJ4">
        <v>0</v>
      </c>
      <c r="AK4">
        <v>22.5</v>
      </c>
    </row>
    <row r="5" spans="1:39">
      <c r="A5" s="1">
        <v>21.1038</v>
      </c>
      <c r="B5" t="s">
        <v>40</v>
      </c>
      <c r="C5" t="s">
        <v>32</v>
      </c>
      <c r="D5" t="s">
        <v>33</v>
      </c>
      <c r="E5" s="6">
        <v>8</v>
      </c>
      <c r="F5">
        <v>4.38</v>
      </c>
      <c r="G5" t="s">
        <v>34</v>
      </c>
      <c r="H5" s="15">
        <v>4.0030000000000001</v>
      </c>
      <c r="I5" s="2">
        <v>0.20488263157894734</v>
      </c>
      <c r="J5" s="2">
        <f t="shared" si="0"/>
        <v>6.6146649311986617E-3</v>
      </c>
      <c r="K5">
        <v>20000</v>
      </c>
      <c r="L5" s="5">
        <v>0</v>
      </c>
      <c r="M5" s="11">
        <v>0</v>
      </c>
      <c r="N5">
        <v>50</v>
      </c>
      <c r="O5">
        <v>0.5</v>
      </c>
      <c r="P5">
        <v>4</v>
      </c>
      <c r="Q5" s="11">
        <v>4</v>
      </c>
      <c r="R5">
        <f t="shared" si="1"/>
        <v>36</v>
      </c>
      <c r="S5" s="11">
        <v>35.993000000000002</v>
      </c>
      <c r="T5" s="3">
        <f t="shared" si="2"/>
        <v>39.993000000000002</v>
      </c>
      <c r="U5" s="11">
        <v>56.594000000000001</v>
      </c>
      <c r="V5" s="11">
        <v>186.7</v>
      </c>
      <c r="W5" s="11">
        <v>3737.3</v>
      </c>
      <c r="X5" s="11">
        <v>7.9859999999999998</v>
      </c>
      <c r="Y5" s="11">
        <v>-180.3</v>
      </c>
      <c r="Z5" s="11">
        <v>4200.8999999999996</v>
      </c>
      <c r="AA5" s="11">
        <v>7.7789999999999999</v>
      </c>
      <c r="AB5" s="11">
        <v>18.931000000000001</v>
      </c>
      <c r="AC5" s="3">
        <f t="shared" si="3"/>
        <v>37.662999999999997</v>
      </c>
      <c r="AD5" t="s">
        <v>35</v>
      </c>
      <c r="AF5">
        <f t="shared" si="4"/>
        <v>0</v>
      </c>
      <c r="AG5" t="s">
        <v>36</v>
      </c>
      <c r="AH5" s="11">
        <v>0.86071799999999998</v>
      </c>
      <c r="AI5">
        <f t="shared" si="5"/>
        <v>2.7788403176858011E-2</v>
      </c>
      <c r="AJ5">
        <f>((I5*(T5/1000))-(AH5*(AC5/1000)))/(H5/1000)</f>
        <v>-6.0512992628686355</v>
      </c>
      <c r="AK5">
        <v>22.5</v>
      </c>
    </row>
    <row r="6" spans="1:39">
      <c r="A6" s="1">
        <v>21.1038</v>
      </c>
      <c r="B6" t="s">
        <v>40</v>
      </c>
      <c r="C6" t="s">
        <v>32</v>
      </c>
      <c r="D6" t="s">
        <v>33</v>
      </c>
      <c r="E6" s="6">
        <v>8</v>
      </c>
      <c r="F6">
        <v>5.38</v>
      </c>
      <c r="G6" t="s">
        <v>37</v>
      </c>
      <c r="H6" s="15">
        <v>3.9990000000000001</v>
      </c>
      <c r="I6" s="2">
        <v>0.20488263157894734</v>
      </c>
      <c r="J6" s="2">
        <f t="shared" si="0"/>
        <v>6.6146649311986617E-3</v>
      </c>
      <c r="K6">
        <v>20000</v>
      </c>
      <c r="L6" s="5">
        <v>0</v>
      </c>
      <c r="M6" s="11">
        <v>0</v>
      </c>
      <c r="N6">
        <v>50</v>
      </c>
      <c r="O6">
        <v>0.5</v>
      </c>
      <c r="P6">
        <v>4</v>
      </c>
      <c r="Q6" s="11">
        <v>4</v>
      </c>
      <c r="R6">
        <f t="shared" si="1"/>
        <v>36</v>
      </c>
      <c r="S6" s="11">
        <v>36.003999999999998</v>
      </c>
      <c r="T6" s="3">
        <f t="shared" si="2"/>
        <v>40.003999999999998</v>
      </c>
      <c r="U6" s="11">
        <v>56.606000000000002</v>
      </c>
      <c r="V6" s="11">
        <v>171.8</v>
      </c>
      <c r="W6" s="11">
        <v>3758.2</v>
      </c>
      <c r="X6" s="11">
        <v>7.9820000000000002</v>
      </c>
      <c r="Y6" s="11">
        <v>-305.10000000000002</v>
      </c>
      <c r="Z6" s="11">
        <v>4179.1000000000004</v>
      </c>
      <c r="AA6" s="11">
        <v>7.7549999999999999</v>
      </c>
      <c r="AB6" s="11">
        <v>19.039000000000001</v>
      </c>
      <c r="AC6" s="3">
        <f t="shared" si="3"/>
        <v>37.567</v>
      </c>
      <c r="AD6" t="s">
        <v>35</v>
      </c>
      <c r="AF6">
        <f t="shared" si="4"/>
        <v>0</v>
      </c>
      <c r="AG6" t="s">
        <v>36</v>
      </c>
      <c r="AH6" s="11">
        <v>0.86572800000000005</v>
      </c>
      <c r="AI6">
        <f t="shared" si="5"/>
        <v>2.7950151740169179E-2</v>
      </c>
      <c r="AJ6">
        <f t="shared" ref="AJ6:AJ10" si="6">((I6*(T6/1000))-(AH6*(AC6/1000)))/(H6/1000)</f>
        <v>-6.0831905432147524</v>
      </c>
      <c r="AK6">
        <v>22.5</v>
      </c>
    </row>
    <row r="7" spans="1:39">
      <c r="A7" s="1">
        <v>21.1038</v>
      </c>
      <c r="B7" t="s">
        <v>40</v>
      </c>
      <c r="C7" t="s">
        <v>32</v>
      </c>
      <c r="D7" t="s">
        <v>33</v>
      </c>
      <c r="E7" s="6">
        <v>8</v>
      </c>
      <c r="F7">
        <v>6.38</v>
      </c>
      <c r="G7" t="s">
        <v>38</v>
      </c>
      <c r="H7" s="15">
        <v>4.0030000000000001</v>
      </c>
      <c r="I7" s="2">
        <v>0.20488263157894734</v>
      </c>
      <c r="J7" s="2">
        <f t="shared" si="0"/>
        <v>6.6146649311986617E-3</v>
      </c>
      <c r="K7">
        <v>20000</v>
      </c>
      <c r="L7" s="5">
        <v>0</v>
      </c>
      <c r="M7" s="11">
        <v>0</v>
      </c>
      <c r="N7">
        <v>50</v>
      </c>
      <c r="O7">
        <v>0.5</v>
      </c>
      <c r="P7">
        <v>4</v>
      </c>
      <c r="Q7" s="11">
        <v>4</v>
      </c>
      <c r="R7">
        <f t="shared" si="1"/>
        <v>36</v>
      </c>
      <c r="S7" s="11">
        <v>35.994999999999997</v>
      </c>
      <c r="T7" s="3">
        <f t="shared" si="2"/>
        <v>39.994999999999997</v>
      </c>
      <c r="U7" s="11">
        <v>56.704000000000001</v>
      </c>
      <c r="V7" s="11">
        <v>203.4</v>
      </c>
      <c r="W7" s="11">
        <v>3858.5</v>
      </c>
      <c r="X7" s="11">
        <v>7.9660000000000002</v>
      </c>
      <c r="Y7" s="11">
        <v>-317.7</v>
      </c>
      <c r="Z7" s="11">
        <v>4185.7</v>
      </c>
      <c r="AA7" s="11">
        <v>7.7619999999999996</v>
      </c>
      <c r="AB7" s="11">
        <v>19.102</v>
      </c>
      <c r="AC7" s="3">
        <f t="shared" si="3"/>
        <v>37.602000000000004</v>
      </c>
      <c r="AD7" t="s">
        <v>35</v>
      </c>
      <c r="AF7">
        <f t="shared" si="4"/>
        <v>0</v>
      </c>
      <c r="AG7" t="s">
        <v>36</v>
      </c>
      <c r="AH7" s="11">
        <v>0.807612</v>
      </c>
      <c r="AI7">
        <f t="shared" si="5"/>
        <v>2.6073868405759669E-2</v>
      </c>
      <c r="AJ7">
        <f t="shared" si="6"/>
        <v>-5.5392319695228576</v>
      </c>
      <c r="AK7">
        <v>22.5</v>
      </c>
    </row>
    <row r="8" spans="1:39">
      <c r="A8" s="1">
        <v>21.1038</v>
      </c>
      <c r="B8" t="s">
        <v>40</v>
      </c>
      <c r="C8" t="s">
        <v>32</v>
      </c>
      <c r="D8" t="s">
        <v>33</v>
      </c>
      <c r="E8" s="6">
        <v>8</v>
      </c>
      <c r="F8">
        <v>7.38</v>
      </c>
      <c r="G8" t="s">
        <v>34</v>
      </c>
      <c r="H8" s="15">
        <v>4.0019999999999998</v>
      </c>
      <c r="I8">
        <v>50</v>
      </c>
      <c r="J8" s="2">
        <f t="shared" si="0"/>
        <v>1.6142571188738941</v>
      </c>
      <c r="K8">
        <v>20000</v>
      </c>
      <c r="L8" s="6">
        <f>I8*40/K8</f>
        <v>0.1</v>
      </c>
      <c r="M8" s="11">
        <v>0.1</v>
      </c>
      <c r="N8">
        <v>50</v>
      </c>
      <c r="O8">
        <v>0.5</v>
      </c>
      <c r="P8">
        <v>4</v>
      </c>
      <c r="Q8" s="11">
        <v>4</v>
      </c>
      <c r="R8" s="6">
        <f>40-L8-P8</f>
        <v>35.9</v>
      </c>
      <c r="S8" s="11">
        <v>36.066000000000003</v>
      </c>
      <c r="T8" s="3">
        <f t="shared" si="2"/>
        <v>40.166000000000004</v>
      </c>
      <c r="U8" s="11">
        <v>56.844000000000001</v>
      </c>
      <c r="V8" s="11">
        <v>193.5</v>
      </c>
      <c r="W8" s="11">
        <v>3943</v>
      </c>
      <c r="X8" s="11">
        <v>7.9569999999999999</v>
      </c>
      <c r="Y8" s="11">
        <v>-156.19999999999999</v>
      </c>
      <c r="Z8" s="11">
        <v>4284.8</v>
      </c>
      <c r="AA8" s="11">
        <v>7.8010000000000002</v>
      </c>
      <c r="AB8" s="11">
        <v>19.042999999999999</v>
      </c>
      <c r="AC8" s="3">
        <f t="shared" si="3"/>
        <v>37.801000000000002</v>
      </c>
      <c r="AD8" t="s">
        <v>35</v>
      </c>
      <c r="AF8">
        <f t="shared" si="4"/>
        <v>0</v>
      </c>
      <c r="AG8" t="s">
        <v>36</v>
      </c>
      <c r="AH8" s="11">
        <v>30.841560000000001</v>
      </c>
      <c r="AI8">
        <f t="shared" si="5"/>
        <v>0.99572415574352691</v>
      </c>
      <c r="AJ8">
        <f t="shared" si="6"/>
        <v>210.50929296351831</v>
      </c>
      <c r="AK8">
        <v>22.5</v>
      </c>
    </row>
    <row r="9" spans="1:39">
      <c r="A9" s="1">
        <v>21.1038</v>
      </c>
      <c r="B9" t="s">
        <v>40</v>
      </c>
      <c r="C9" t="s">
        <v>32</v>
      </c>
      <c r="D9" t="s">
        <v>33</v>
      </c>
      <c r="E9" s="6">
        <v>8</v>
      </c>
      <c r="F9">
        <v>8.3800000000000008</v>
      </c>
      <c r="G9" t="s">
        <v>37</v>
      </c>
      <c r="H9" s="15">
        <v>3.992</v>
      </c>
      <c r="I9">
        <v>50</v>
      </c>
      <c r="J9" s="2">
        <f t="shared" si="0"/>
        <v>1.6142571188738941</v>
      </c>
      <c r="K9">
        <v>20000</v>
      </c>
      <c r="L9" s="6">
        <f t="shared" ref="L9:L19" si="7">I9*40/K9</f>
        <v>0.1</v>
      </c>
      <c r="M9" s="11">
        <v>0.1</v>
      </c>
      <c r="N9">
        <v>50</v>
      </c>
      <c r="O9">
        <v>0.5</v>
      </c>
      <c r="P9">
        <v>4</v>
      </c>
      <c r="Q9" s="11">
        <v>4</v>
      </c>
      <c r="R9">
        <f t="shared" si="1"/>
        <v>35.9</v>
      </c>
      <c r="S9" s="11">
        <v>35.893999999999998</v>
      </c>
      <c r="T9" s="3">
        <f t="shared" si="2"/>
        <v>39.994</v>
      </c>
      <c r="U9" s="11">
        <v>56.61</v>
      </c>
      <c r="V9" s="11">
        <v>183</v>
      </c>
      <c r="W9" s="11">
        <v>3897.2</v>
      </c>
      <c r="X9" s="11">
        <v>7.9729999999999999</v>
      </c>
      <c r="Y9" s="11">
        <v>-325.39999999999998</v>
      </c>
      <c r="Z9" s="11">
        <v>4188.8999999999996</v>
      </c>
      <c r="AA9" s="11">
        <v>7.77</v>
      </c>
      <c r="AB9" s="11">
        <v>19.167999999999999</v>
      </c>
      <c r="AC9" s="3">
        <f t="shared" si="3"/>
        <v>37.442</v>
      </c>
      <c r="AD9" t="s">
        <v>35</v>
      </c>
      <c r="AF9">
        <f t="shared" si="4"/>
        <v>0</v>
      </c>
      <c r="AG9" t="s">
        <v>36</v>
      </c>
      <c r="AH9" s="11">
        <v>30.761399999999998</v>
      </c>
      <c r="AI9">
        <f t="shared" si="5"/>
        <v>0.99313617873054805</v>
      </c>
      <c r="AJ9">
        <f t="shared" si="6"/>
        <v>212.40773076152308</v>
      </c>
      <c r="AK9">
        <v>22.5</v>
      </c>
    </row>
    <row r="10" spans="1:39">
      <c r="A10" s="1">
        <v>21.1038</v>
      </c>
      <c r="B10" t="s">
        <v>40</v>
      </c>
      <c r="C10" t="s">
        <v>32</v>
      </c>
      <c r="D10" t="s">
        <v>33</v>
      </c>
      <c r="E10" s="6">
        <v>8</v>
      </c>
      <c r="F10">
        <v>9.3800000000000008</v>
      </c>
      <c r="G10" t="s">
        <v>38</v>
      </c>
      <c r="H10" s="15">
        <v>4.0049999999999999</v>
      </c>
      <c r="I10">
        <v>50</v>
      </c>
      <c r="J10" s="2">
        <f t="shared" si="0"/>
        <v>1.6142571188738941</v>
      </c>
      <c r="K10">
        <v>20000</v>
      </c>
      <c r="L10" s="6">
        <f t="shared" si="7"/>
        <v>0.1</v>
      </c>
      <c r="M10" s="11">
        <v>0.1</v>
      </c>
      <c r="N10">
        <v>50</v>
      </c>
      <c r="O10">
        <v>0.5</v>
      </c>
      <c r="P10">
        <v>4</v>
      </c>
      <c r="Q10" s="11">
        <v>4</v>
      </c>
      <c r="R10">
        <f t="shared" si="1"/>
        <v>35.9</v>
      </c>
      <c r="S10" s="11">
        <v>35.901000000000003</v>
      </c>
      <c r="T10" s="3">
        <f t="shared" si="2"/>
        <v>40.001000000000005</v>
      </c>
      <c r="U10" s="11">
        <v>56.546999999999997</v>
      </c>
      <c r="V10" s="11">
        <v>173.3</v>
      </c>
      <c r="W10" s="11">
        <v>3831.2</v>
      </c>
      <c r="X10" s="11">
        <v>7.98</v>
      </c>
      <c r="Y10" s="11">
        <v>-160.9</v>
      </c>
      <c r="Z10" s="11">
        <v>4373.7</v>
      </c>
      <c r="AA10" s="11">
        <v>7.7910000000000004</v>
      </c>
      <c r="AB10" s="11">
        <v>18.917000000000002</v>
      </c>
      <c r="AC10" s="3">
        <f t="shared" si="3"/>
        <v>37.629999999999995</v>
      </c>
      <c r="AD10" t="s">
        <v>35</v>
      </c>
      <c r="AF10">
        <f t="shared" si="4"/>
        <v>0</v>
      </c>
      <c r="AG10" t="s">
        <v>36</v>
      </c>
      <c r="AH10" s="11">
        <v>32.63514</v>
      </c>
      <c r="AI10">
        <f t="shared" si="5"/>
        <v>1.0536301414089237</v>
      </c>
      <c r="AJ10">
        <f t="shared" si="6"/>
        <v>192.75647485642949</v>
      </c>
      <c r="AK10">
        <v>22.5</v>
      </c>
    </row>
    <row r="11" spans="1:39">
      <c r="A11" s="1">
        <v>21.1038</v>
      </c>
      <c r="B11" t="s">
        <v>40</v>
      </c>
      <c r="C11" t="s">
        <v>32</v>
      </c>
      <c r="D11" t="s">
        <v>33</v>
      </c>
      <c r="E11" s="6">
        <v>8</v>
      </c>
      <c r="F11">
        <v>10.38</v>
      </c>
      <c r="G11" t="s">
        <v>34</v>
      </c>
      <c r="H11" s="15">
        <v>4.0010000000000003</v>
      </c>
      <c r="I11">
        <v>100</v>
      </c>
      <c r="J11" s="2">
        <f t="shared" si="0"/>
        <v>3.2285142377477882</v>
      </c>
      <c r="K11">
        <v>20000</v>
      </c>
      <c r="L11" s="6">
        <f t="shared" si="7"/>
        <v>0.2</v>
      </c>
      <c r="M11" s="11">
        <v>0.2</v>
      </c>
      <c r="N11">
        <v>50</v>
      </c>
      <c r="O11">
        <v>0.5</v>
      </c>
      <c r="P11">
        <v>4</v>
      </c>
      <c r="Q11" s="11">
        <v>4</v>
      </c>
      <c r="R11">
        <f t="shared" si="1"/>
        <v>35.799999999999997</v>
      </c>
      <c r="S11" s="11">
        <v>35.795000000000002</v>
      </c>
      <c r="T11" s="3">
        <f t="shared" si="2"/>
        <v>39.995000000000005</v>
      </c>
      <c r="U11" s="11">
        <v>56.588000000000001</v>
      </c>
      <c r="V11" s="11">
        <v>168.4</v>
      </c>
      <c r="W11" s="11">
        <v>4049.1</v>
      </c>
      <c r="X11" s="11">
        <v>7.976</v>
      </c>
      <c r="Y11" s="11">
        <v>-303.2</v>
      </c>
      <c r="Z11" s="11">
        <v>4274.3999999999996</v>
      </c>
      <c r="AA11" s="11">
        <v>7.7530000000000001</v>
      </c>
      <c r="AB11" s="11">
        <v>19.103999999999999</v>
      </c>
      <c r="AC11" s="3">
        <f t="shared" si="3"/>
        <v>37.484000000000002</v>
      </c>
      <c r="AD11" t="s">
        <v>35</v>
      </c>
      <c r="AF11">
        <f t="shared" si="4"/>
        <v>0</v>
      </c>
      <c r="AG11" t="s">
        <v>36</v>
      </c>
      <c r="AH11" s="24">
        <v>39.70926</v>
      </c>
      <c r="AI11" s="2">
        <f t="shared" si="5"/>
        <v>1.2820191128042875</v>
      </c>
      <c r="AJ11" s="2">
        <f>((I11*(T11/1000))-(AH11*(AC11/1000)))/(H11/1000)</f>
        <v>627.60262388402907</v>
      </c>
      <c r="AK11">
        <v>22.5</v>
      </c>
    </row>
    <row r="12" spans="1:39">
      <c r="A12" s="1">
        <v>21.1038</v>
      </c>
      <c r="B12" t="s">
        <v>40</v>
      </c>
      <c r="C12" t="s">
        <v>32</v>
      </c>
      <c r="D12" t="s">
        <v>33</v>
      </c>
      <c r="E12" s="6">
        <v>8</v>
      </c>
      <c r="F12">
        <v>11.38</v>
      </c>
      <c r="G12" t="s">
        <v>37</v>
      </c>
      <c r="H12" s="15">
        <v>3.9969999999999999</v>
      </c>
      <c r="I12">
        <v>100</v>
      </c>
      <c r="J12" s="2">
        <f t="shared" si="0"/>
        <v>3.2285142377477882</v>
      </c>
      <c r="K12">
        <v>20000</v>
      </c>
      <c r="L12" s="6">
        <f t="shared" si="7"/>
        <v>0.2</v>
      </c>
      <c r="M12" s="11">
        <v>0.2</v>
      </c>
      <c r="N12">
        <v>50</v>
      </c>
      <c r="O12">
        <v>0.5</v>
      </c>
      <c r="P12">
        <v>4</v>
      </c>
      <c r="Q12" s="11">
        <v>4</v>
      </c>
      <c r="R12">
        <f t="shared" si="1"/>
        <v>35.799999999999997</v>
      </c>
      <c r="S12" s="11">
        <v>35.799999999999997</v>
      </c>
      <c r="T12" s="3">
        <f t="shared" si="2"/>
        <v>40</v>
      </c>
      <c r="U12" s="11">
        <v>56.79</v>
      </c>
      <c r="V12" s="11">
        <v>164.1</v>
      </c>
      <c r="W12" s="11">
        <v>3970.3</v>
      </c>
      <c r="X12" s="11">
        <v>7.97</v>
      </c>
      <c r="Y12" s="11">
        <v>-164.4</v>
      </c>
      <c r="Z12" s="11">
        <v>4363.8</v>
      </c>
      <c r="AA12" s="11">
        <v>7.7830000000000004</v>
      </c>
      <c r="AB12" s="11">
        <v>19.173999999999999</v>
      </c>
      <c r="AC12" s="3">
        <f t="shared" si="3"/>
        <v>37.616</v>
      </c>
      <c r="AD12" t="s">
        <v>35</v>
      </c>
      <c r="AF12">
        <f t="shared" si="4"/>
        <v>0</v>
      </c>
      <c r="AG12" t="s">
        <v>36</v>
      </c>
      <c r="AH12" s="24">
        <v>37.394640000000003</v>
      </c>
      <c r="AI12" s="2">
        <f t="shared" si="5"/>
        <v>1.2072912765545298</v>
      </c>
      <c r="AJ12" s="2">
        <f t="shared" ref="AJ12:AJ19" si="8">((I12*(T12/1000))-(AH12*(AC12/1000)))/(H12/1000)</f>
        <v>648.82742600950712</v>
      </c>
      <c r="AK12">
        <v>22.5</v>
      </c>
    </row>
    <row r="13" spans="1:39">
      <c r="A13" s="1">
        <v>21.1038</v>
      </c>
      <c r="B13" t="s">
        <v>40</v>
      </c>
      <c r="C13" t="s">
        <v>32</v>
      </c>
      <c r="D13" t="s">
        <v>33</v>
      </c>
      <c r="E13" s="6">
        <v>8</v>
      </c>
      <c r="F13">
        <v>12.38</v>
      </c>
      <c r="G13" t="s">
        <v>38</v>
      </c>
      <c r="H13" s="15">
        <v>4</v>
      </c>
      <c r="I13">
        <v>100</v>
      </c>
      <c r="J13" s="2">
        <f t="shared" si="0"/>
        <v>3.2285142377477882</v>
      </c>
      <c r="K13">
        <v>20000</v>
      </c>
      <c r="L13" s="6">
        <f t="shared" si="7"/>
        <v>0.2</v>
      </c>
      <c r="M13" s="11">
        <v>0.2</v>
      </c>
      <c r="N13">
        <v>50</v>
      </c>
      <c r="O13">
        <v>0.5</v>
      </c>
      <c r="P13">
        <v>4</v>
      </c>
      <c r="Q13" s="11">
        <v>4</v>
      </c>
      <c r="R13">
        <f t="shared" si="1"/>
        <v>35.799999999999997</v>
      </c>
      <c r="S13" s="11">
        <v>35.798000000000002</v>
      </c>
      <c r="T13" s="3">
        <f t="shared" si="2"/>
        <v>39.998000000000005</v>
      </c>
      <c r="U13" s="11">
        <v>56.654000000000003</v>
      </c>
      <c r="V13" s="11">
        <v>162.1</v>
      </c>
      <c r="W13" s="11">
        <v>3729.6</v>
      </c>
      <c r="X13" s="11">
        <v>7.9729999999999999</v>
      </c>
      <c r="Y13" s="11">
        <v>-324.5</v>
      </c>
      <c r="Z13" s="11">
        <v>4205.5</v>
      </c>
      <c r="AA13" s="11">
        <v>7.7489999999999997</v>
      </c>
      <c r="AB13" s="11">
        <v>19.312000000000001</v>
      </c>
      <c r="AC13" s="3">
        <f t="shared" si="3"/>
        <v>37.341999999999999</v>
      </c>
      <c r="AD13" t="s">
        <v>35</v>
      </c>
      <c r="AF13">
        <f t="shared" si="4"/>
        <v>0</v>
      </c>
      <c r="AG13" t="s">
        <v>36</v>
      </c>
      <c r="AH13" s="24">
        <v>39.057960000000001</v>
      </c>
      <c r="AI13" s="2">
        <f t="shared" si="5"/>
        <v>1.2609917995738362</v>
      </c>
      <c r="AJ13" s="2">
        <f t="shared" si="8"/>
        <v>635.32441442000004</v>
      </c>
      <c r="AK13">
        <v>22.5</v>
      </c>
    </row>
    <row r="14" spans="1:39">
      <c r="A14" s="1">
        <v>21.1038</v>
      </c>
      <c r="B14" t="s">
        <v>40</v>
      </c>
      <c r="C14" t="s">
        <v>32</v>
      </c>
      <c r="D14" t="s">
        <v>33</v>
      </c>
      <c r="E14" s="6">
        <v>8</v>
      </c>
      <c r="F14">
        <v>13.38</v>
      </c>
      <c r="G14" t="s">
        <v>34</v>
      </c>
      <c r="H14" s="15">
        <v>3.9980000000000002</v>
      </c>
      <c r="I14">
        <v>250</v>
      </c>
      <c r="J14" s="2">
        <f t="shared" si="0"/>
        <v>8.0712855943694706</v>
      </c>
      <c r="K14">
        <v>20000</v>
      </c>
      <c r="L14" s="6">
        <f t="shared" si="7"/>
        <v>0.5</v>
      </c>
      <c r="M14" s="13">
        <v>0.5</v>
      </c>
      <c r="N14">
        <v>50</v>
      </c>
      <c r="O14">
        <v>0.5</v>
      </c>
      <c r="P14">
        <v>4</v>
      </c>
      <c r="Q14" s="11">
        <v>4</v>
      </c>
      <c r="R14">
        <f t="shared" si="1"/>
        <v>35.5</v>
      </c>
      <c r="S14" s="11">
        <v>35.494</v>
      </c>
      <c r="T14" s="3">
        <f t="shared" si="2"/>
        <v>39.994</v>
      </c>
      <c r="U14" s="11">
        <v>56.643000000000001</v>
      </c>
      <c r="V14" s="11">
        <v>158.1</v>
      </c>
      <c r="W14" s="11">
        <v>4646.7</v>
      </c>
      <c r="X14" s="11">
        <v>7.9539999999999997</v>
      </c>
      <c r="Y14" s="11">
        <v>-326.60000000000002</v>
      </c>
      <c r="Z14" s="11">
        <v>4676.5</v>
      </c>
      <c r="AA14" s="11">
        <v>7.7539999999999996</v>
      </c>
      <c r="AB14" s="11">
        <v>19.219000000000001</v>
      </c>
      <c r="AC14" s="3">
        <f t="shared" si="3"/>
        <v>37.423999999999999</v>
      </c>
      <c r="AD14" t="s">
        <v>35</v>
      </c>
      <c r="AF14">
        <f t="shared" si="4"/>
        <v>0</v>
      </c>
      <c r="AG14" t="s">
        <v>36</v>
      </c>
      <c r="AH14" s="11">
        <v>131.4624</v>
      </c>
      <c r="AI14">
        <f t="shared" si="5"/>
        <v>4.2442823012849482</v>
      </c>
      <c r="AJ14">
        <f t="shared" si="8"/>
        <v>1270.2979345672836</v>
      </c>
      <c r="AK14">
        <v>22.5</v>
      </c>
    </row>
    <row r="15" spans="1:39">
      <c r="A15" s="1">
        <v>21.1038</v>
      </c>
      <c r="B15" t="s">
        <v>40</v>
      </c>
      <c r="C15" t="s">
        <v>32</v>
      </c>
      <c r="D15" t="s">
        <v>33</v>
      </c>
      <c r="E15" s="6">
        <v>8</v>
      </c>
      <c r="F15">
        <v>14.38</v>
      </c>
      <c r="G15" t="s">
        <v>37</v>
      </c>
      <c r="H15" s="15">
        <v>3.9950000000000001</v>
      </c>
      <c r="I15">
        <v>250</v>
      </c>
      <c r="J15" s="2">
        <f t="shared" si="0"/>
        <v>8.0712855943694706</v>
      </c>
      <c r="K15">
        <v>20000</v>
      </c>
      <c r="L15" s="6">
        <f t="shared" si="7"/>
        <v>0.5</v>
      </c>
      <c r="M15" s="13">
        <v>0.5</v>
      </c>
      <c r="N15">
        <v>50</v>
      </c>
      <c r="O15">
        <v>0.5</v>
      </c>
      <c r="P15">
        <v>4</v>
      </c>
      <c r="Q15" s="11">
        <v>4</v>
      </c>
      <c r="R15">
        <f t="shared" si="1"/>
        <v>35.5</v>
      </c>
      <c r="S15" s="11">
        <v>35.499000000000002</v>
      </c>
      <c r="T15" s="3">
        <f t="shared" si="2"/>
        <v>39.999000000000002</v>
      </c>
      <c r="U15" s="11">
        <v>56.695999999999998</v>
      </c>
      <c r="V15" s="11">
        <v>154.5</v>
      </c>
      <c r="W15" s="11">
        <v>4589.1000000000004</v>
      </c>
      <c r="X15" s="11">
        <v>7.96</v>
      </c>
      <c r="Y15" s="11">
        <v>-152.80000000000001</v>
      </c>
      <c r="Z15" s="11">
        <v>4860.5</v>
      </c>
      <c r="AA15" s="11">
        <v>7.8</v>
      </c>
      <c r="AB15" s="11">
        <v>19.149999999999999</v>
      </c>
      <c r="AC15" s="3">
        <f t="shared" si="3"/>
        <v>37.545999999999999</v>
      </c>
      <c r="AD15" t="s">
        <v>35</v>
      </c>
      <c r="AF15">
        <f t="shared" si="4"/>
        <v>0</v>
      </c>
      <c r="AG15" t="s">
        <v>36</v>
      </c>
      <c r="AH15" s="11">
        <v>132.56460000000001</v>
      </c>
      <c r="AI15">
        <f t="shared" si="5"/>
        <v>4.2798669852134053</v>
      </c>
      <c r="AJ15">
        <f t="shared" si="8"/>
        <v>1257.1913713141428</v>
      </c>
      <c r="AK15">
        <v>22.5</v>
      </c>
    </row>
    <row r="16" spans="1:39">
      <c r="A16" s="1">
        <v>21.1038</v>
      </c>
      <c r="B16" t="s">
        <v>40</v>
      </c>
      <c r="C16" t="s">
        <v>32</v>
      </c>
      <c r="D16" t="s">
        <v>33</v>
      </c>
      <c r="E16" s="6">
        <v>8</v>
      </c>
      <c r="F16">
        <v>15.38</v>
      </c>
      <c r="G16" t="s">
        <v>38</v>
      </c>
      <c r="H16" s="15">
        <v>3.9980000000000002</v>
      </c>
      <c r="I16">
        <v>250</v>
      </c>
      <c r="J16" s="2">
        <f t="shared" si="0"/>
        <v>8.0712855943694706</v>
      </c>
      <c r="K16">
        <v>20000</v>
      </c>
      <c r="L16" s="6">
        <f t="shared" si="7"/>
        <v>0.5</v>
      </c>
      <c r="M16" s="13">
        <v>0.5</v>
      </c>
      <c r="N16">
        <v>50</v>
      </c>
      <c r="O16">
        <v>0.5</v>
      </c>
      <c r="P16">
        <v>4</v>
      </c>
      <c r="Q16" s="11">
        <v>4</v>
      </c>
      <c r="R16">
        <f t="shared" si="1"/>
        <v>35.5</v>
      </c>
      <c r="S16" s="11">
        <v>35.5</v>
      </c>
      <c r="T16" s="3">
        <f t="shared" si="2"/>
        <v>40</v>
      </c>
      <c r="U16" s="11">
        <v>56.746000000000002</v>
      </c>
      <c r="V16" s="11">
        <v>150.80000000000001</v>
      </c>
      <c r="W16" s="11">
        <v>4514.5</v>
      </c>
      <c r="X16" s="11">
        <v>7.9829999999999997</v>
      </c>
      <c r="Y16" s="11">
        <v>-315.39999999999998</v>
      </c>
      <c r="Z16" s="11">
        <v>4626.3</v>
      </c>
      <c r="AA16" s="11">
        <v>7.7460000000000004</v>
      </c>
      <c r="AB16" s="11">
        <v>19.497</v>
      </c>
      <c r="AC16" s="3">
        <f t="shared" si="3"/>
        <v>37.249000000000002</v>
      </c>
      <c r="AD16" t="s">
        <v>35</v>
      </c>
      <c r="AF16">
        <f t="shared" si="4"/>
        <v>0</v>
      </c>
      <c r="AG16" t="s">
        <v>36</v>
      </c>
      <c r="AH16" s="11">
        <v>134.96940000000001</v>
      </c>
      <c r="AI16">
        <f t="shared" si="5"/>
        <v>4.3575062956027644</v>
      </c>
      <c r="AJ16">
        <f t="shared" si="8"/>
        <v>1243.7530813906953</v>
      </c>
      <c r="AK16">
        <v>22.5</v>
      </c>
    </row>
    <row r="17" spans="1:37">
      <c r="A17" s="1">
        <v>21.1038</v>
      </c>
      <c r="B17" t="s">
        <v>40</v>
      </c>
      <c r="C17" t="s">
        <v>32</v>
      </c>
      <c r="D17" t="s">
        <v>33</v>
      </c>
      <c r="E17" s="6">
        <v>8</v>
      </c>
      <c r="F17">
        <v>16.38</v>
      </c>
      <c r="G17" t="s">
        <v>34</v>
      </c>
      <c r="H17" s="15">
        <v>4.0010000000000003</v>
      </c>
      <c r="I17">
        <v>500</v>
      </c>
      <c r="J17" s="2">
        <f t="shared" si="0"/>
        <v>16.142571188738941</v>
      </c>
      <c r="K17">
        <v>20000</v>
      </c>
      <c r="L17" s="6">
        <f t="shared" si="7"/>
        <v>1</v>
      </c>
      <c r="M17" s="13">
        <v>1</v>
      </c>
      <c r="N17">
        <v>50</v>
      </c>
      <c r="O17">
        <v>0.5</v>
      </c>
      <c r="P17">
        <v>4</v>
      </c>
      <c r="Q17" s="11">
        <v>4</v>
      </c>
      <c r="R17">
        <f t="shared" si="1"/>
        <v>35</v>
      </c>
      <c r="S17" s="15">
        <v>34.991999999999997</v>
      </c>
      <c r="T17" s="3">
        <f t="shared" si="2"/>
        <v>39.991999999999997</v>
      </c>
      <c r="U17" s="11">
        <v>56.621000000000002</v>
      </c>
      <c r="V17" s="11">
        <v>151.30000000000001</v>
      </c>
      <c r="W17" s="11">
        <v>5247.1</v>
      </c>
      <c r="X17" s="11">
        <v>8.0289999999999999</v>
      </c>
      <c r="Y17" s="11">
        <v>-184.5</v>
      </c>
      <c r="Z17" s="11">
        <v>5829.3</v>
      </c>
      <c r="AA17" s="11">
        <v>7.7830000000000004</v>
      </c>
      <c r="AB17" s="11">
        <v>19.123999999999999</v>
      </c>
      <c r="AC17" s="3">
        <f t="shared" si="3"/>
        <v>37.497</v>
      </c>
      <c r="AD17" t="s">
        <v>35</v>
      </c>
      <c r="AF17">
        <f t="shared" si="4"/>
        <v>0</v>
      </c>
      <c r="AG17" t="s">
        <v>36</v>
      </c>
      <c r="AH17" s="11">
        <v>326.65199999999999</v>
      </c>
      <c r="AI17">
        <f t="shared" si="5"/>
        <v>10.546006327887905</v>
      </c>
      <c r="AJ17">
        <f t="shared" si="8"/>
        <v>1936.3983894026487</v>
      </c>
      <c r="AK17">
        <v>22.5</v>
      </c>
    </row>
    <row r="18" spans="1:37">
      <c r="A18" s="1">
        <v>21.1038</v>
      </c>
      <c r="B18" t="s">
        <v>40</v>
      </c>
      <c r="C18" t="s">
        <v>32</v>
      </c>
      <c r="D18" t="s">
        <v>33</v>
      </c>
      <c r="E18" s="6">
        <v>8</v>
      </c>
      <c r="F18">
        <v>17.38</v>
      </c>
      <c r="G18" t="s">
        <v>37</v>
      </c>
      <c r="H18" s="15">
        <v>3.996</v>
      </c>
      <c r="I18">
        <v>500</v>
      </c>
      <c r="J18" s="2">
        <f t="shared" si="0"/>
        <v>16.142571188738941</v>
      </c>
      <c r="K18">
        <v>20000</v>
      </c>
      <c r="L18" s="6">
        <f t="shared" si="7"/>
        <v>1</v>
      </c>
      <c r="M18" s="13">
        <v>1</v>
      </c>
      <c r="N18">
        <v>50</v>
      </c>
      <c r="O18">
        <v>0.5</v>
      </c>
      <c r="P18">
        <v>4</v>
      </c>
      <c r="Q18" s="11">
        <v>4</v>
      </c>
      <c r="R18">
        <f t="shared" si="1"/>
        <v>35</v>
      </c>
      <c r="S18" s="11">
        <v>35.000999999999998</v>
      </c>
      <c r="T18" s="3">
        <f t="shared" si="2"/>
        <v>40.000999999999998</v>
      </c>
      <c r="U18" s="11">
        <v>56.637</v>
      </c>
      <c r="V18" s="11">
        <v>151</v>
      </c>
      <c r="W18" s="11">
        <v>5521</v>
      </c>
      <c r="X18" s="11">
        <v>7.9889999999999999</v>
      </c>
      <c r="Y18" s="11">
        <v>-330</v>
      </c>
      <c r="Z18" s="11">
        <v>5615.5</v>
      </c>
      <c r="AA18" s="11">
        <v>7.76</v>
      </c>
      <c r="AB18" s="11">
        <v>19.384</v>
      </c>
      <c r="AC18" s="3">
        <f t="shared" si="3"/>
        <v>37.253</v>
      </c>
      <c r="AD18" t="s">
        <v>35</v>
      </c>
      <c r="AF18">
        <f t="shared" si="4"/>
        <v>0</v>
      </c>
      <c r="AG18" t="s">
        <v>36</v>
      </c>
      <c r="AH18" s="11">
        <v>331.96260000000001</v>
      </c>
      <c r="AI18">
        <f t="shared" si="5"/>
        <v>10.717459804997741</v>
      </c>
      <c r="AJ18">
        <f t="shared" si="8"/>
        <v>1910.3847002502496</v>
      </c>
      <c r="AK18">
        <v>22.5</v>
      </c>
    </row>
    <row r="19" spans="1:37">
      <c r="A19" s="1">
        <v>21.1038</v>
      </c>
      <c r="B19" t="s">
        <v>40</v>
      </c>
      <c r="C19" t="s">
        <v>32</v>
      </c>
      <c r="D19" t="s">
        <v>33</v>
      </c>
      <c r="E19" s="6">
        <v>8</v>
      </c>
      <c r="F19">
        <v>18.38</v>
      </c>
      <c r="G19" t="s">
        <v>38</v>
      </c>
      <c r="H19" s="15">
        <v>3.9969999999999999</v>
      </c>
      <c r="I19">
        <v>500</v>
      </c>
      <c r="J19" s="2">
        <f t="shared" si="0"/>
        <v>16.142571188738941</v>
      </c>
      <c r="K19">
        <v>20000</v>
      </c>
      <c r="L19" s="6">
        <f t="shared" si="7"/>
        <v>1</v>
      </c>
      <c r="M19" s="13">
        <v>1</v>
      </c>
      <c r="N19">
        <v>50</v>
      </c>
      <c r="O19">
        <v>0.5</v>
      </c>
      <c r="P19">
        <v>4</v>
      </c>
      <c r="Q19" s="11">
        <v>4</v>
      </c>
      <c r="R19">
        <f t="shared" si="1"/>
        <v>35</v>
      </c>
      <c r="S19" s="15">
        <v>34.988999999999997</v>
      </c>
      <c r="T19" s="3">
        <f t="shared" si="2"/>
        <v>39.988999999999997</v>
      </c>
      <c r="U19" s="11">
        <v>56.756</v>
      </c>
      <c r="V19" s="11">
        <v>152</v>
      </c>
      <c r="W19" s="11">
        <v>5317.8</v>
      </c>
      <c r="X19" s="11">
        <v>7.9960000000000004</v>
      </c>
      <c r="Y19" s="11">
        <v>-324.10000000000002</v>
      </c>
      <c r="Z19" s="11">
        <v>5705.8</v>
      </c>
      <c r="AA19" s="11">
        <v>7.7720000000000002</v>
      </c>
      <c r="AB19" s="11">
        <v>19.405000000000001</v>
      </c>
      <c r="AC19" s="3">
        <f t="shared" si="3"/>
        <v>37.350999999999999</v>
      </c>
      <c r="AD19" t="s">
        <v>35</v>
      </c>
      <c r="AF19">
        <f t="shared" si="4"/>
        <v>0</v>
      </c>
      <c r="AG19" t="s">
        <v>36</v>
      </c>
      <c r="AH19" s="11">
        <v>347.29320000000001</v>
      </c>
      <c r="AI19">
        <f t="shared" si="5"/>
        <v>11.212410408729903</v>
      </c>
      <c r="AJ19">
        <f t="shared" si="8"/>
        <v>1757.0056759569673</v>
      </c>
      <c r="AK19">
        <v>22.5</v>
      </c>
    </row>
    <row r="20" spans="1:37">
      <c r="A20" s="1" t="s">
        <v>31</v>
      </c>
      <c r="B20" t="s">
        <v>31</v>
      </c>
      <c r="C20" t="s">
        <v>41</v>
      </c>
      <c r="D20" t="s">
        <v>33</v>
      </c>
      <c r="E20" s="6">
        <v>8</v>
      </c>
      <c r="F20">
        <v>1.39</v>
      </c>
      <c r="G20" t="s">
        <v>34</v>
      </c>
      <c r="H20" s="15">
        <v>0</v>
      </c>
      <c r="I20" s="2">
        <v>0.20488263157894734</v>
      </c>
      <c r="J20" s="2">
        <f t="shared" si="0"/>
        <v>6.6146649311986617E-3</v>
      </c>
      <c r="K20">
        <v>20000</v>
      </c>
      <c r="L20">
        <v>0</v>
      </c>
      <c r="M20" s="11">
        <v>0</v>
      </c>
      <c r="N20">
        <v>50</v>
      </c>
      <c r="O20">
        <v>0.5</v>
      </c>
      <c r="P20">
        <v>4</v>
      </c>
      <c r="Q20" s="11">
        <v>4</v>
      </c>
      <c r="R20">
        <f>40-L20-P20</f>
        <v>36</v>
      </c>
      <c r="S20" s="15">
        <v>35.996000000000002</v>
      </c>
      <c r="T20" s="3">
        <f>S20+Q20+M20</f>
        <v>39.996000000000002</v>
      </c>
      <c r="U20" s="11">
        <v>52.787999999999997</v>
      </c>
      <c r="V20" s="11">
        <v>131.69999999999999</v>
      </c>
      <c r="W20" s="11">
        <v>3599.4</v>
      </c>
      <c r="X20" s="11">
        <v>7.976</v>
      </c>
      <c r="Y20" s="11">
        <v>15.2</v>
      </c>
      <c r="Z20" s="11">
        <v>3770.6</v>
      </c>
      <c r="AA20" s="11">
        <v>7.9340000000000002</v>
      </c>
      <c r="AB20" s="11">
        <v>12.829000000000001</v>
      </c>
      <c r="AC20" s="3">
        <f>U20-AB20</f>
        <v>39.958999999999996</v>
      </c>
      <c r="AD20" t="s">
        <v>35</v>
      </c>
      <c r="AF20">
        <f>AE20*(1/1000)*(1/94.9714)*(1000/1)</f>
        <v>0</v>
      </c>
      <c r="AG20" t="s">
        <v>36</v>
      </c>
      <c r="AH20" s="11">
        <v>0.19739399999999999</v>
      </c>
      <c r="AI20">
        <f>AH20*(1/1000)*(1/30.974)*(1000/1)</f>
        <v>6.3728933944598694E-3</v>
      </c>
      <c r="AJ20">
        <v>0</v>
      </c>
      <c r="AK20">
        <v>15.3</v>
      </c>
    </row>
    <row r="21" spans="1:37">
      <c r="A21" s="1" t="s">
        <v>31</v>
      </c>
      <c r="B21" t="s">
        <v>31</v>
      </c>
      <c r="C21" t="s">
        <v>41</v>
      </c>
      <c r="D21" t="s">
        <v>33</v>
      </c>
      <c r="E21" s="6">
        <v>8</v>
      </c>
      <c r="F21">
        <v>2.39</v>
      </c>
      <c r="G21" t="s">
        <v>37</v>
      </c>
      <c r="H21" s="15">
        <v>0</v>
      </c>
      <c r="I21" s="2">
        <v>0.20488263157894734</v>
      </c>
      <c r="J21" s="2">
        <f t="shared" si="0"/>
        <v>6.6146649311986617E-3</v>
      </c>
      <c r="K21">
        <v>20000</v>
      </c>
      <c r="L21">
        <v>0</v>
      </c>
      <c r="M21" s="11">
        <v>0</v>
      </c>
      <c r="N21">
        <v>50</v>
      </c>
      <c r="O21">
        <v>0.5</v>
      </c>
      <c r="P21">
        <v>4</v>
      </c>
      <c r="Q21" s="11">
        <v>4</v>
      </c>
      <c r="R21">
        <f t="shared" ref="R21:R37" si="9">40-L21-P21</f>
        <v>36</v>
      </c>
      <c r="S21" s="11">
        <v>35.997999999999998</v>
      </c>
      <c r="T21" s="3">
        <f t="shared" ref="T21:T37" si="10">S21+Q21+M21</f>
        <v>39.997999999999998</v>
      </c>
      <c r="U21" s="11">
        <v>52.701999999999998</v>
      </c>
      <c r="V21" s="11">
        <v>139.30000000000001</v>
      </c>
      <c r="W21" s="11">
        <v>3605.6</v>
      </c>
      <c r="X21" s="11">
        <v>7.9850000000000003</v>
      </c>
      <c r="Y21" s="11">
        <v>44.4</v>
      </c>
      <c r="Z21" s="11">
        <v>3758.9</v>
      </c>
      <c r="AA21" s="11">
        <v>7.9260000000000002</v>
      </c>
      <c r="AB21" s="11">
        <v>12.744</v>
      </c>
      <c r="AC21" s="3">
        <f t="shared" ref="AC21:AC37" si="11">U21-AB21</f>
        <v>39.957999999999998</v>
      </c>
      <c r="AD21" t="s">
        <v>35</v>
      </c>
      <c r="AF21">
        <f t="shared" ref="AF21:AF37" si="12">AE21*(1/1000)*(1/94.9714)*(1000/1)</f>
        <v>0</v>
      </c>
      <c r="AG21" t="s">
        <v>36</v>
      </c>
      <c r="AH21" s="11">
        <v>0.23647199999999999</v>
      </c>
      <c r="AI21">
        <f t="shared" ref="AI21:AI37" si="13">AH21*(1/1000)*(1/30.974)*(1000/1)</f>
        <v>7.6345321882869506E-3</v>
      </c>
      <c r="AJ21">
        <v>0</v>
      </c>
      <c r="AK21">
        <v>15.3</v>
      </c>
    </row>
    <row r="22" spans="1:37">
      <c r="A22" s="1" t="s">
        <v>31</v>
      </c>
      <c r="B22" t="s">
        <v>31</v>
      </c>
      <c r="C22" t="s">
        <v>41</v>
      </c>
      <c r="D22" t="s">
        <v>33</v>
      </c>
      <c r="E22" s="6">
        <v>8</v>
      </c>
      <c r="F22">
        <v>3.39</v>
      </c>
      <c r="G22" t="s">
        <v>38</v>
      </c>
      <c r="H22" s="15">
        <v>0</v>
      </c>
      <c r="I22" s="2">
        <v>0.20488263157894734</v>
      </c>
      <c r="J22" s="2">
        <f t="shared" si="0"/>
        <v>6.6146649311986617E-3</v>
      </c>
      <c r="K22">
        <v>20000</v>
      </c>
      <c r="L22">
        <v>0</v>
      </c>
      <c r="M22" s="11">
        <v>0</v>
      </c>
      <c r="N22">
        <v>50</v>
      </c>
      <c r="O22">
        <v>0.5</v>
      </c>
      <c r="P22">
        <v>4</v>
      </c>
      <c r="Q22" s="11">
        <v>4</v>
      </c>
      <c r="R22">
        <f t="shared" si="9"/>
        <v>36</v>
      </c>
      <c r="S22" s="11">
        <v>35.994</v>
      </c>
      <c r="T22" s="3">
        <f t="shared" si="10"/>
        <v>39.994</v>
      </c>
      <c r="U22" s="11">
        <v>52.682000000000002</v>
      </c>
      <c r="V22" s="11">
        <v>142.19999999999999</v>
      </c>
      <c r="W22" s="11">
        <v>3620.8</v>
      </c>
      <c r="X22" s="11">
        <v>7.9690000000000003</v>
      </c>
      <c r="Y22" s="11">
        <v>51.2</v>
      </c>
      <c r="Z22" s="11">
        <v>3733.8</v>
      </c>
      <c r="AA22" s="11">
        <v>7.9349999999999996</v>
      </c>
      <c r="AB22" s="11">
        <v>12.69</v>
      </c>
      <c r="AC22" s="3">
        <f t="shared" si="11"/>
        <v>39.992000000000004</v>
      </c>
      <c r="AD22" t="s">
        <v>35</v>
      </c>
      <c r="AF22">
        <f t="shared" si="12"/>
        <v>0</v>
      </c>
      <c r="AG22" t="s">
        <v>36</v>
      </c>
      <c r="AH22" s="11">
        <v>4.6092000000000001E-2</v>
      </c>
      <c r="AI22">
        <f t="shared" si="13"/>
        <v>1.488086782462711E-3</v>
      </c>
      <c r="AJ22">
        <v>0</v>
      </c>
      <c r="AK22">
        <v>15.3</v>
      </c>
    </row>
    <row r="23" spans="1:37">
      <c r="A23" s="1">
        <v>21.103899999999999</v>
      </c>
      <c r="B23" t="s">
        <v>42</v>
      </c>
      <c r="C23" t="s">
        <v>41</v>
      </c>
      <c r="D23" t="s">
        <v>33</v>
      </c>
      <c r="E23" s="6">
        <v>8</v>
      </c>
      <c r="F23">
        <v>4.3899999999999997</v>
      </c>
      <c r="G23" t="s">
        <v>34</v>
      </c>
      <c r="H23" s="15">
        <v>3.9950000000000001</v>
      </c>
      <c r="I23" s="2">
        <v>0.20488263157894734</v>
      </c>
      <c r="J23" s="2">
        <f t="shared" si="0"/>
        <v>6.6146649311986617E-3</v>
      </c>
      <c r="K23">
        <v>20000</v>
      </c>
      <c r="L23" s="5">
        <v>0</v>
      </c>
      <c r="M23" s="11">
        <v>0</v>
      </c>
      <c r="N23">
        <v>50</v>
      </c>
      <c r="O23">
        <v>0.5</v>
      </c>
      <c r="P23">
        <v>4</v>
      </c>
      <c r="Q23" s="11">
        <v>4</v>
      </c>
      <c r="R23">
        <f t="shared" si="9"/>
        <v>36</v>
      </c>
      <c r="S23" s="11">
        <v>36.003</v>
      </c>
      <c r="T23" s="3">
        <f t="shared" si="10"/>
        <v>40.003</v>
      </c>
      <c r="U23" s="11">
        <v>56.841999999999999</v>
      </c>
      <c r="V23" s="11">
        <v>147.30000000000001</v>
      </c>
      <c r="W23" s="11">
        <v>3580.6</v>
      </c>
      <c r="X23" s="11">
        <v>7.9240000000000004</v>
      </c>
      <c r="Y23" s="11">
        <v>-318.2</v>
      </c>
      <c r="Z23" s="11">
        <v>4038</v>
      </c>
      <c r="AA23" s="11">
        <v>7.7949999999999999</v>
      </c>
      <c r="AB23" s="11">
        <v>19.675999999999998</v>
      </c>
      <c r="AC23" s="3">
        <f t="shared" si="11"/>
        <v>37.165999999999997</v>
      </c>
      <c r="AD23" t="s">
        <v>35</v>
      </c>
      <c r="AF23">
        <f t="shared" si="12"/>
        <v>0</v>
      </c>
      <c r="AG23" t="s">
        <v>36</v>
      </c>
      <c r="AH23" s="11">
        <v>0.66031799999999996</v>
      </c>
      <c r="AI23">
        <f t="shared" si="13"/>
        <v>2.1318460644411442E-2</v>
      </c>
      <c r="AJ23">
        <f t="shared" ref="AJ23:AJ28" si="14">((I23*(T23/1000))-(AH23*(AC23/1000)))/(H23/1000)</f>
        <v>-4.0914790680719317</v>
      </c>
      <c r="AK23">
        <v>15.3</v>
      </c>
    </row>
    <row r="24" spans="1:37">
      <c r="A24" s="1">
        <v>21.103899999999999</v>
      </c>
      <c r="B24" t="s">
        <v>42</v>
      </c>
      <c r="C24" t="s">
        <v>41</v>
      </c>
      <c r="D24" t="s">
        <v>33</v>
      </c>
      <c r="E24" s="6">
        <v>8</v>
      </c>
      <c r="F24">
        <v>5.39</v>
      </c>
      <c r="G24" t="s">
        <v>37</v>
      </c>
      <c r="H24" s="15">
        <v>3.9969999999999999</v>
      </c>
      <c r="I24" s="2">
        <v>0.20488263157894734</v>
      </c>
      <c r="J24" s="2">
        <f t="shared" si="0"/>
        <v>6.6146649311986617E-3</v>
      </c>
      <c r="K24">
        <v>20000</v>
      </c>
      <c r="L24" s="5">
        <v>0</v>
      </c>
      <c r="M24" s="11">
        <v>0</v>
      </c>
      <c r="N24">
        <v>50</v>
      </c>
      <c r="O24">
        <v>0.5</v>
      </c>
      <c r="P24">
        <v>4</v>
      </c>
      <c r="Q24" s="11">
        <v>4</v>
      </c>
      <c r="R24">
        <f t="shared" si="9"/>
        <v>36</v>
      </c>
      <c r="S24" s="11">
        <v>35.991999999999997</v>
      </c>
      <c r="T24" s="3">
        <f t="shared" si="10"/>
        <v>39.991999999999997</v>
      </c>
      <c r="U24" s="11">
        <v>56.728999999999999</v>
      </c>
      <c r="V24" s="11">
        <v>153.69999999999999</v>
      </c>
      <c r="W24" s="11">
        <v>3619.9</v>
      </c>
      <c r="X24" s="11">
        <v>7.9589999999999996</v>
      </c>
      <c r="Y24" s="11">
        <v>-324.10000000000002</v>
      </c>
      <c r="Z24" s="11">
        <v>4014.8</v>
      </c>
      <c r="AA24" s="11">
        <v>7.8049999999999997</v>
      </c>
      <c r="AB24" s="11">
        <v>19.617000000000001</v>
      </c>
      <c r="AC24" s="3">
        <f t="shared" si="11"/>
        <v>37.111999999999995</v>
      </c>
      <c r="AD24" t="s">
        <v>35</v>
      </c>
      <c r="AF24">
        <f t="shared" si="12"/>
        <v>0</v>
      </c>
      <c r="AG24" t="s">
        <v>36</v>
      </c>
      <c r="AH24" s="11">
        <v>0.71643000000000001</v>
      </c>
      <c r="AI24">
        <f t="shared" si="13"/>
        <v>2.3130044553496484E-2</v>
      </c>
      <c r="AJ24">
        <f t="shared" si="14"/>
        <v>-4.6020725438815946</v>
      </c>
      <c r="AK24">
        <v>15.3</v>
      </c>
    </row>
    <row r="25" spans="1:37">
      <c r="A25" s="1">
        <v>21.103899999999999</v>
      </c>
      <c r="B25" t="s">
        <v>42</v>
      </c>
      <c r="C25" t="s">
        <v>41</v>
      </c>
      <c r="D25" t="s">
        <v>33</v>
      </c>
      <c r="E25" s="6">
        <v>8</v>
      </c>
      <c r="F25">
        <v>6.39</v>
      </c>
      <c r="G25" t="s">
        <v>38</v>
      </c>
      <c r="H25" s="15">
        <v>4.0019999999999998</v>
      </c>
      <c r="I25" s="2">
        <v>0.20488263157894734</v>
      </c>
      <c r="J25" s="2">
        <f t="shared" si="0"/>
        <v>6.6146649311986617E-3</v>
      </c>
      <c r="K25">
        <v>20000</v>
      </c>
      <c r="L25" s="5">
        <v>0</v>
      </c>
      <c r="M25" s="11">
        <v>0</v>
      </c>
      <c r="N25">
        <v>50</v>
      </c>
      <c r="O25">
        <v>0.5</v>
      </c>
      <c r="P25">
        <v>4</v>
      </c>
      <c r="Q25" s="11">
        <v>4</v>
      </c>
      <c r="R25">
        <f t="shared" si="9"/>
        <v>36</v>
      </c>
      <c r="S25" s="11">
        <v>36.002000000000002</v>
      </c>
      <c r="T25" s="3">
        <f t="shared" si="10"/>
        <v>40.002000000000002</v>
      </c>
      <c r="U25" s="11">
        <v>56.756999999999998</v>
      </c>
      <c r="V25" s="11">
        <v>157</v>
      </c>
      <c r="W25" s="11">
        <v>3906.8</v>
      </c>
      <c r="X25" s="11">
        <v>7.98</v>
      </c>
      <c r="Y25" s="11">
        <v>-328.7</v>
      </c>
      <c r="Z25" s="11">
        <v>4055.2</v>
      </c>
      <c r="AA25" s="11">
        <v>7.8029999999999999</v>
      </c>
      <c r="AB25" s="11">
        <v>19.596</v>
      </c>
      <c r="AC25" s="3">
        <f t="shared" si="11"/>
        <v>37.161000000000001</v>
      </c>
      <c r="AD25" t="s">
        <v>35</v>
      </c>
      <c r="AF25">
        <f t="shared" si="12"/>
        <v>0</v>
      </c>
      <c r="AG25" t="s">
        <v>36</v>
      </c>
      <c r="AH25" s="11">
        <v>0.67835400000000001</v>
      </c>
      <c r="AI25">
        <f t="shared" si="13"/>
        <v>2.1900755472331637E-2</v>
      </c>
      <c r="AJ25">
        <f t="shared" si="14"/>
        <v>-4.2510239794050353</v>
      </c>
      <c r="AK25">
        <v>15.3</v>
      </c>
    </row>
    <row r="26" spans="1:37">
      <c r="A26" s="1">
        <v>21.103899999999999</v>
      </c>
      <c r="B26" t="s">
        <v>42</v>
      </c>
      <c r="C26" t="s">
        <v>41</v>
      </c>
      <c r="D26" t="s">
        <v>33</v>
      </c>
      <c r="E26" s="6">
        <v>8</v>
      </c>
      <c r="F26">
        <v>7.39</v>
      </c>
      <c r="G26" t="s">
        <v>34</v>
      </c>
      <c r="H26" s="15">
        <v>3.9980000000000002</v>
      </c>
      <c r="I26">
        <v>50</v>
      </c>
      <c r="J26" s="2">
        <f t="shared" si="0"/>
        <v>1.6142571188738941</v>
      </c>
      <c r="K26">
        <v>20000</v>
      </c>
      <c r="L26" s="6">
        <f>I26*40/K26</f>
        <v>0.1</v>
      </c>
      <c r="M26" s="11">
        <v>0.1</v>
      </c>
      <c r="N26">
        <v>50</v>
      </c>
      <c r="O26">
        <v>0.5</v>
      </c>
      <c r="P26">
        <v>4</v>
      </c>
      <c r="Q26" s="11">
        <v>4</v>
      </c>
      <c r="R26" s="6">
        <f>40-L26-P26</f>
        <v>35.9</v>
      </c>
      <c r="S26" s="11">
        <v>35.890999999999998</v>
      </c>
      <c r="T26" s="3">
        <f t="shared" si="10"/>
        <v>39.991</v>
      </c>
      <c r="U26" s="11">
        <v>56.716000000000001</v>
      </c>
      <c r="V26" s="11">
        <v>156.5</v>
      </c>
      <c r="W26" s="11">
        <v>3655</v>
      </c>
      <c r="X26" s="11">
        <v>7.9580000000000002</v>
      </c>
      <c r="Y26" s="11">
        <v>-330.7</v>
      </c>
      <c r="Z26" s="11">
        <v>4100.3999999999996</v>
      </c>
      <c r="AA26" s="11">
        <v>7.8</v>
      </c>
      <c r="AB26" s="11">
        <v>19.565999999999999</v>
      </c>
      <c r="AC26" s="3">
        <f t="shared" si="11"/>
        <v>37.150000000000006</v>
      </c>
      <c r="AD26" t="s">
        <v>35</v>
      </c>
      <c r="AF26">
        <f t="shared" si="12"/>
        <v>0</v>
      </c>
      <c r="AG26" t="s">
        <v>36</v>
      </c>
      <c r="AH26" s="11">
        <v>18.717359999999999</v>
      </c>
      <c r="AI26">
        <f t="shared" si="13"/>
        <v>0.60429263253050935</v>
      </c>
      <c r="AJ26">
        <f t="shared" si="14"/>
        <v>326.21312556278139</v>
      </c>
      <c r="AK26">
        <v>15.3</v>
      </c>
    </row>
    <row r="27" spans="1:37">
      <c r="A27" s="1">
        <v>21.103899999999999</v>
      </c>
      <c r="B27" t="s">
        <v>42</v>
      </c>
      <c r="C27" t="s">
        <v>41</v>
      </c>
      <c r="D27" t="s">
        <v>33</v>
      </c>
      <c r="E27" s="6">
        <v>8</v>
      </c>
      <c r="F27">
        <v>8.39</v>
      </c>
      <c r="G27" t="s">
        <v>37</v>
      </c>
      <c r="H27" s="15">
        <v>3.9990000000000001</v>
      </c>
      <c r="I27">
        <v>50</v>
      </c>
      <c r="J27" s="2">
        <f t="shared" si="0"/>
        <v>1.6142571188738941</v>
      </c>
      <c r="K27">
        <v>20000</v>
      </c>
      <c r="L27" s="6">
        <f t="shared" ref="L27:L37" si="15">I27*40/K27</f>
        <v>0.1</v>
      </c>
      <c r="M27" s="11">
        <v>0.1</v>
      </c>
      <c r="N27">
        <v>50</v>
      </c>
      <c r="O27">
        <v>0.5</v>
      </c>
      <c r="P27">
        <v>4</v>
      </c>
      <c r="Q27" s="11">
        <v>4</v>
      </c>
      <c r="R27">
        <f t="shared" si="9"/>
        <v>35.9</v>
      </c>
      <c r="S27" s="11">
        <v>35.896999999999998</v>
      </c>
      <c r="T27" s="3">
        <f t="shared" si="10"/>
        <v>39.997</v>
      </c>
      <c r="U27" s="11">
        <v>56.73</v>
      </c>
      <c r="V27" s="11">
        <v>156.30000000000001</v>
      </c>
      <c r="W27" s="11">
        <v>3669.2</v>
      </c>
      <c r="X27" s="11">
        <v>7.9710000000000001</v>
      </c>
      <c r="Y27" s="11">
        <v>-339.4</v>
      </c>
      <c r="Z27" s="11">
        <v>4282.8999999999996</v>
      </c>
      <c r="AA27" s="11">
        <v>7.8029999999999999</v>
      </c>
      <c r="AB27" s="11">
        <v>19.588000000000001</v>
      </c>
      <c r="AC27" s="3">
        <f t="shared" si="11"/>
        <v>37.141999999999996</v>
      </c>
      <c r="AD27" t="s">
        <v>35</v>
      </c>
      <c r="AF27">
        <f t="shared" si="12"/>
        <v>0</v>
      </c>
      <c r="AG27" t="s">
        <v>36</v>
      </c>
      <c r="AH27" s="11">
        <v>18.15624</v>
      </c>
      <c r="AI27">
        <f t="shared" si="13"/>
        <v>0.58617679343965912</v>
      </c>
      <c r="AJ27">
        <f t="shared" si="14"/>
        <v>331.45559737934479</v>
      </c>
      <c r="AK27">
        <v>15.3</v>
      </c>
    </row>
    <row r="28" spans="1:37">
      <c r="A28" s="1">
        <v>21.103899999999999</v>
      </c>
      <c r="B28" t="s">
        <v>42</v>
      </c>
      <c r="C28" t="s">
        <v>41</v>
      </c>
      <c r="D28" t="s">
        <v>33</v>
      </c>
      <c r="E28" s="6">
        <v>8</v>
      </c>
      <c r="F28">
        <v>9.39</v>
      </c>
      <c r="G28" t="s">
        <v>38</v>
      </c>
      <c r="H28" s="15">
        <v>3.9980000000000002</v>
      </c>
      <c r="I28">
        <v>50</v>
      </c>
      <c r="J28" s="2">
        <f t="shared" si="0"/>
        <v>1.6142571188738941</v>
      </c>
      <c r="K28">
        <v>20000</v>
      </c>
      <c r="L28" s="6">
        <f t="shared" si="15"/>
        <v>0.1</v>
      </c>
      <c r="M28" s="11">
        <v>0.1</v>
      </c>
      <c r="N28">
        <v>50</v>
      </c>
      <c r="O28">
        <v>0.5</v>
      </c>
      <c r="P28">
        <v>4</v>
      </c>
      <c r="Q28" s="11">
        <v>4</v>
      </c>
      <c r="R28">
        <f t="shared" si="9"/>
        <v>35.9</v>
      </c>
      <c r="S28" s="11">
        <v>35.892000000000003</v>
      </c>
      <c r="T28" s="3">
        <f t="shared" si="10"/>
        <v>39.992000000000004</v>
      </c>
      <c r="U28" s="11">
        <v>56.642000000000003</v>
      </c>
      <c r="V28" s="11">
        <v>155.4</v>
      </c>
      <c r="W28" s="11">
        <v>3858.7</v>
      </c>
      <c r="X28" s="11">
        <v>7.98</v>
      </c>
      <c r="Y28" s="11">
        <v>-337.7</v>
      </c>
      <c r="Z28" s="11">
        <v>4310.3999999999996</v>
      </c>
      <c r="AA28" s="11">
        <v>7.798</v>
      </c>
      <c r="AB28" s="11">
        <v>19.498999999999999</v>
      </c>
      <c r="AC28" s="3">
        <f t="shared" si="11"/>
        <v>37.143000000000001</v>
      </c>
      <c r="AD28" t="s">
        <v>35</v>
      </c>
      <c r="AF28">
        <f t="shared" si="12"/>
        <v>0</v>
      </c>
      <c r="AG28" t="s">
        <v>36</v>
      </c>
      <c r="AH28" s="11">
        <v>18.917760000000001</v>
      </c>
      <c r="AI28">
        <f t="shared" si="13"/>
        <v>0.61076257506295606</v>
      </c>
      <c r="AJ28">
        <f t="shared" si="14"/>
        <v>324.39660838419212</v>
      </c>
      <c r="AK28">
        <v>15.3</v>
      </c>
    </row>
    <row r="29" spans="1:37">
      <c r="A29" s="1">
        <v>21.103899999999999</v>
      </c>
      <c r="B29" t="s">
        <v>42</v>
      </c>
      <c r="C29" t="s">
        <v>41</v>
      </c>
      <c r="D29" t="s">
        <v>33</v>
      </c>
      <c r="E29" s="6">
        <v>8</v>
      </c>
      <c r="F29">
        <v>10.39</v>
      </c>
      <c r="G29" t="s">
        <v>34</v>
      </c>
      <c r="H29" s="15">
        <v>4.0049999999999999</v>
      </c>
      <c r="I29">
        <v>100</v>
      </c>
      <c r="J29" s="2">
        <f t="shared" si="0"/>
        <v>3.2285142377477882</v>
      </c>
      <c r="K29">
        <v>20000</v>
      </c>
      <c r="L29" s="6">
        <f t="shared" si="15"/>
        <v>0.2</v>
      </c>
      <c r="M29" s="11">
        <v>0.2</v>
      </c>
      <c r="N29">
        <v>50</v>
      </c>
      <c r="O29">
        <v>0.5</v>
      </c>
      <c r="P29">
        <v>4</v>
      </c>
      <c r="Q29" s="11">
        <v>4</v>
      </c>
      <c r="R29">
        <f t="shared" si="9"/>
        <v>35.799999999999997</v>
      </c>
      <c r="S29" s="11">
        <v>35.801000000000002</v>
      </c>
      <c r="T29" s="3">
        <f t="shared" si="10"/>
        <v>40.001000000000005</v>
      </c>
      <c r="U29" s="11">
        <v>56.755000000000003</v>
      </c>
      <c r="V29" s="11">
        <v>153.6</v>
      </c>
      <c r="W29" s="11">
        <v>3911.9</v>
      </c>
      <c r="X29" s="11">
        <v>7.9749999999999996</v>
      </c>
      <c r="Y29" s="11">
        <v>-328.6</v>
      </c>
      <c r="Z29" s="11">
        <v>4261.3</v>
      </c>
      <c r="AA29" s="11">
        <v>7.7770000000000001</v>
      </c>
      <c r="AB29" s="11">
        <v>19.626999999999999</v>
      </c>
      <c r="AC29" s="3">
        <f t="shared" si="11"/>
        <v>37.128</v>
      </c>
      <c r="AD29" t="s">
        <v>35</v>
      </c>
      <c r="AF29">
        <f t="shared" si="12"/>
        <v>0</v>
      </c>
      <c r="AG29" t="s">
        <v>36</v>
      </c>
      <c r="AH29" s="11">
        <v>40.110059999999997</v>
      </c>
      <c r="AI29">
        <f t="shared" si="13"/>
        <v>1.2949589978691805</v>
      </c>
      <c r="AJ29">
        <f>((I29*(T29/1000))-(AH29*(AC29/1000)))/(H29/1000)</f>
        <v>626.93974839450686</v>
      </c>
      <c r="AK29">
        <v>15.3</v>
      </c>
    </row>
    <row r="30" spans="1:37">
      <c r="A30" s="1">
        <v>21.103899999999999</v>
      </c>
      <c r="B30" t="s">
        <v>42</v>
      </c>
      <c r="C30" t="s">
        <v>41</v>
      </c>
      <c r="D30" t="s">
        <v>33</v>
      </c>
      <c r="E30" s="6">
        <v>8</v>
      </c>
      <c r="F30">
        <v>11.39</v>
      </c>
      <c r="G30" t="s">
        <v>37</v>
      </c>
      <c r="H30" s="15">
        <v>4</v>
      </c>
      <c r="I30">
        <v>100</v>
      </c>
      <c r="J30" s="2">
        <f t="shared" si="0"/>
        <v>3.2285142377477882</v>
      </c>
      <c r="K30">
        <v>20000</v>
      </c>
      <c r="L30" s="6">
        <f t="shared" si="15"/>
        <v>0.2</v>
      </c>
      <c r="M30" s="11">
        <v>0.2</v>
      </c>
      <c r="N30">
        <v>50</v>
      </c>
      <c r="O30">
        <v>0.5</v>
      </c>
      <c r="P30">
        <v>4</v>
      </c>
      <c r="Q30" s="11">
        <v>4</v>
      </c>
      <c r="R30">
        <f t="shared" si="9"/>
        <v>35.799999999999997</v>
      </c>
      <c r="S30" s="11">
        <v>35.802999999999997</v>
      </c>
      <c r="T30" s="3">
        <f t="shared" si="10"/>
        <v>40.003</v>
      </c>
      <c r="U30" s="11">
        <v>56.692</v>
      </c>
      <c r="V30" s="11">
        <v>153</v>
      </c>
      <c r="W30" s="11">
        <v>3996.9</v>
      </c>
      <c r="X30" s="11">
        <v>7.9809999999999999</v>
      </c>
      <c r="Y30" s="11">
        <v>-332.9</v>
      </c>
      <c r="Z30" s="11">
        <v>4196.7</v>
      </c>
      <c r="AA30" s="11">
        <v>7.7910000000000004</v>
      </c>
      <c r="AB30" s="11">
        <v>19.478000000000002</v>
      </c>
      <c r="AC30" s="3">
        <f t="shared" si="11"/>
        <v>37.213999999999999</v>
      </c>
      <c r="AD30" t="s">
        <v>35</v>
      </c>
      <c r="AF30">
        <f t="shared" si="12"/>
        <v>0</v>
      </c>
      <c r="AG30" t="s">
        <v>36</v>
      </c>
      <c r="AH30" s="11">
        <v>40.991819999999997</v>
      </c>
      <c r="AI30">
        <f t="shared" si="13"/>
        <v>1.3234267450119455</v>
      </c>
      <c r="AJ30">
        <f t="shared" ref="AJ30:AJ37" si="16">((I30*(T30/1000))-(AH30*(AC30/1000)))/(H30/1000)</f>
        <v>618.70760262999988</v>
      </c>
      <c r="AK30">
        <v>15.3</v>
      </c>
    </row>
    <row r="31" spans="1:37">
      <c r="A31" s="1">
        <v>21.103899999999999</v>
      </c>
      <c r="B31" t="s">
        <v>42</v>
      </c>
      <c r="C31" t="s">
        <v>41</v>
      </c>
      <c r="D31" t="s">
        <v>33</v>
      </c>
      <c r="E31" s="6">
        <v>8</v>
      </c>
      <c r="F31">
        <v>12.39</v>
      </c>
      <c r="G31" t="s">
        <v>38</v>
      </c>
      <c r="H31" s="15">
        <v>4</v>
      </c>
      <c r="I31">
        <v>100</v>
      </c>
      <c r="J31" s="2">
        <f t="shared" si="0"/>
        <v>3.2285142377477882</v>
      </c>
      <c r="K31">
        <v>20000</v>
      </c>
      <c r="L31" s="6">
        <f t="shared" si="15"/>
        <v>0.2</v>
      </c>
      <c r="M31" s="11">
        <v>0.2</v>
      </c>
      <c r="N31">
        <v>50</v>
      </c>
      <c r="O31">
        <v>0.5</v>
      </c>
      <c r="P31">
        <v>4</v>
      </c>
      <c r="Q31" s="11">
        <v>4</v>
      </c>
      <c r="R31">
        <f t="shared" si="9"/>
        <v>35.799999999999997</v>
      </c>
      <c r="S31" s="11">
        <v>35.801000000000002</v>
      </c>
      <c r="T31" s="3">
        <f t="shared" si="10"/>
        <v>40.001000000000005</v>
      </c>
      <c r="U31" s="11">
        <v>56.670999999999999</v>
      </c>
      <c r="V31" s="11">
        <v>151.6</v>
      </c>
      <c r="W31" s="11">
        <v>3988.5</v>
      </c>
      <c r="X31" s="11">
        <v>7.9589999999999996</v>
      </c>
      <c r="Y31" s="11">
        <v>-330.2</v>
      </c>
      <c r="Z31" s="11">
        <v>4366.2</v>
      </c>
      <c r="AA31" s="11">
        <v>7.7869999999999999</v>
      </c>
      <c r="AB31" s="11">
        <v>19.577999999999999</v>
      </c>
      <c r="AC31" s="3">
        <f t="shared" si="11"/>
        <v>37.093000000000004</v>
      </c>
      <c r="AD31" t="s">
        <v>35</v>
      </c>
      <c r="AF31">
        <f t="shared" si="12"/>
        <v>0</v>
      </c>
      <c r="AG31" t="s">
        <v>36</v>
      </c>
      <c r="AH31" s="11">
        <v>40.861559999999997</v>
      </c>
      <c r="AI31">
        <f t="shared" si="13"/>
        <v>1.3192212823658553</v>
      </c>
      <c r="AJ31">
        <f t="shared" si="16"/>
        <v>621.10553872999992</v>
      </c>
      <c r="AK31">
        <v>15.3</v>
      </c>
    </row>
    <row r="32" spans="1:37">
      <c r="A32" s="1">
        <v>21.103899999999999</v>
      </c>
      <c r="B32" t="s">
        <v>42</v>
      </c>
      <c r="C32" t="s">
        <v>41</v>
      </c>
      <c r="D32" t="s">
        <v>33</v>
      </c>
      <c r="E32" s="6">
        <v>8</v>
      </c>
      <c r="F32">
        <v>13.39</v>
      </c>
      <c r="G32" t="s">
        <v>34</v>
      </c>
      <c r="H32" s="15">
        <v>4.0030000000000001</v>
      </c>
      <c r="I32">
        <v>250</v>
      </c>
      <c r="J32" s="2">
        <f t="shared" si="0"/>
        <v>8.0712855943694706</v>
      </c>
      <c r="K32">
        <v>20000</v>
      </c>
      <c r="L32" s="6">
        <f t="shared" si="15"/>
        <v>0.5</v>
      </c>
      <c r="M32" s="13">
        <v>0.5</v>
      </c>
      <c r="N32">
        <v>50</v>
      </c>
      <c r="O32">
        <v>0.5</v>
      </c>
      <c r="P32">
        <v>4</v>
      </c>
      <c r="Q32" s="11">
        <v>4</v>
      </c>
      <c r="R32">
        <f t="shared" si="9"/>
        <v>35.5</v>
      </c>
      <c r="S32" s="11">
        <v>35.494</v>
      </c>
      <c r="T32" s="3">
        <f t="shared" si="10"/>
        <v>39.994</v>
      </c>
      <c r="U32" s="11">
        <v>56.694000000000003</v>
      </c>
      <c r="V32" s="11">
        <v>151.4</v>
      </c>
      <c r="W32" s="11">
        <v>4491.7</v>
      </c>
      <c r="X32" s="11">
        <v>7.9790000000000001</v>
      </c>
      <c r="Y32" s="11">
        <v>-336.4</v>
      </c>
      <c r="Z32" s="11">
        <v>4691.7</v>
      </c>
      <c r="AA32" s="11">
        <v>7.7789999999999999</v>
      </c>
      <c r="AB32" s="11">
        <v>19.567</v>
      </c>
      <c r="AC32" s="3">
        <f t="shared" si="11"/>
        <v>37.127000000000002</v>
      </c>
      <c r="AD32" t="s">
        <v>35</v>
      </c>
      <c r="AF32">
        <f t="shared" si="12"/>
        <v>0</v>
      </c>
      <c r="AG32" t="s">
        <v>36</v>
      </c>
      <c r="AH32" s="11">
        <v>140.28</v>
      </c>
      <c r="AI32">
        <f t="shared" si="13"/>
        <v>4.5289597727125974</v>
      </c>
      <c r="AJ32">
        <f t="shared" si="16"/>
        <v>1196.6835973020234</v>
      </c>
      <c r="AK32">
        <v>15.3</v>
      </c>
    </row>
    <row r="33" spans="1:37">
      <c r="A33" s="1">
        <v>21.103899999999999</v>
      </c>
      <c r="B33" t="s">
        <v>42</v>
      </c>
      <c r="C33" t="s">
        <v>41</v>
      </c>
      <c r="D33" t="s">
        <v>33</v>
      </c>
      <c r="E33" s="6">
        <v>8</v>
      </c>
      <c r="F33">
        <v>14.39</v>
      </c>
      <c r="G33" t="s">
        <v>37</v>
      </c>
      <c r="H33" s="15">
        <v>3.9980000000000002</v>
      </c>
      <c r="I33">
        <v>250</v>
      </c>
      <c r="J33" s="2">
        <f t="shared" si="0"/>
        <v>8.0712855943694706</v>
      </c>
      <c r="K33">
        <v>20000</v>
      </c>
      <c r="L33" s="6">
        <f t="shared" si="15"/>
        <v>0.5</v>
      </c>
      <c r="M33" s="13">
        <v>0.5</v>
      </c>
      <c r="N33">
        <v>50</v>
      </c>
      <c r="O33">
        <v>0.5</v>
      </c>
      <c r="P33">
        <v>4</v>
      </c>
      <c r="Q33" s="11">
        <v>4</v>
      </c>
      <c r="R33">
        <f t="shared" si="9"/>
        <v>35.5</v>
      </c>
      <c r="S33" s="11">
        <v>35.494</v>
      </c>
      <c r="T33" s="3">
        <f t="shared" si="10"/>
        <v>39.994</v>
      </c>
      <c r="U33" s="11">
        <v>56.854999999999997</v>
      </c>
      <c r="V33" s="11">
        <v>148.5</v>
      </c>
      <c r="W33" s="11">
        <v>4403.5</v>
      </c>
      <c r="X33" s="11">
        <v>7.96</v>
      </c>
      <c r="Y33" s="11">
        <v>-325.8</v>
      </c>
      <c r="Z33" s="11">
        <v>4808.5</v>
      </c>
      <c r="AA33" s="11">
        <v>7.7880000000000003</v>
      </c>
      <c r="AB33" s="11">
        <v>19.782</v>
      </c>
      <c r="AC33" s="3">
        <f t="shared" si="11"/>
        <v>37.072999999999993</v>
      </c>
      <c r="AD33" t="s">
        <v>35</v>
      </c>
      <c r="AF33">
        <f t="shared" si="12"/>
        <v>0</v>
      </c>
      <c r="AG33" t="s">
        <v>36</v>
      </c>
      <c r="AH33" s="11">
        <v>140.28</v>
      </c>
      <c r="AI33">
        <f t="shared" si="13"/>
        <v>4.5289597727125974</v>
      </c>
      <c r="AJ33">
        <f t="shared" si="16"/>
        <v>1200.0749274637319</v>
      </c>
      <c r="AK33">
        <v>15.3</v>
      </c>
    </row>
    <row r="34" spans="1:37">
      <c r="A34" s="1">
        <v>21.103899999999999</v>
      </c>
      <c r="B34" t="s">
        <v>42</v>
      </c>
      <c r="C34" t="s">
        <v>41</v>
      </c>
      <c r="D34" t="s">
        <v>33</v>
      </c>
      <c r="E34" s="6">
        <v>8</v>
      </c>
      <c r="F34">
        <v>15.39</v>
      </c>
      <c r="G34" t="s">
        <v>38</v>
      </c>
      <c r="H34" s="15">
        <v>3.9980000000000002</v>
      </c>
      <c r="I34">
        <v>250</v>
      </c>
      <c r="J34" s="2">
        <f t="shared" si="0"/>
        <v>8.0712855943694706</v>
      </c>
      <c r="K34">
        <v>20000</v>
      </c>
      <c r="L34" s="6">
        <f t="shared" si="15"/>
        <v>0.5</v>
      </c>
      <c r="M34" s="13">
        <v>0.5</v>
      </c>
      <c r="N34">
        <v>50</v>
      </c>
      <c r="O34">
        <v>0.5</v>
      </c>
      <c r="P34">
        <v>4</v>
      </c>
      <c r="Q34" s="11">
        <v>4</v>
      </c>
      <c r="R34">
        <f t="shared" si="9"/>
        <v>35.5</v>
      </c>
      <c r="S34" s="11">
        <v>35.497</v>
      </c>
      <c r="T34" s="3">
        <f t="shared" si="10"/>
        <v>39.997</v>
      </c>
      <c r="U34" s="11">
        <v>56.737000000000002</v>
      </c>
      <c r="V34" s="11">
        <v>148.30000000000001</v>
      </c>
      <c r="W34" s="11">
        <v>4332</v>
      </c>
      <c r="X34" s="11">
        <v>7.9489999999999998</v>
      </c>
      <c r="Y34" s="11">
        <v>-321.8</v>
      </c>
      <c r="Z34" s="11">
        <v>4790.3</v>
      </c>
      <c r="AA34" s="11">
        <v>7.7759999999999998</v>
      </c>
      <c r="AB34" s="11">
        <v>19.803000000000001</v>
      </c>
      <c r="AC34" s="3">
        <f t="shared" si="11"/>
        <v>36.933999999999997</v>
      </c>
      <c r="AD34" t="s">
        <v>35</v>
      </c>
      <c r="AF34">
        <f t="shared" si="12"/>
        <v>0</v>
      </c>
      <c r="AG34" t="s">
        <v>36</v>
      </c>
      <c r="AH34" s="11">
        <v>143.3862</v>
      </c>
      <c r="AI34">
        <f t="shared" si="13"/>
        <v>4.6292438819655199</v>
      </c>
      <c r="AJ34">
        <f t="shared" si="16"/>
        <v>1176.4442444222113</v>
      </c>
      <c r="AK34">
        <v>15.3</v>
      </c>
    </row>
    <row r="35" spans="1:37">
      <c r="A35" s="1">
        <v>21.103899999999999</v>
      </c>
      <c r="B35" t="s">
        <v>42</v>
      </c>
      <c r="C35" t="s">
        <v>41</v>
      </c>
      <c r="D35" t="s">
        <v>33</v>
      </c>
      <c r="E35" s="6">
        <v>8</v>
      </c>
      <c r="F35">
        <v>16.39</v>
      </c>
      <c r="G35" t="s">
        <v>34</v>
      </c>
      <c r="H35" s="15">
        <v>4.0039999999999996</v>
      </c>
      <c r="I35">
        <v>500</v>
      </c>
      <c r="J35" s="2">
        <f t="shared" si="0"/>
        <v>16.142571188738941</v>
      </c>
      <c r="K35">
        <v>20000</v>
      </c>
      <c r="L35" s="6">
        <f t="shared" si="15"/>
        <v>1</v>
      </c>
      <c r="M35" s="13">
        <v>1</v>
      </c>
      <c r="N35">
        <v>50</v>
      </c>
      <c r="O35">
        <v>0.5</v>
      </c>
      <c r="P35">
        <v>4</v>
      </c>
      <c r="Q35" s="11">
        <v>4</v>
      </c>
      <c r="R35">
        <f t="shared" si="9"/>
        <v>35</v>
      </c>
      <c r="S35" s="15">
        <v>34.994999999999997</v>
      </c>
      <c r="T35" s="3">
        <f t="shared" si="10"/>
        <v>39.994999999999997</v>
      </c>
      <c r="U35" s="11">
        <v>56.902000000000001</v>
      </c>
      <c r="V35" s="11">
        <v>147.80000000000001</v>
      </c>
      <c r="W35" s="11">
        <v>5227.3</v>
      </c>
      <c r="X35" s="11">
        <v>7.9539999999999997</v>
      </c>
      <c r="Y35" s="11">
        <v>-336.6</v>
      </c>
      <c r="Z35" s="11">
        <v>5672.7</v>
      </c>
      <c r="AA35" s="11">
        <v>7.8</v>
      </c>
      <c r="AB35" s="11">
        <v>19.829999999999998</v>
      </c>
      <c r="AC35" s="3">
        <f t="shared" si="11"/>
        <v>37.072000000000003</v>
      </c>
      <c r="AD35" t="s">
        <v>35</v>
      </c>
      <c r="AF35">
        <f t="shared" si="12"/>
        <v>0</v>
      </c>
      <c r="AG35" t="s">
        <v>36</v>
      </c>
      <c r="AH35" s="11">
        <v>364.62779999999998</v>
      </c>
      <c r="AI35">
        <f t="shared" si="13"/>
        <v>11.77206043778653</v>
      </c>
      <c r="AJ35">
        <f t="shared" si="16"/>
        <v>1618.3861634365635</v>
      </c>
      <c r="AK35">
        <v>15.3</v>
      </c>
    </row>
    <row r="36" spans="1:37">
      <c r="A36" s="1">
        <v>21.103899999999999</v>
      </c>
      <c r="B36" t="s">
        <v>42</v>
      </c>
      <c r="C36" t="s">
        <v>41</v>
      </c>
      <c r="D36" t="s">
        <v>33</v>
      </c>
      <c r="E36" s="6">
        <v>8</v>
      </c>
      <c r="F36">
        <v>17.39</v>
      </c>
      <c r="G36" t="s">
        <v>37</v>
      </c>
      <c r="H36" s="15">
        <v>4</v>
      </c>
      <c r="I36">
        <v>500</v>
      </c>
      <c r="J36" s="2">
        <f t="shared" si="0"/>
        <v>16.142571188738941</v>
      </c>
      <c r="K36">
        <v>20000</v>
      </c>
      <c r="L36" s="6">
        <f t="shared" si="15"/>
        <v>1</v>
      </c>
      <c r="M36" s="13">
        <v>1</v>
      </c>
      <c r="N36">
        <v>50</v>
      </c>
      <c r="O36">
        <v>0.5</v>
      </c>
      <c r="P36">
        <v>4</v>
      </c>
      <c r="Q36" s="11">
        <v>4</v>
      </c>
      <c r="R36">
        <f t="shared" si="9"/>
        <v>35</v>
      </c>
      <c r="S36" s="11">
        <v>35.002000000000002</v>
      </c>
      <c r="T36" s="3">
        <f t="shared" si="10"/>
        <v>40.002000000000002</v>
      </c>
      <c r="U36" s="11">
        <v>56.962000000000003</v>
      </c>
      <c r="V36" s="11">
        <v>148.30000000000001</v>
      </c>
      <c r="W36" s="11">
        <v>5305.6</v>
      </c>
      <c r="X36" s="11">
        <v>7.968</v>
      </c>
      <c r="Y36" s="11">
        <v>-341.2</v>
      </c>
      <c r="Z36" s="11">
        <v>5694.8</v>
      </c>
      <c r="AA36" s="11">
        <v>7.7930000000000001</v>
      </c>
      <c r="AB36" s="11">
        <v>20.010000000000002</v>
      </c>
      <c r="AC36" s="3">
        <f t="shared" si="11"/>
        <v>36.951999999999998</v>
      </c>
      <c r="AD36" t="s">
        <v>35</v>
      </c>
      <c r="AF36">
        <f t="shared" si="12"/>
        <v>0</v>
      </c>
      <c r="AG36" t="s">
        <v>36</v>
      </c>
      <c r="AH36" s="11">
        <v>363.42540000000002</v>
      </c>
      <c r="AI36">
        <f t="shared" si="13"/>
        <v>11.733240782591851</v>
      </c>
      <c r="AJ36">
        <f t="shared" si="16"/>
        <v>1642.9261547999999</v>
      </c>
      <c r="AK36">
        <v>15.3</v>
      </c>
    </row>
    <row r="37" spans="1:37">
      <c r="A37" s="1">
        <v>21.103899999999999</v>
      </c>
      <c r="B37" t="s">
        <v>42</v>
      </c>
      <c r="C37" t="s">
        <v>41</v>
      </c>
      <c r="D37" t="s">
        <v>33</v>
      </c>
      <c r="E37" s="6">
        <v>8</v>
      </c>
      <c r="F37">
        <v>18.39</v>
      </c>
      <c r="G37" t="s">
        <v>38</v>
      </c>
      <c r="H37" s="15">
        <v>3.996</v>
      </c>
      <c r="I37">
        <v>500</v>
      </c>
      <c r="J37" s="2">
        <f t="shared" si="0"/>
        <v>16.142571188738941</v>
      </c>
      <c r="K37">
        <v>20000</v>
      </c>
      <c r="L37" s="6">
        <f t="shared" si="15"/>
        <v>1</v>
      </c>
      <c r="M37" s="13">
        <v>1</v>
      </c>
      <c r="N37">
        <v>50</v>
      </c>
      <c r="O37">
        <v>0.5</v>
      </c>
      <c r="P37">
        <v>4</v>
      </c>
      <c r="Q37" s="11">
        <v>4</v>
      </c>
      <c r="R37">
        <f t="shared" si="9"/>
        <v>35</v>
      </c>
      <c r="S37" s="15">
        <v>35.006</v>
      </c>
      <c r="T37" s="3">
        <f t="shared" si="10"/>
        <v>40.006</v>
      </c>
      <c r="U37" s="11">
        <v>56.805</v>
      </c>
      <c r="V37" s="11">
        <v>148.19999999999999</v>
      </c>
      <c r="W37" s="11">
        <v>5284.6</v>
      </c>
      <c r="X37" s="11">
        <v>7.9660000000000002</v>
      </c>
      <c r="Y37" s="11">
        <v>-345.1</v>
      </c>
      <c r="Z37" s="11">
        <v>5703.8</v>
      </c>
      <c r="AA37" s="11">
        <v>7.7919999999999998</v>
      </c>
      <c r="AB37" s="11">
        <v>19.768000000000001</v>
      </c>
      <c r="AC37" s="3">
        <f t="shared" si="11"/>
        <v>37.036999999999999</v>
      </c>
      <c r="AD37" t="s">
        <v>35</v>
      </c>
      <c r="AF37">
        <f t="shared" si="12"/>
        <v>0</v>
      </c>
      <c r="AG37" t="s">
        <v>36</v>
      </c>
      <c r="AH37" s="11">
        <v>367.93439999999998</v>
      </c>
      <c r="AI37">
        <f t="shared" si="13"/>
        <v>11.878814489571898</v>
      </c>
      <c r="AJ37">
        <f t="shared" si="16"/>
        <v>1595.548955755756</v>
      </c>
      <c r="AK37">
        <v>15.3</v>
      </c>
    </row>
    <row r="38" spans="1:37">
      <c r="A38" s="1" t="s">
        <v>31</v>
      </c>
      <c r="B38" t="s">
        <v>31</v>
      </c>
      <c r="C38" t="s">
        <v>43</v>
      </c>
      <c r="D38" t="s">
        <v>33</v>
      </c>
      <c r="E38" s="6">
        <v>8</v>
      </c>
      <c r="F38" s="2">
        <v>1.4</v>
      </c>
      <c r="G38" t="s">
        <v>34</v>
      </c>
      <c r="H38" s="15">
        <v>0</v>
      </c>
      <c r="I38" s="2">
        <v>0.20488263157894734</v>
      </c>
      <c r="J38" s="2">
        <f t="shared" si="0"/>
        <v>6.6146649311986617E-3</v>
      </c>
      <c r="K38">
        <v>20000</v>
      </c>
      <c r="L38">
        <v>0</v>
      </c>
      <c r="M38" s="11">
        <v>0</v>
      </c>
      <c r="N38">
        <v>50</v>
      </c>
      <c r="O38">
        <v>0.5</v>
      </c>
      <c r="P38">
        <v>4</v>
      </c>
      <c r="Q38" s="11">
        <v>4</v>
      </c>
      <c r="R38">
        <f>40-L38-P38</f>
        <v>36</v>
      </c>
      <c r="S38" s="15">
        <v>35.997</v>
      </c>
      <c r="T38" s="3">
        <f>S38+Q38+M38</f>
        <v>39.997</v>
      </c>
      <c r="U38" s="11">
        <v>52.622</v>
      </c>
      <c r="V38" s="11">
        <v>121.6</v>
      </c>
      <c r="W38" s="11">
        <v>3661.3</v>
      </c>
      <c r="X38" s="11">
        <v>7.9779999999999998</v>
      </c>
      <c r="Y38" s="11">
        <v>57.8</v>
      </c>
      <c r="Z38" s="11">
        <v>3838.4</v>
      </c>
      <c r="AA38" s="11">
        <v>7.92</v>
      </c>
      <c r="AB38" s="11">
        <v>12.695</v>
      </c>
      <c r="AC38" s="3">
        <f>U38-AB38</f>
        <v>39.927</v>
      </c>
      <c r="AD38" t="s">
        <v>35</v>
      </c>
      <c r="AF38">
        <f>AE38*(1/1000)*(1/94.9714)*(1000/1)</f>
        <v>0</v>
      </c>
      <c r="AG38" t="s">
        <v>36</v>
      </c>
      <c r="AH38" s="11">
        <v>0.28256399999999998</v>
      </c>
      <c r="AI38">
        <f>AH38*(1/1000)*(1/30.974)*(1000/1)</f>
        <v>9.122618970749662E-3</v>
      </c>
      <c r="AJ38">
        <v>0</v>
      </c>
      <c r="AK38">
        <v>19.3</v>
      </c>
    </row>
    <row r="39" spans="1:37">
      <c r="A39" s="1" t="s">
        <v>31</v>
      </c>
      <c r="B39" t="s">
        <v>31</v>
      </c>
      <c r="C39" t="s">
        <v>43</v>
      </c>
      <c r="D39" t="s">
        <v>33</v>
      </c>
      <c r="E39" s="6">
        <v>8</v>
      </c>
      <c r="F39" s="2">
        <v>2.4</v>
      </c>
      <c r="G39" t="s">
        <v>37</v>
      </c>
      <c r="H39" s="15">
        <v>0</v>
      </c>
      <c r="I39" s="2">
        <v>0.20488263157894734</v>
      </c>
      <c r="J39" s="2">
        <f t="shared" si="0"/>
        <v>6.6146649311986617E-3</v>
      </c>
      <c r="K39">
        <v>20000</v>
      </c>
      <c r="L39">
        <v>0</v>
      </c>
      <c r="M39" s="11">
        <v>0</v>
      </c>
      <c r="N39">
        <v>50</v>
      </c>
      <c r="O39">
        <v>0.5</v>
      </c>
      <c r="P39">
        <v>4</v>
      </c>
      <c r="Q39" s="11">
        <v>4</v>
      </c>
      <c r="R39">
        <f t="shared" ref="R39:R55" si="17">40-L39-P39</f>
        <v>36</v>
      </c>
      <c r="S39" s="11">
        <v>35.991999999999997</v>
      </c>
      <c r="T39" s="3">
        <f t="shared" ref="T39:T55" si="18">S39+Q39+M39</f>
        <v>39.991999999999997</v>
      </c>
      <c r="U39" s="11">
        <v>52.627000000000002</v>
      </c>
      <c r="V39" s="11">
        <v>117.6</v>
      </c>
      <c r="W39" s="11">
        <v>3654.6</v>
      </c>
      <c r="X39" s="11">
        <v>7.9790000000000001</v>
      </c>
      <c r="Y39" s="11">
        <v>62.3</v>
      </c>
      <c r="Z39" s="11">
        <v>3764.3</v>
      </c>
      <c r="AA39" s="11">
        <v>7.9340000000000002</v>
      </c>
      <c r="AB39" s="11">
        <v>12.8</v>
      </c>
      <c r="AC39" s="3">
        <f t="shared" ref="AC39:AC55" si="19">U39-AB39</f>
        <v>39.826999999999998</v>
      </c>
      <c r="AD39" t="s">
        <v>35</v>
      </c>
      <c r="AF39">
        <f t="shared" ref="AF39:AF55" si="20">AE39*(1/1000)*(1/94.9714)*(1000/1)</f>
        <v>0</v>
      </c>
      <c r="AG39" t="s">
        <v>36</v>
      </c>
      <c r="AH39" s="11" t="s">
        <v>39</v>
      </c>
      <c r="AI39" t="e">
        <f t="shared" ref="AI39:AI55" si="21">AH39*(1/1000)*(1/30.974)*(1000/1)</f>
        <v>#VALUE!</v>
      </c>
      <c r="AJ39">
        <v>0</v>
      </c>
      <c r="AK39">
        <v>19.3</v>
      </c>
    </row>
    <row r="40" spans="1:37">
      <c r="A40" s="1" t="s">
        <v>31</v>
      </c>
      <c r="B40" t="s">
        <v>31</v>
      </c>
      <c r="C40" t="s">
        <v>43</v>
      </c>
      <c r="D40" t="s">
        <v>33</v>
      </c>
      <c r="E40" s="6">
        <v>8</v>
      </c>
      <c r="F40" s="2">
        <v>3.4</v>
      </c>
      <c r="G40" t="s">
        <v>38</v>
      </c>
      <c r="H40" s="15">
        <v>0</v>
      </c>
      <c r="I40" s="2">
        <v>0.20488263157894734</v>
      </c>
      <c r="J40" s="2">
        <f t="shared" si="0"/>
        <v>6.6146649311986617E-3</v>
      </c>
      <c r="K40">
        <v>20000</v>
      </c>
      <c r="L40">
        <v>0</v>
      </c>
      <c r="M40" s="11">
        <v>0</v>
      </c>
      <c r="N40">
        <v>50</v>
      </c>
      <c r="O40">
        <v>0.5</v>
      </c>
      <c r="P40">
        <v>4</v>
      </c>
      <c r="Q40" s="11">
        <v>4</v>
      </c>
      <c r="R40">
        <f t="shared" si="17"/>
        <v>36</v>
      </c>
      <c r="S40" s="11">
        <v>36.005000000000003</v>
      </c>
      <c r="T40" s="3">
        <f t="shared" si="18"/>
        <v>40.005000000000003</v>
      </c>
      <c r="U40" s="11">
        <v>52.680999999999997</v>
      </c>
      <c r="V40" s="11">
        <v>115.1</v>
      </c>
      <c r="W40" s="11">
        <v>3567.4</v>
      </c>
      <c r="X40" s="11">
        <v>7.9779999999999998</v>
      </c>
      <c r="Y40" s="11">
        <v>60.2</v>
      </c>
      <c r="Z40" s="11">
        <v>3718</v>
      </c>
      <c r="AA40" s="11">
        <v>7.9269999999999996</v>
      </c>
      <c r="AB40" s="11">
        <v>12.782999999999999</v>
      </c>
      <c r="AC40" s="3">
        <f t="shared" si="19"/>
        <v>39.897999999999996</v>
      </c>
      <c r="AD40" t="s">
        <v>35</v>
      </c>
      <c r="AF40">
        <f t="shared" si="20"/>
        <v>0</v>
      </c>
      <c r="AG40" t="s">
        <v>36</v>
      </c>
      <c r="AH40" s="11" t="s">
        <v>39</v>
      </c>
      <c r="AI40" t="e">
        <f t="shared" si="21"/>
        <v>#VALUE!</v>
      </c>
      <c r="AJ40">
        <v>0</v>
      </c>
      <c r="AK40">
        <v>19.3</v>
      </c>
    </row>
    <row r="41" spans="1:37">
      <c r="A41" s="8">
        <v>21.103999999999999</v>
      </c>
      <c r="B41" t="s">
        <v>44</v>
      </c>
      <c r="C41" t="s">
        <v>43</v>
      </c>
      <c r="D41" t="s">
        <v>33</v>
      </c>
      <c r="E41" s="6">
        <v>8</v>
      </c>
      <c r="F41" s="2">
        <v>4.4000000000000004</v>
      </c>
      <c r="G41" t="s">
        <v>34</v>
      </c>
      <c r="H41" s="15">
        <v>3.996</v>
      </c>
      <c r="I41" s="2">
        <v>0.20488263157894734</v>
      </c>
      <c r="J41" s="2">
        <f t="shared" si="0"/>
        <v>6.6146649311986617E-3</v>
      </c>
      <c r="K41">
        <v>20000</v>
      </c>
      <c r="L41" s="5">
        <v>0</v>
      </c>
      <c r="M41" s="11">
        <v>0</v>
      </c>
      <c r="N41">
        <v>50</v>
      </c>
      <c r="O41">
        <v>0.5</v>
      </c>
      <c r="P41">
        <v>4</v>
      </c>
      <c r="Q41" s="11">
        <v>4</v>
      </c>
      <c r="R41">
        <f t="shared" si="17"/>
        <v>36</v>
      </c>
      <c r="S41" s="11">
        <v>36.003</v>
      </c>
      <c r="T41" s="3">
        <f t="shared" si="18"/>
        <v>40.003</v>
      </c>
      <c r="U41" s="11">
        <v>56.654000000000003</v>
      </c>
      <c r="V41" s="11">
        <v>92.2</v>
      </c>
      <c r="W41" s="11">
        <v>3856</v>
      </c>
      <c r="X41" s="11">
        <v>7.9809999999999999</v>
      </c>
      <c r="Y41" s="11">
        <v>-309.89999999999998</v>
      </c>
      <c r="Z41" s="11">
        <v>3992.3</v>
      </c>
      <c r="AA41" s="11">
        <v>7.78</v>
      </c>
      <c r="AB41" s="11">
        <v>19.518999999999998</v>
      </c>
      <c r="AC41" s="3">
        <f t="shared" si="19"/>
        <v>37.135000000000005</v>
      </c>
      <c r="AD41" t="s">
        <v>35</v>
      </c>
      <c r="AF41">
        <f t="shared" si="20"/>
        <v>0</v>
      </c>
      <c r="AG41" t="s">
        <v>36</v>
      </c>
      <c r="AH41" s="11">
        <v>0.22381036400000001</v>
      </c>
      <c r="AI41">
        <f t="shared" si="21"/>
        <v>7.2257494672951514E-3</v>
      </c>
      <c r="AJ41">
        <f t="shared" ref="AJ41:AJ46" si="22">((I41*(T41/1000))-(AH41*(AC41/1000)))/(H41/1000)</f>
        <v>-2.8848337359201989E-2</v>
      </c>
      <c r="AK41">
        <v>19.3</v>
      </c>
    </row>
    <row r="42" spans="1:37">
      <c r="A42" s="8">
        <v>21.103999999999999</v>
      </c>
      <c r="B42" t="s">
        <v>44</v>
      </c>
      <c r="C42" t="s">
        <v>43</v>
      </c>
      <c r="D42" t="s">
        <v>33</v>
      </c>
      <c r="E42" s="6">
        <v>8</v>
      </c>
      <c r="F42" s="2">
        <v>5.4</v>
      </c>
      <c r="G42" t="s">
        <v>37</v>
      </c>
      <c r="H42" s="15">
        <v>4.0049999999999999</v>
      </c>
      <c r="I42" s="2">
        <v>0.20488263157894734</v>
      </c>
      <c r="J42" s="2">
        <f t="shared" si="0"/>
        <v>6.6146649311986617E-3</v>
      </c>
      <c r="K42">
        <v>20000</v>
      </c>
      <c r="L42" s="5">
        <v>0</v>
      </c>
      <c r="M42" s="11">
        <v>0</v>
      </c>
      <c r="N42">
        <v>50</v>
      </c>
      <c r="O42">
        <v>0.5</v>
      </c>
      <c r="P42">
        <v>4</v>
      </c>
      <c r="Q42" s="11">
        <v>4</v>
      </c>
      <c r="R42">
        <f t="shared" si="17"/>
        <v>36</v>
      </c>
      <c r="S42" s="11">
        <v>35.994</v>
      </c>
      <c r="T42" s="3">
        <f t="shared" si="18"/>
        <v>39.994</v>
      </c>
      <c r="U42" s="11">
        <v>56.701999999999998</v>
      </c>
      <c r="V42" s="11">
        <v>85.3</v>
      </c>
      <c r="W42" s="11">
        <v>3873.4</v>
      </c>
      <c r="X42" s="11">
        <v>7.97</v>
      </c>
      <c r="Y42" s="11">
        <v>-328.2</v>
      </c>
      <c r="Z42" s="11">
        <v>3989.3</v>
      </c>
      <c r="AA42" s="11">
        <v>7.7759999999999998</v>
      </c>
      <c r="AB42" s="11">
        <v>19.667000000000002</v>
      </c>
      <c r="AC42" s="3">
        <f t="shared" si="19"/>
        <v>37.034999999999997</v>
      </c>
      <c r="AD42" t="s">
        <v>35</v>
      </c>
      <c r="AF42">
        <f t="shared" si="20"/>
        <v>0</v>
      </c>
      <c r="AG42" t="s">
        <v>36</v>
      </c>
      <c r="AH42" s="11">
        <v>0.21943799999999999</v>
      </c>
      <c r="AI42">
        <f t="shared" si="21"/>
        <v>7.0845870730289924E-3</v>
      </c>
      <c r="AJ42">
        <f t="shared" si="22"/>
        <v>1.6776438793613156E-2</v>
      </c>
      <c r="AK42">
        <v>19.3</v>
      </c>
    </row>
    <row r="43" spans="1:37">
      <c r="A43" s="8">
        <v>21.103999999999999</v>
      </c>
      <c r="B43" t="s">
        <v>44</v>
      </c>
      <c r="C43" t="s">
        <v>43</v>
      </c>
      <c r="D43" t="s">
        <v>33</v>
      </c>
      <c r="E43" s="6">
        <v>8</v>
      </c>
      <c r="F43" s="2">
        <v>6.4</v>
      </c>
      <c r="G43" t="s">
        <v>38</v>
      </c>
      <c r="H43" s="15">
        <v>4.0030000000000001</v>
      </c>
      <c r="I43" s="2">
        <v>0.20488263157894734</v>
      </c>
      <c r="J43" s="2">
        <f t="shared" si="0"/>
        <v>6.6146649311986617E-3</v>
      </c>
      <c r="K43">
        <v>20000</v>
      </c>
      <c r="L43" s="5">
        <v>0</v>
      </c>
      <c r="M43" s="11">
        <v>0</v>
      </c>
      <c r="N43">
        <v>50</v>
      </c>
      <c r="O43">
        <v>0.5</v>
      </c>
      <c r="P43">
        <v>4</v>
      </c>
      <c r="Q43" s="11">
        <v>4</v>
      </c>
      <c r="R43">
        <f t="shared" si="17"/>
        <v>36</v>
      </c>
      <c r="S43" s="11">
        <v>36.002000000000002</v>
      </c>
      <c r="T43" s="3">
        <f t="shared" si="18"/>
        <v>40.002000000000002</v>
      </c>
      <c r="U43" s="11">
        <v>56.712000000000003</v>
      </c>
      <c r="V43" s="11">
        <v>82.1</v>
      </c>
      <c r="W43" s="11">
        <v>3851.9</v>
      </c>
      <c r="X43" s="11">
        <v>7.9690000000000003</v>
      </c>
      <c r="Y43" s="11">
        <v>-300.2</v>
      </c>
      <c r="Z43" s="11">
        <v>3946.9</v>
      </c>
      <c r="AA43" s="11">
        <v>7.8</v>
      </c>
      <c r="AB43" s="11">
        <v>19.584</v>
      </c>
      <c r="AC43" s="3">
        <f t="shared" si="19"/>
        <v>37.128</v>
      </c>
      <c r="AD43" t="s">
        <v>35</v>
      </c>
      <c r="AF43">
        <f t="shared" si="20"/>
        <v>0</v>
      </c>
      <c r="AG43" t="s">
        <v>36</v>
      </c>
      <c r="AH43" s="11">
        <v>0.50300400000000001</v>
      </c>
      <c r="AI43">
        <f t="shared" si="21"/>
        <v>1.6239555756440885E-2</v>
      </c>
      <c r="AJ43">
        <f t="shared" si="22"/>
        <v>-2.617990877736434</v>
      </c>
      <c r="AK43">
        <v>19.3</v>
      </c>
    </row>
    <row r="44" spans="1:37">
      <c r="A44" s="8">
        <v>21.103999999999999</v>
      </c>
      <c r="B44" t="s">
        <v>44</v>
      </c>
      <c r="C44" t="s">
        <v>43</v>
      </c>
      <c r="D44" t="s">
        <v>33</v>
      </c>
      <c r="E44" s="6">
        <v>8</v>
      </c>
      <c r="F44" s="2">
        <v>7.4</v>
      </c>
      <c r="G44" t="s">
        <v>34</v>
      </c>
      <c r="H44" s="15">
        <v>3.9990000000000001</v>
      </c>
      <c r="I44">
        <v>50</v>
      </c>
      <c r="J44" s="2">
        <f t="shared" si="0"/>
        <v>1.6142571188738941</v>
      </c>
      <c r="K44">
        <v>20000</v>
      </c>
      <c r="L44" s="6">
        <f>I44*40/K44</f>
        <v>0.1</v>
      </c>
      <c r="M44" s="11">
        <v>0.1</v>
      </c>
      <c r="N44">
        <v>50</v>
      </c>
      <c r="O44">
        <v>0.5</v>
      </c>
      <c r="P44">
        <v>4</v>
      </c>
      <c r="Q44" s="11">
        <v>4</v>
      </c>
      <c r="R44" s="6">
        <f>40-L44-P44</f>
        <v>35.9</v>
      </c>
      <c r="S44" s="11">
        <v>35.908000000000001</v>
      </c>
      <c r="T44" s="3">
        <f t="shared" si="18"/>
        <v>40.008000000000003</v>
      </c>
      <c r="U44" s="11">
        <v>56.603000000000002</v>
      </c>
      <c r="V44" s="11">
        <v>79.5</v>
      </c>
      <c r="W44" s="11">
        <v>3841.2</v>
      </c>
      <c r="X44" s="11">
        <v>7.9649999999999999</v>
      </c>
      <c r="Y44" s="11">
        <v>-320.5</v>
      </c>
      <c r="Z44" s="11">
        <v>4048.3</v>
      </c>
      <c r="AA44" s="11">
        <v>7.7910000000000004</v>
      </c>
      <c r="AB44" s="11">
        <v>19.475000000000001</v>
      </c>
      <c r="AC44" s="3">
        <f t="shared" si="19"/>
        <v>37.128</v>
      </c>
      <c r="AD44" t="s">
        <v>35</v>
      </c>
      <c r="AF44">
        <f t="shared" si="20"/>
        <v>0</v>
      </c>
      <c r="AG44" t="s">
        <v>36</v>
      </c>
      <c r="AH44" s="11">
        <v>18.036000000000001</v>
      </c>
      <c r="AI44">
        <f t="shared" si="21"/>
        <v>0.58229482792019127</v>
      </c>
      <c r="AJ44">
        <f t="shared" si="22"/>
        <v>332.7730412603151</v>
      </c>
      <c r="AK44">
        <v>19.3</v>
      </c>
    </row>
    <row r="45" spans="1:37">
      <c r="A45" s="8">
        <v>21.103999999999999</v>
      </c>
      <c r="B45" t="s">
        <v>44</v>
      </c>
      <c r="C45" t="s">
        <v>43</v>
      </c>
      <c r="D45" t="s">
        <v>33</v>
      </c>
      <c r="E45" s="6">
        <v>8</v>
      </c>
      <c r="F45" s="2">
        <v>8.4</v>
      </c>
      <c r="G45" t="s">
        <v>37</v>
      </c>
      <c r="H45" s="15">
        <v>4.0039999999999996</v>
      </c>
      <c r="I45">
        <v>50</v>
      </c>
      <c r="J45" s="2">
        <f t="shared" si="0"/>
        <v>1.6142571188738941</v>
      </c>
      <c r="K45">
        <v>20000</v>
      </c>
      <c r="L45" s="6">
        <f t="shared" ref="L45:L55" si="23">I45*40/K45</f>
        <v>0.1</v>
      </c>
      <c r="M45" s="11">
        <v>0.1</v>
      </c>
      <c r="N45">
        <v>50</v>
      </c>
      <c r="O45">
        <v>0.5</v>
      </c>
      <c r="P45">
        <v>4</v>
      </c>
      <c r="Q45" s="11">
        <v>4</v>
      </c>
      <c r="R45">
        <f t="shared" si="17"/>
        <v>35.9</v>
      </c>
      <c r="S45" s="11">
        <v>35.904000000000003</v>
      </c>
      <c r="T45" s="3">
        <f t="shared" si="18"/>
        <v>40.004000000000005</v>
      </c>
      <c r="U45" s="11">
        <v>56.67</v>
      </c>
      <c r="V45" s="11">
        <v>77.900000000000006</v>
      </c>
      <c r="W45" s="11">
        <v>3841.4</v>
      </c>
      <c r="X45" s="11">
        <v>7.9779999999999998</v>
      </c>
      <c r="Y45" s="11">
        <v>-313.5</v>
      </c>
      <c r="Z45" s="11">
        <v>4063.8</v>
      </c>
      <c r="AA45" s="11">
        <v>7.7919999999999998</v>
      </c>
      <c r="AB45" s="11">
        <v>19.573</v>
      </c>
      <c r="AC45" s="3">
        <f t="shared" si="19"/>
        <v>37.097000000000001</v>
      </c>
      <c r="AD45" t="s">
        <v>35</v>
      </c>
      <c r="AF45">
        <f t="shared" si="20"/>
        <v>0</v>
      </c>
      <c r="AG45" t="s">
        <v>36</v>
      </c>
      <c r="AH45" s="11">
        <v>18.426780000000001</v>
      </c>
      <c r="AI45">
        <f t="shared" si="21"/>
        <v>0.59491121585846196</v>
      </c>
      <c r="AJ45">
        <f t="shared" si="22"/>
        <v>328.82660897602409</v>
      </c>
      <c r="AK45">
        <v>19.3</v>
      </c>
    </row>
    <row r="46" spans="1:37">
      <c r="A46" s="8">
        <v>21.103999999999999</v>
      </c>
      <c r="B46" t="s">
        <v>44</v>
      </c>
      <c r="C46" t="s">
        <v>43</v>
      </c>
      <c r="D46" t="s">
        <v>33</v>
      </c>
      <c r="E46" s="6">
        <v>8</v>
      </c>
      <c r="F46" s="2">
        <v>9.4</v>
      </c>
      <c r="G46" t="s">
        <v>38</v>
      </c>
      <c r="H46" s="15">
        <v>4.0010000000000003</v>
      </c>
      <c r="I46">
        <v>50</v>
      </c>
      <c r="J46" s="2">
        <f t="shared" si="0"/>
        <v>1.6142571188738941</v>
      </c>
      <c r="K46">
        <v>20000</v>
      </c>
      <c r="L46" s="6">
        <f t="shared" si="23"/>
        <v>0.1</v>
      </c>
      <c r="M46" s="11">
        <v>0.1</v>
      </c>
      <c r="N46">
        <v>50</v>
      </c>
      <c r="O46">
        <v>0.5</v>
      </c>
      <c r="P46">
        <v>4</v>
      </c>
      <c r="Q46" s="11">
        <v>4</v>
      </c>
      <c r="R46">
        <f t="shared" si="17"/>
        <v>35.9</v>
      </c>
      <c r="S46" s="11">
        <v>35.902000000000001</v>
      </c>
      <c r="T46" s="3">
        <f t="shared" si="18"/>
        <v>40.002000000000002</v>
      </c>
      <c r="U46" s="11">
        <v>56.725000000000001</v>
      </c>
      <c r="V46" s="11">
        <v>76.7</v>
      </c>
      <c r="W46" s="11">
        <v>3865.1</v>
      </c>
      <c r="X46" s="11">
        <v>7.9729999999999999</v>
      </c>
      <c r="Y46" s="11">
        <v>-321.39999999999998</v>
      </c>
      <c r="Z46" s="11">
        <v>4049.6</v>
      </c>
      <c r="AA46" s="11">
        <v>7.7869999999999999</v>
      </c>
      <c r="AB46" s="11">
        <v>19.669</v>
      </c>
      <c r="AC46" s="3">
        <f t="shared" si="19"/>
        <v>37.055999999999997</v>
      </c>
      <c r="AD46" t="s">
        <v>35</v>
      </c>
      <c r="AF46">
        <f t="shared" si="20"/>
        <v>0</v>
      </c>
      <c r="AG46" t="s">
        <v>36</v>
      </c>
      <c r="AH46" s="11">
        <v>17.8857</v>
      </c>
      <c r="AI46">
        <f t="shared" si="21"/>
        <v>0.57744237102085627</v>
      </c>
      <c r="AJ46">
        <f t="shared" si="22"/>
        <v>334.2483131217196</v>
      </c>
      <c r="AK46">
        <v>19.3</v>
      </c>
    </row>
    <row r="47" spans="1:37">
      <c r="A47" s="8">
        <v>21.103999999999999</v>
      </c>
      <c r="B47" t="s">
        <v>44</v>
      </c>
      <c r="C47" t="s">
        <v>43</v>
      </c>
      <c r="D47" t="s">
        <v>33</v>
      </c>
      <c r="E47" s="6">
        <v>8</v>
      </c>
      <c r="F47" s="2">
        <v>10.4</v>
      </c>
      <c r="G47" t="s">
        <v>34</v>
      </c>
      <c r="H47" s="15">
        <v>4.0049999999999999</v>
      </c>
      <c r="I47">
        <v>100</v>
      </c>
      <c r="J47" s="2">
        <f t="shared" si="0"/>
        <v>3.2285142377477882</v>
      </c>
      <c r="K47">
        <v>20000</v>
      </c>
      <c r="L47" s="6">
        <f t="shared" si="23"/>
        <v>0.2</v>
      </c>
      <c r="M47" s="11">
        <v>0.2</v>
      </c>
      <c r="N47">
        <v>50</v>
      </c>
      <c r="O47">
        <v>0.5</v>
      </c>
      <c r="P47">
        <v>4</v>
      </c>
      <c r="Q47" s="11">
        <v>4</v>
      </c>
      <c r="R47">
        <f t="shared" si="17"/>
        <v>35.799999999999997</v>
      </c>
      <c r="S47" s="11">
        <v>35.81</v>
      </c>
      <c r="T47" s="3">
        <f t="shared" si="18"/>
        <v>40.010000000000005</v>
      </c>
      <c r="U47" s="11">
        <v>56.668999999999997</v>
      </c>
      <c r="V47" s="11">
        <v>76.5</v>
      </c>
      <c r="W47" s="11">
        <v>4039.1</v>
      </c>
      <c r="X47" s="11">
        <v>7.9660000000000002</v>
      </c>
      <c r="Y47" s="11">
        <v>-320.60000000000002</v>
      </c>
      <c r="Z47" s="11">
        <v>4151.2</v>
      </c>
      <c r="AA47" s="11">
        <v>7.782</v>
      </c>
      <c r="AB47" s="11">
        <v>19.492999999999999</v>
      </c>
      <c r="AC47" s="3">
        <f t="shared" si="19"/>
        <v>37.176000000000002</v>
      </c>
      <c r="AD47" t="s">
        <v>35</v>
      </c>
      <c r="AF47">
        <f t="shared" si="20"/>
        <v>0</v>
      </c>
      <c r="AG47" t="s">
        <v>36</v>
      </c>
      <c r="AH47" s="11">
        <v>41.082000000000001</v>
      </c>
      <c r="AI47">
        <f t="shared" si="21"/>
        <v>1.3263382191515465</v>
      </c>
      <c r="AJ47">
        <f>((I47*(T47/1000))-(AH47*(AC47/1000)))/(H47/1000)</f>
        <v>617.66181473158565</v>
      </c>
      <c r="AK47">
        <v>19.3</v>
      </c>
    </row>
    <row r="48" spans="1:37">
      <c r="A48" s="8">
        <v>21.103999999999999</v>
      </c>
      <c r="B48" t="s">
        <v>44</v>
      </c>
      <c r="C48" t="s">
        <v>43</v>
      </c>
      <c r="D48" t="s">
        <v>33</v>
      </c>
      <c r="E48" s="6">
        <v>8</v>
      </c>
      <c r="F48" s="2">
        <v>11.4</v>
      </c>
      <c r="G48" t="s">
        <v>37</v>
      </c>
      <c r="H48" s="15">
        <v>4.0030000000000001</v>
      </c>
      <c r="I48">
        <v>100</v>
      </c>
      <c r="J48" s="2">
        <f t="shared" si="0"/>
        <v>3.2285142377477882</v>
      </c>
      <c r="K48">
        <v>20000</v>
      </c>
      <c r="L48" s="6">
        <f t="shared" si="23"/>
        <v>0.2</v>
      </c>
      <c r="M48" s="11">
        <v>0.2</v>
      </c>
      <c r="N48">
        <v>50</v>
      </c>
      <c r="O48">
        <v>0.5</v>
      </c>
      <c r="P48">
        <v>4</v>
      </c>
      <c r="Q48" s="11">
        <v>4</v>
      </c>
      <c r="R48">
        <f t="shared" si="17"/>
        <v>35.799999999999997</v>
      </c>
      <c r="S48" s="11">
        <v>35.811999999999998</v>
      </c>
      <c r="T48" s="3">
        <f t="shared" si="18"/>
        <v>40.012</v>
      </c>
      <c r="U48" s="11">
        <v>56.701999999999998</v>
      </c>
      <c r="V48" s="11">
        <v>76.599999999999994</v>
      </c>
      <c r="W48" s="11">
        <v>4064.8</v>
      </c>
      <c r="X48" s="11">
        <v>7.97</v>
      </c>
      <c r="Y48" s="11">
        <v>-300.2</v>
      </c>
      <c r="Z48" s="11">
        <v>4138.6000000000004</v>
      </c>
      <c r="AA48" s="11">
        <v>7.7939999999999996</v>
      </c>
      <c r="AB48" s="11">
        <v>19.521000000000001</v>
      </c>
      <c r="AC48" s="3">
        <f t="shared" si="19"/>
        <v>37.180999999999997</v>
      </c>
      <c r="AD48" t="s">
        <v>35</v>
      </c>
      <c r="AF48">
        <f t="shared" si="20"/>
        <v>0</v>
      </c>
      <c r="AG48" t="s">
        <v>36</v>
      </c>
      <c r="AH48" s="11">
        <v>42.544919999999998</v>
      </c>
      <c r="AI48">
        <f t="shared" si="21"/>
        <v>1.3735687996384065</v>
      </c>
      <c r="AJ48">
        <f t="shared" ref="AJ48:AJ52" si="24">((I48*(T48/1000))-(AH48*(AC48/1000)))/(H48/1000)</f>
        <v>604.3810465850612</v>
      </c>
      <c r="AK48">
        <v>19.3</v>
      </c>
    </row>
    <row r="49" spans="1:37">
      <c r="A49" s="8">
        <v>21.103999999999999</v>
      </c>
      <c r="B49" t="s">
        <v>44</v>
      </c>
      <c r="C49" t="s">
        <v>43</v>
      </c>
      <c r="D49" t="s">
        <v>33</v>
      </c>
      <c r="E49" s="6">
        <v>8</v>
      </c>
      <c r="F49" s="2">
        <v>12.4</v>
      </c>
      <c r="G49" t="s">
        <v>38</v>
      </c>
      <c r="H49" s="15">
        <v>4.0049999999999999</v>
      </c>
      <c r="I49">
        <v>100</v>
      </c>
      <c r="J49" s="2">
        <f t="shared" si="0"/>
        <v>3.2285142377477882</v>
      </c>
      <c r="K49">
        <v>20000</v>
      </c>
      <c r="L49" s="6">
        <f t="shared" si="23"/>
        <v>0.2</v>
      </c>
      <c r="M49" s="11">
        <v>0.2</v>
      </c>
      <c r="N49">
        <v>50</v>
      </c>
      <c r="O49">
        <v>0.5</v>
      </c>
      <c r="P49">
        <v>4</v>
      </c>
      <c r="Q49" s="11">
        <v>4</v>
      </c>
      <c r="R49">
        <f t="shared" si="17"/>
        <v>35.799999999999997</v>
      </c>
      <c r="S49" s="11">
        <v>35.799999999999997</v>
      </c>
      <c r="T49" s="3">
        <f t="shared" si="18"/>
        <v>40</v>
      </c>
      <c r="U49" s="11">
        <v>56.790999999999997</v>
      </c>
      <c r="V49" s="11">
        <v>76</v>
      </c>
      <c r="W49" s="11">
        <v>4053.4</v>
      </c>
      <c r="X49" s="11">
        <v>7.9660000000000002</v>
      </c>
      <c r="Y49" s="11">
        <v>-305.2</v>
      </c>
      <c r="Z49" s="11">
        <v>4225.5</v>
      </c>
      <c r="AA49" s="11">
        <v>7.7869999999999999</v>
      </c>
      <c r="AB49" s="11">
        <v>19.571000000000002</v>
      </c>
      <c r="AC49" s="3">
        <f t="shared" si="19"/>
        <v>37.22</v>
      </c>
      <c r="AD49" t="s">
        <v>35</v>
      </c>
      <c r="AF49">
        <f t="shared" si="20"/>
        <v>0</v>
      </c>
      <c r="AG49" t="s">
        <v>36</v>
      </c>
      <c r="AH49" s="11">
        <v>42.404640000000001</v>
      </c>
      <c r="AI49">
        <f t="shared" si="21"/>
        <v>1.3690398398656938</v>
      </c>
      <c r="AJ49">
        <f t="shared" si="24"/>
        <v>604.66898856429464</v>
      </c>
      <c r="AK49">
        <v>19.3</v>
      </c>
    </row>
    <row r="50" spans="1:37">
      <c r="A50" s="8">
        <v>21.103999999999999</v>
      </c>
      <c r="B50" t="s">
        <v>44</v>
      </c>
      <c r="C50" t="s">
        <v>43</v>
      </c>
      <c r="D50" t="s">
        <v>33</v>
      </c>
      <c r="E50" s="6">
        <v>8</v>
      </c>
      <c r="F50" s="2">
        <v>13.4</v>
      </c>
      <c r="G50" t="s">
        <v>34</v>
      </c>
      <c r="H50" s="15">
        <v>3.9950000000000001</v>
      </c>
      <c r="I50">
        <v>250</v>
      </c>
      <c r="J50" s="2">
        <f t="shared" si="0"/>
        <v>8.0712855943694706</v>
      </c>
      <c r="K50">
        <v>20000</v>
      </c>
      <c r="L50" s="6">
        <f t="shared" si="23"/>
        <v>0.5</v>
      </c>
      <c r="M50" s="13">
        <v>0.5</v>
      </c>
      <c r="N50">
        <v>50</v>
      </c>
      <c r="O50">
        <v>0.5</v>
      </c>
      <c r="P50">
        <v>4</v>
      </c>
      <c r="Q50" s="11">
        <v>4</v>
      </c>
      <c r="R50">
        <f t="shared" si="17"/>
        <v>35.5</v>
      </c>
      <c r="S50" s="11">
        <v>35.509</v>
      </c>
      <c r="T50" s="3">
        <f t="shared" si="18"/>
        <v>40.009</v>
      </c>
      <c r="U50" s="11">
        <v>56.670999999999999</v>
      </c>
      <c r="V50" s="11">
        <v>184.2</v>
      </c>
      <c r="W50" s="11">
        <v>4437.8999999999996</v>
      </c>
      <c r="X50" s="11">
        <v>7.976</v>
      </c>
      <c r="Y50" s="11">
        <v>-316.39999999999998</v>
      </c>
      <c r="Z50" s="11">
        <v>4544</v>
      </c>
      <c r="AA50" s="11">
        <v>7.7830000000000004</v>
      </c>
      <c r="AB50" s="11">
        <v>19.620999999999999</v>
      </c>
      <c r="AC50" s="3">
        <f t="shared" si="19"/>
        <v>37.049999999999997</v>
      </c>
      <c r="AD50" t="s">
        <v>35</v>
      </c>
      <c r="AF50">
        <f t="shared" si="20"/>
        <v>0</v>
      </c>
      <c r="AG50" t="s">
        <v>36</v>
      </c>
      <c r="AH50" s="11">
        <v>134.1678</v>
      </c>
      <c r="AI50">
        <f t="shared" si="21"/>
        <v>4.3316265254729771</v>
      </c>
      <c r="AJ50">
        <f t="shared" si="24"/>
        <v>1259.4075118898622</v>
      </c>
      <c r="AK50">
        <v>19.3</v>
      </c>
    </row>
    <row r="51" spans="1:37">
      <c r="A51" s="8">
        <v>21.103999999999999</v>
      </c>
      <c r="B51" t="s">
        <v>44</v>
      </c>
      <c r="C51" t="s">
        <v>43</v>
      </c>
      <c r="D51" t="s">
        <v>33</v>
      </c>
      <c r="E51" s="6">
        <v>8</v>
      </c>
      <c r="F51" s="2">
        <v>14.4</v>
      </c>
      <c r="G51" t="s">
        <v>37</v>
      </c>
      <c r="H51" s="15">
        <v>3.996</v>
      </c>
      <c r="I51">
        <v>250</v>
      </c>
      <c r="J51" s="2">
        <f t="shared" si="0"/>
        <v>8.0712855943694706</v>
      </c>
      <c r="K51">
        <v>20000</v>
      </c>
      <c r="L51" s="6">
        <f t="shared" si="23"/>
        <v>0.5</v>
      </c>
      <c r="M51" s="13">
        <v>0.5</v>
      </c>
      <c r="N51">
        <v>50</v>
      </c>
      <c r="O51">
        <v>0.5</v>
      </c>
      <c r="P51">
        <v>4</v>
      </c>
      <c r="Q51" s="11">
        <v>4</v>
      </c>
      <c r="R51">
        <f t="shared" si="17"/>
        <v>35.5</v>
      </c>
      <c r="S51" s="11">
        <v>35.506999999999998</v>
      </c>
      <c r="T51" s="3">
        <f t="shared" si="18"/>
        <v>40.006999999999998</v>
      </c>
      <c r="U51" s="11">
        <v>56.762</v>
      </c>
      <c r="V51" s="11">
        <v>77.3</v>
      </c>
      <c r="W51" s="11">
        <v>4130.7</v>
      </c>
      <c r="X51" s="11">
        <v>7.9489999999999998</v>
      </c>
      <c r="Y51" s="11">
        <v>-313</v>
      </c>
      <c r="Z51" s="11">
        <v>4581.6000000000004</v>
      </c>
      <c r="AA51" s="11">
        <v>7.7830000000000004</v>
      </c>
      <c r="AB51" s="11">
        <v>19.646000000000001</v>
      </c>
      <c r="AC51" s="3">
        <f t="shared" si="19"/>
        <v>37.116</v>
      </c>
      <c r="AD51" t="s">
        <v>35</v>
      </c>
      <c r="AF51">
        <f t="shared" si="20"/>
        <v>0</v>
      </c>
      <c r="AG51" t="s">
        <v>36</v>
      </c>
      <c r="AH51" s="11">
        <v>140.0796</v>
      </c>
      <c r="AI51">
        <f t="shared" si="21"/>
        <v>4.5224898301801515</v>
      </c>
      <c r="AJ51">
        <f t="shared" si="24"/>
        <v>1201.8407323323322</v>
      </c>
      <c r="AK51">
        <v>19.3</v>
      </c>
    </row>
    <row r="52" spans="1:37">
      <c r="A52" s="8">
        <v>21.103999999999999</v>
      </c>
      <c r="B52" t="s">
        <v>44</v>
      </c>
      <c r="C52" t="s">
        <v>43</v>
      </c>
      <c r="D52" t="s">
        <v>33</v>
      </c>
      <c r="E52" s="6">
        <v>8</v>
      </c>
      <c r="F52" s="2">
        <v>15.4</v>
      </c>
      <c r="G52" t="s">
        <v>38</v>
      </c>
      <c r="H52" s="15">
        <v>4.0039999999999996</v>
      </c>
      <c r="I52">
        <v>250</v>
      </c>
      <c r="J52" s="2">
        <f t="shared" si="0"/>
        <v>8.0712855943694706</v>
      </c>
      <c r="K52">
        <v>20000</v>
      </c>
      <c r="L52" s="6">
        <f t="shared" si="23"/>
        <v>0.5</v>
      </c>
      <c r="M52" s="13">
        <v>0.5</v>
      </c>
      <c r="N52">
        <v>50</v>
      </c>
      <c r="O52">
        <v>0.5</v>
      </c>
      <c r="P52">
        <v>4</v>
      </c>
      <c r="Q52" s="11">
        <v>4</v>
      </c>
      <c r="R52">
        <f t="shared" si="17"/>
        <v>35.5</v>
      </c>
      <c r="S52" s="11">
        <v>35.499000000000002</v>
      </c>
      <c r="T52" s="3">
        <f t="shared" si="18"/>
        <v>39.999000000000002</v>
      </c>
      <c r="U52" s="11">
        <v>56.715000000000003</v>
      </c>
      <c r="V52" s="11">
        <v>75</v>
      </c>
      <c r="W52" s="11">
        <v>4478.3</v>
      </c>
      <c r="X52" s="11">
        <v>7.9530000000000003</v>
      </c>
      <c r="Y52" s="11">
        <v>-292.10000000000002</v>
      </c>
      <c r="Z52" s="11">
        <v>4549.2</v>
      </c>
      <c r="AA52" s="11">
        <v>7.8</v>
      </c>
      <c r="AB52" s="11">
        <v>19.603999999999999</v>
      </c>
      <c r="AC52" s="3">
        <f t="shared" si="19"/>
        <v>37.111000000000004</v>
      </c>
      <c r="AD52" t="s">
        <v>35</v>
      </c>
      <c r="AF52">
        <f t="shared" si="20"/>
        <v>0</v>
      </c>
      <c r="AG52" t="s">
        <v>36</v>
      </c>
      <c r="AH52" s="11">
        <v>136.37219999999999</v>
      </c>
      <c r="AI52">
        <f t="shared" si="21"/>
        <v>4.4027958933298894</v>
      </c>
      <c r="AJ52">
        <f t="shared" si="24"/>
        <v>1233.4768446053949</v>
      </c>
      <c r="AK52">
        <v>19.3</v>
      </c>
    </row>
    <row r="53" spans="1:37">
      <c r="A53" s="8">
        <v>21.103999999999999</v>
      </c>
      <c r="B53" t="s">
        <v>44</v>
      </c>
      <c r="C53" t="s">
        <v>43</v>
      </c>
      <c r="D53" t="s">
        <v>33</v>
      </c>
      <c r="E53" s="6">
        <v>8</v>
      </c>
      <c r="F53" s="2">
        <v>16.399999999999999</v>
      </c>
      <c r="G53" t="s">
        <v>34</v>
      </c>
      <c r="H53" s="15">
        <v>3.9990000000000001</v>
      </c>
      <c r="I53">
        <v>500</v>
      </c>
      <c r="J53" s="2">
        <f t="shared" si="0"/>
        <v>16.142571188738941</v>
      </c>
      <c r="K53">
        <v>20000</v>
      </c>
      <c r="L53" s="6">
        <f t="shared" si="23"/>
        <v>1</v>
      </c>
      <c r="M53" s="13">
        <v>1</v>
      </c>
      <c r="N53">
        <v>50</v>
      </c>
      <c r="O53">
        <v>0.5</v>
      </c>
      <c r="P53">
        <v>4</v>
      </c>
      <c r="Q53" s="11">
        <v>4</v>
      </c>
      <c r="R53">
        <f t="shared" si="17"/>
        <v>35</v>
      </c>
      <c r="S53" s="15">
        <v>34.994999999999997</v>
      </c>
      <c r="T53" s="3">
        <f t="shared" si="18"/>
        <v>39.994999999999997</v>
      </c>
      <c r="U53" s="11">
        <v>56.737000000000002</v>
      </c>
      <c r="V53" s="11">
        <v>175.1</v>
      </c>
      <c r="W53" s="11">
        <v>5251.5</v>
      </c>
      <c r="X53" s="11">
        <v>8</v>
      </c>
      <c r="Y53" s="11">
        <v>-295.2</v>
      </c>
      <c r="Z53" s="11">
        <v>5441.7</v>
      </c>
      <c r="AA53" s="11">
        <v>7.8239999999999998</v>
      </c>
      <c r="AB53" s="11">
        <v>19.617000000000001</v>
      </c>
      <c r="AC53" s="3">
        <f t="shared" si="19"/>
        <v>37.120000000000005</v>
      </c>
      <c r="AD53" t="s">
        <v>35</v>
      </c>
      <c r="AF53">
        <f t="shared" si="20"/>
        <v>0</v>
      </c>
      <c r="AG53" t="s">
        <v>36</v>
      </c>
      <c r="AH53" s="11">
        <v>341.98259999999999</v>
      </c>
      <c r="AI53">
        <f t="shared" si="21"/>
        <v>11.040956931620068</v>
      </c>
      <c r="AJ53">
        <f>((I53*(T53/1000))-(AH53*(AC53/1000)))/(H53/1000)</f>
        <v>1826.2330302575638</v>
      </c>
      <c r="AK53">
        <v>19.3</v>
      </c>
    </row>
    <row r="54" spans="1:37">
      <c r="A54" s="8">
        <v>21.103999999999999</v>
      </c>
      <c r="B54" t="s">
        <v>44</v>
      </c>
      <c r="C54" t="s">
        <v>43</v>
      </c>
      <c r="D54" t="s">
        <v>33</v>
      </c>
      <c r="E54" s="6">
        <v>8</v>
      </c>
      <c r="F54" s="2">
        <v>17.399999999999999</v>
      </c>
      <c r="G54" t="s">
        <v>37</v>
      </c>
      <c r="H54" s="15">
        <v>3.9950000000000001</v>
      </c>
      <c r="I54">
        <v>500</v>
      </c>
      <c r="J54" s="2">
        <f t="shared" si="0"/>
        <v>16.142571188738941</v>
      </c>
      <c r="K54">
        <v>20000</v>
      </c>
      <c r="L54" s="6">
        <f t="shared" si="23"/>
        <v>1</v>
      </c>
      <c r="M54" s="13">
        <v>1</v>
      </c>
      <c r="N54">
        <v>50</v>
      </c>
      <c r="O54">
        <v>0.5</v>
      </c>
      <c r="P54">
        <v>4</v>
      </c>
      <c r="Q54" s="11">
        <v>4</v>
      </c>
      <c r="R54">
        <f t="shared" si="17"/>
        <v>35</v>
      </c>
      <c r="S54" s="11">
        <v>35.017000000000003</v>
      </c>
      <c r="T54" s="3">
        <f t="shared" si="18"/>
        <v>40.017000000000003</v>
      </c>
      <c r="U54" s="11">
        <v>56.841999999999999</v>
      </c>
      <c r="V54" s="11">
        <v>74.5</v>
      </c>
      <c r="W54" s="11">
        <v>5123.1000000000004</v>
      </c>
      <c r="X54" s="11">
        <v>7.95</v>
      </c>
      <c r="Y54" s="11">
        <v>-310.39999999999998</v>
      </c>
      <c r="Z54" s="11">
        <v>5534.9</v>
      </c>
      <c r="AA54" s="11">
        <v>7.8179999999999996</v>
      </c>
      <c r="AB54" s="11">
        <v>19.719000000000001</v>
      </c>
      <c r="AC54" s="3">
        <f t="shared" si="19"/>
        <v>37.122999999999998</v>
      </c>
      <c r="AD54" t="s">
        <v>35</v>
      </c>
      <c r="AF54">
        <f t="shared" si="20"/>
        <v>0</v>
      </c>
      <c r="AG54" t="s">
        <v>36</v>
      </c>
      <c r="AH54" s="11">
        <v>342.7842</v>
      </c>
      <c r="AI54">
        <f t="shared" si="21"/>
        <v>11.066836701749855</v>
      </c>
      <c r="AJ54">
        <f>((I54*(T54/1000))-(AH54*(AC54/1000)))/(H54/1000)</f>
        <v>1823.109422628286</v>
      </c>
      <c r="AK54">
        <v>19.3</v>
      </c>
    </row>
    <row r="55" spans="1:37">
      <c r="A55" s="8">
        <v>21.103999999999999</v>
      </c>
      <c r="B55" t="s">
        <v>44</v>
      </c>
      <c r="C55" t="s">
        <v>43</v>
      </c>
      <c r="D55" t="s">
        <v>33</v>
      </c>
      <c r="E55" s="6">
        <v>8</v>
      </c>
      <c r="F55" s="2">
        <v>18.399999999999999</v>
      </c>
      <c r="G55" t="s">
        <v>38</v>
      </c>
      <c r="H55" s="15">
        <v>3.9980000000000002</v>
      </c>
      <c r="I55">
        <v>500</v>
      </c>
      <c r="J55" s="2">
        <f t="shared" si="0"/>
        <v>16.142571188738941</v>
      </c>
      <c r="K55">
        <v>20000</v>
      </c>
      <c r="L55" s="6">
        <f t="shared" si="23"/>
        <v>1</v>
      </c>
      <c r="M55" s="13">
        <v>1</v>
      </c>
      <c r="N55">
        <v>50</v>
      </c>
      <c r="O55">
        <v>0.5</v>
      </c>
      <c r="P55">
        <v>4</v>
      </c>
      <c r="Q55" s="11">
        <v>4</v>
      </c>
      <c r="R55">
        <f t="shared" si="17"/>
        <v>35</v>
      </c>
      <c r="S55" s="15">
        <v>35</v>
      </c>
      <c r="T55" s="3">
        <f t="shared" si="18"/>
        <v>40</v>
      </c>
      <c r="U55" s="11">
        <v>56.722000000000001</v>
      </c>
      <c r="V55" s="11">
        <v>171.2</v>
      </c>
      <c r="W55" s="11">
        <v>5794.7</v>
      </c>
      <c r="X55" s="11">
        <v>8.0020000000000007</v>
      </c>
      <c r="Y55" s="11">
        <v>-276.3</v>
      </c>
      <c r="Z55" s="11">
        <v>5494.1</v>
      </c>
      <c r="AA55" s="11">
        <v>7.8029999999999999</v>
      </c>
      <c r="AB55" s="11">
        <v>19.550999999999998</v>
      </c>
      <c r="AC55" s="3">
        <f t="shared" si="19"/>
        <v>37.171000000000006</v>
      </c>
      <c r="AD55" t="s">
        <v>35</v>
      </c>
      <c r="AF55">
        <f t="shared" si="20"/>
        <v>0</v>
      </c>
      <c r="AG55" t="s">
        <v>36</v>
      </c>
      <c r="AH55" s="11">
        <v>342.18299999999999</v>
      </c>
      <c r="AI55">
        <f t="shared" si="21"/>
        <v>11.047426874152515</v>
      </c>
      <c r="AJ55">
        <f>((I55*(T55/1000))-(AH55*(AC55/1000)))/(H55/1000)</f>
        <v>1821.0894714857423</v>
      </c>
      <c r="AK55">
        <v>19.3</v>
      </c>
    </row>
    <row r="56" spans="1:37">
      <c r="A56" s="1" t="s">
        <v>31</v>
      </c>
      <c r="B56" t="s">
        <v>31</v>
      </c>
      <c r="C56" t="s">
        <v>45</v>
      </c>
      <c r="D56" t="s">
        <v>33</v>
      </c>
      <c r="E56" s="6">
        <v>8</v>
      </c>
      <c r="F56" s="2">
        <v>1.41</v>
      </c>
      <c r="G56" t="s">
        <v>34</v>
      </c>
      <c r="H56" s="15">
        <v>0</v>
      </c>
      <c r="I56" s="2">
        <v>0.20488263157894734</v>
      </c>
      <c r="J56" s="2">
        <f t="shared" si="0"/>
        <v>6.6146649311986617E-3</v>
      </c>
      <c r="K56">
        <v>20000</v>
      </c>
      <c r="L56">
        <v>0</v>
      </c>
      <c r="M56" s="11">
        <v>0</v>
      </c>
      <c r="N56">
        <v>50</v>
      </c>
      <c r="O56">
        <v>0.5</v>
      </c>
      <c r="P56">
        <v>4</v>
      </c>
      <c r="Q56" s="11">
        <v>4</v>
      </c>
      <c r="R56">
        <f>40-L56-P56</f>
        <v>36</v>
      </c>
      <c r="S56" s="15">
        <v>36.002000000000002</v>
      </c>
      <c r="T56" s="3">
        <f>S56+Q56+M56</f>
        <v>40.002000000000002</v>
      </c>
      <c r="U56" s="11">
        <v>52.784999999999997</v>
      </c>
      <c r="V56" s="11">
        <v>190.2</v>
      </c>
      <c r="W56" s="11">
        <v>3556.9</v>
      </c>
      <c r="X56" s="11">
        <v>7.984</v>
      </c>
      <c r="Y56" s="11">
        <v>171.9</v>
      </c>
      <c r="Z56" s="11">
        <v>3783.4</v>
      </c>
      <c r="AA56" s="11">
        <v>7.944</v>
      </c>
      <c r="AB56" s="11">
        <v>12.914</v>
      </c>
      <c r="AC56" s="3">
        <f>U56-AB56</f>
        <v>39.870999999999995</v>
      </c>
      <c r="AD56" t="s">
        <v>35</v>
      </c>
      <c r="AF56">
        <f>AE56*(1/1000)*(1/94.9714)*(1000/1)</f>
        <v>0</v>
      </c>
      <c r="AG56" t="s">
        <v>36</v>
      </c>
      <c r="AH56" s="11">
        <v>0.39478799999999997</v>
      </c>
      <c r="AI56">
        <f>AH56*(1/1000)*(1/30.974)*(1000/1)</f>
        <v>1.2745786788919739E-2</v>
      </c>
      <c r="AJ56">
        <v>0</v>
      </c>
      <c r="AK56">
        <v>15.2</v>
      </c>
    </row>
    <row r="57" spans="1:37">
      <c r="A57" s="1" t="s">
        <v>31</v>
      </c>
      <c r="B57" t="s">
        <v>31</v>
      </c>
      <c r="C57" t="s">
        <v>45</v>
      </c>
      <c r="D57" t="s">
        <v>33</v>
      </c>
      <c r="E57" s="6">
        <v>8</v>
      </c>
      <c r="F57" s="2">
        <v>2.41</v>
      </c>
      <c r="G57" t="s">
        <v>37</v>
      </c>
      <c r="H57" s="15">
        <v>0</v>
      </c>
      <c r="I57" s="2">
        <v>0.20488263157894734</v>
      </c>
      <c r="J57" s="2">
        <f t="shared" si="0"/>
        <v>6.6146649311986617E-3</v>
      </c>
      <c r="K57">
        <v>20000</v>
      </c>
      <c r="L57">
        <v>0</v>
      </c>
      <c r="M57" s="11">
        <v>0</v>
      </c>
      <c r="N57">
        <v>50</v>
      </c>
      <c r="O57">
        <v>0.5</v>
      </c>
      <c r="P57">
        <v>4</v>
      </c>
      <c r="Q57" s="11">
        <v>4</v>
      </c>
      <c r="R57">
        <f t="shared" ref="R57:R73" si="25">40-L57-P57</f>
        <v>36</v>
      </c>
      <c r="S57" s="11">
        <v>36.006999999999998</v>
      </c>
      <c r="T57" s="3">
        <f t="shared" ref="T57:T73" si="26">S57+Q57+M57</f>
        <v>40.006999999999998</v>
      </c>
      <c r="U57" s="11">
        <v>52.716999999999999</v>
      </c>
      <c r="V57" s="11">
        <v>166</v>
      </c>
      <c r="W57" s="11">
        <v>3550.3</v>
      </c>
      <c r="X57" s="11">
        <v>8</v>
      </c>
      <c r="Y57" s="11">
        <v>149.1</v>
      </c>
      <c r="Z57" s="11">
        <v>3758.8</v>
      </c>
      <c r="AA57" s="11">
        <v>7.9470000000000001</v>
      </c>
      <c r="AB57" s="11">
        <v>12.773999999999999</v>
      </c>
      <c r="AC57" s="3">
        <f t="shared" ref="AC57:AC73" si="27">U57-AB57</f>
        <v>39.942999999999998</v>
      </c>
      <c r="AD57" t="s">
        <v>35</v>
      </c>
      <c r="AF57">
        <f t="shared" ref="AF57:AF73" si="28">AE57*(1/1000)*(1/94.9714)*(1000/1)</f>
        <v>0</v>
      </c>
      <c r="AG57" t="s">
        <v>36</v>
      </c>
      <c r="AH57" s="11">
        <v>4.1082E-2</v>
      </c>
      <c r="AI57">
        <f t="shared" ref="AI57:AI73" si="29">AH57*(1/1000)*(1/30.974)*(1000/1)</f>
        <v>1.3263382191515466E-3</v>
      </c>
      <c r="AJ57">
        <v>0</v>
      </c>
      <c r="AK57">
        <v>15.2</v>
      </c>
    </row>
    <row r="58" spans="1:37">
      <c r="A58" s="1" t="s">
        <v>31</v>
      </c>
      <c r="B58" t="s">
        <v>31</v>
      </c>
      <c r="C58" t="s">
        <v>45</v>
      </c>
      <c r="D58" t="s">
        <v>33</v>
      </c>
      <c r="E58" s="6">
        <v>8</v>
      </c>
      <c r="F58" s="2">
        <v>3.41</v>
      </c>
      <c r="G58" t="s">
        <v>38</v>
      </c>
      <c r="H58" s="15">
        <v>0</v>
      </c>
      <c r="I58" s="2">
        <v>0.20488263157894734</v>
      </c>
      <c r="J58" s="2">
        <f t="shared" si="0"/>
        <v>6.6146649311986617E-3</v>
      </c>
      <c r="K58">
        <v>20000</v>
      </c>
      <c r="L58">
        <v>0</v>
      </c>
      <c r="M58" s="11">
        <v>0</v>
      </c>
      <c r="N58">
        <v>50</v>
      </c>
      <c r="O58">
        <v>0.5</v>
      </c>
      <c r="P58">
        <v>4</v>
      </c>
      <c r="Q58" s="11">
        <v>4</v>
      </c>
      <c r="R58">
        <f t="shared" si="25"/>
        <v>36</v>
      </c>
      <c r="S58" s="11">
        <v>35.999000000000002</v>
      </c>
      <c r="T58" s="3">
        <f t="shared" si="26"/>
        <v>39.999000000000002</v>
      </c>
      <c r="U58" s="11">
        <v>52.673999999999999</v>
      </c>
      <c r="V58" s="11">
        <v>160.5</v>
      </c>
      <c r="W58" s="11">
        <v>3564.4</v>
      </c>
      <c r="X58" s="11">
        <v>7.9989999999999997</v>
      </c>
      <c r="Y58" s="11">
        <v>129.69999999999999</v>
      </c>
      <c r="Z58" s="11">
        <v>3758.2</v>
      </c>
      <c r="AA58" s="11">
        <v>7.9459999999999997</v>
      </c>
      <c r="AB58" s="11">
        <v>12.840999999999999</v>
      </c>
      <c r="AC58" s="3">
        <f t="shared" si="27"/>
        <v>39.832999999999998</v>
      </c>
      <c r="AD58" t="s">
        <v>35</v>
      </c>
      <c r="AF58">
        <f t="shared" si="28"/>
        <v>0</v>
      </c>
      <c r="AG58" t="s">
        <v>36</v>
      </c>
      <c r="AH58" s="11">
        <v>0.27755400000000002</v>
      </c>
      <c r="AI58">
        <f t="shared" si="29"/>
        <v>8.9608704074384971E-3</v>
      </c>
      <c r="AJ58">
        <v>0</v>
      </c>
      <c r="AK58">
        <v>15.2</v>
      </c>
    </row>
    <row r="59" spans="1:37">
      <c r="A59" s="1">
        <v>21.104099999999999</v>
      </c>
      <c r="B59" t="s">
        <v>46</v>
      </c>
      <c r="C59" t="s">
        <v>45</v>
      </c>
      <c r="D59" t="s">
        <v>33</v>
      </c>
      <c r="E59" s="6">
        <v>8</v>
      </c>
      <c r="F59" s="2">
        <v>4.41</v>
      </c>
      <c r="G59" t="s">
        <v>34</v>
      </c>
      <c r="H59" s="15">
        <v>4.0039999999999996</v>
      </c>
      <c r="I59" s="2">
        <v>0.20488263157894734</v>
      </c>
      <c r="J59" s="2">
        <f t="shared" si="0"/>
        <v>6.6146649311986617E-3</v>
      </c>
      <c r="K59">
        <v>20000</v>
      </c>
      <c r="L59" s="5">
        <v>0</v>
      </c>
      <c r="M59" s="11">
        <v>0</v>
      </c>
      <c r="N59">
        <v>50</v>
      </c>
      <c r="O59">
        <v>0.5</v>
      </c>
      <c r="P59">
        <v>4</v>
      </c>
      <c r="Q59" s="11">
        <v>4</v>
      </c>
      <c r="R59">
        <f t="shared" si="25"/>
        <v>36</v>
      </c>
      <c r="S59" s="11">
        <v>36.003</v>
      </c>
      <c r="T59" s="3">
        <f t="shared" si="26"/>
        <v>40.003</v>
      </c>
      <c r="U59" s="11">
        <v>56.753</v>
      </c>
      <c r="V59" s="11">
        <v>160.5</v>
      </c>
      <c r="W59" s="11">
        <v>3808.4</v>
      </c>
      <c r="X59" s="11">
        <v>7.9960000000000004</v>
      </c>
      <c r="Y59" s="11">
        <v>-62</v>
      </c>
      <c r="Z59" s="11">
        <v>4192.3999999999996</v>
      </c>
      <c r="AA59" s="11">
        <v>7.8209999999999997</v>
      </c>
      <c r="AB59" s="15">
        <v>19.652000000000001</v>
      </c>
      <c r="AC59" s="3">
        <f t="shared" si="27"/>
        <v>37.100999999999999</v>
      </c>
      <c r="AD59" t="s">
        <v>35</v>
      </c>
      <c r="AF59">
        <f t="shared" si="28"/>
        <v>0</v>
      </c>
      <c r="AG59" t="s">
        <v>36</v>
      </c>
      <c r="AH59" s="11">
        <v>0.53005800000000003</v>
      </c>
      <c r="AI59">
        <f t="shared" si="29"/>
        <v>1.7112997998321174E-2</v>
      </c>
      <c r="AJ59">
        <f t="shared" ref="AJ59:AJ64" si="30">((I59*(T59/1000))-(AH59*(AC59/1000)))/(H59/1000)</f>
        <v>-2.8645759108260171</v>
      </c>
      <c r="AK59">
        <v>15.2</v>
      </c>
    </row>
    <row r="60" spans="1:37">
      <c r="A60" s="1">
        <v>21.104099999999999</v>
      </c>
      <c r="B60" t="s">
        <v>46</v>
      </c>
      <c r="C60" t="s">
        <v>45</v>
      </c>
      <c r="D60" t="s">
        <v>33</v>
      </c>
      <c r="E60" s="6">
        <v>8</v>
      </c>
      <c r="F60" s="2">
        <v>5.41</v>
      </c>
      <c r="G60" t="s">
        <v>37</v>
      </c>
      <c r="H60" s="15">
        <v>3.9990000000000001</v>
      </c>
      <c r="I60" s="2">
        <v>0.20488263157894734</v>
      </c>
      <c r="J60" s="2">
        <f t="shared" si="0"/>
        <v>6.6146649311986617E-3</v>
      </c>
      <c r="K60">
        <v>20000</v>
      </c>
      <c r="L60" s="5">
        <v>0</v>
      </c>
      <c r="M60" s="11">
        <v>0</v>
      </c>
      <c r="N60">
        <v>50</v>
      </c>
      <c r="O60">
        <v>0.5</v>
      </c>
      <c r="P60">
        <v>4</v>
      </c>
      <c r="Q60" s="11">
        <v>4</v>
      </c>
      <c r="R60">
        <f t="shared" si="25"/>
        <v>36</v>
      </c>
      <c r="S60" s="11">
        <v>36.005000000000003</v>
      </c>
      <c r="T60" s="3">
        <f t="shared" si="26"/>
        <v>40.005000000000003</v>
      </c>
      <c r="U60" s="11">
        <v>56.640999999999998</v>
      </c>
      <c r="V60" s="11">
        <v>156</v>
      </c>
      <c r="W60" s="11">
        <v>3898.8</v>
      </c>
      <c r="X60" s="11">
        <v>7.9930000000000003</v>
      </c>
      <c r="Y60" s="11">
        <v>-113.6</v>
      </c>
      <c r="Z60" s="11">
        <v>4156.2</v>
      </c>
      <c r="AA60" s="11">
        <v>7.835</v>
      </c>
      <c r="AB60" s="11">
        <v>19.475000000000001</v>
      </c>
      <c r="AC60" s="3">
        <f t="shared" si="27"/>
        <v>37.165999999999997</v>
      </c>
      <c r="AD60" t="s">
        <v>35</v>
      </c>
      <c r="AF60">
        <f t="shared" si="28"/>
        <v>0</v>
      </c>
      <c r="AG60" t="s">
        <v>36</v>
      </c>
      <c r="AH60" s="11">
        <v>0.58316400000000002</v>
      </c>
      <c r="AI60">
        <f t="shared" si="29"/>
        <v>1.8827532769419515E-2</v>
      </c>
      <c r="AJ60">
        <f t="shared" si="30"/>
        <v>-3.37022844403206</v>
      </c>
      <c r="AK60">
        <v>15.2</v>
      </c>
    </row>
    <row r="61" spans="1:37">
      <c r="A61" s="1">
        <v>21.104099999999999</v>
      </c>
      <c r="B61" t="s">
        <v>46</v>
      </c>
      <c r="C61" t="s">
        <v>45</v>
      </c>
      <c r="D61" t="s">
        <v>33</v>
      </c>
      <c r="E61" s="6">
        <v>8</v>
      </c>
      <c r="F61" s="2">
        <v>6.41</v>
      </c>
      <c r="G61" t="s">
        <v>38</v>
      </c>
      <c r="H61" s="15">
        <v>4.0030000000000001</v>
      </c>
      <c r="I61" s="2">
        <v>0.20488263157894734</v>
      </c>
      <c r="J61" s="2">
        <f t="shared" si="0"/>
        <v>6.6146649311986617E-3</v>
      </c>
      <c r="K61">
        <v>20000</v>
      </c>
      <c r="L61" s="5">
        <v>0</v>
      </c>
      <c r="M61" s="11">
        <v>0</v>
      </c>
      <c r="N61">
        <v>50</v>
      </c>
      <c r="O61">
        <v>0.5</v>
      </c>
      <c r="P61">
        <v>4</v>
      </c>
      <c r="Q61" s="11">
        <v>4</v>
      </c>
      <c r="R61">
        <f t="shared" si="25"/>
        <v>36</v>
      </c>
      <c r="S61" s="11">
        <v>35.994</v>
      </c>
      <c r="T61" s="3">
        <f t="shared" si="26"/>
        <v>39.994</v>
      </c>
      <c r="U61" s="11">
        <v>56.633000000000003</v>
      </c>
      <c r="V61" s="11">
        <v>151.5</v>
      </c>
      <c r="W61" s="11">
        <v>3814.8</v>
      </c>
      <c r="X61" s="11">
        <v>7.9939999999999998</v>
      </c>
      <c r="Y61" s="11">
        <v>-80.599999999999994</v>
      </c>
      <c r="Z61" s="11">
        <v>4150.5</v>
      </c>
      <c r="AA61" s="11">
        <v>7.8390000000000004</v>
      </c>
      <c r="AB61" s="11">
        <v>19.614999999999998</v>
      </c>
      <c r="AC61" s="3">
        <f t="shared" si="27"/>
        <v>37.018000000000001</v>
      </c>
      <c r="AD61" t="s">
        <v>35</v>
      </c>
      <c r="AF61">
        <f t="shared" si="28"/>
        <v>0</v>
      </c>
      <c r="AG61" t="s">
        <v>36</v>
      </c>
      <c r="AH61" s="11">
        <v>0.62725200000000003</v>
      </c>
      <c r="AI61">
        <f t="shared" si="29"/>
        <v>2.0250920126557759E-2</v>
      </c>
      <c r="AJ61">
        <f t="shared" si="30"/>
        <v>-3.7535694650591012</v>
      </c>
      <c r="AK61">
        <v>15.2</v>
      </c>
    </row>
    <row r="62" spans="1:37">
      <c r="A62" s="1">
        <v>21.104099999999999</v>
      </c>
      <c r="B62" t="s">
        <v>46</v>
      </c>
      <c r="C62" t="s">
        <v>45</v>
      </c>
      <c r="D62" t="s">
        <v>33</v>
      </c>
      <c r="E62" s="6">
        <v>8</v>
      </c>
      <c r="F62" s="2">
        <v>7.41</v>
      </c>
      <c r="G62" t="s">
        <v>34</v>
      </c>
      <c r="H62" s="15">
        <v>4.0030000000000001</v>
      </c>
      <c r="I62">
        <v>50</v>
      </c>
      <c r="J62" s="2">
        <f t="shared" si="0"/>
        <v>1.6142571188738941</v>
      </c>
      <c r="K62">
        <v>20000</v>
      </c>
      <c r="L62" s="6">
        <f>I62*40/K62</f>
        <v>0.1</v>
      </c>
      <c r="M62" s="11">
        <v>0.1</v>
      </c>
      <c r="N62">
        <v>50</v>
      </c>
      <c r="O62">
        <v>0.5</v>
      </c>
      <c r="P62">
        <v>4</v>
      </c>
      <c r="Q62" s="11">
        <v>4</v>
      </c>
      <c r="R62" s="6">
        <f>40-L62-P62</f>
        <v>35.9</v>
      </c>
      <c r="S62" s="11">
        <v>35.9</v>
      </c>
      <c r="T62" s="3">
        <f t="shared" si="26"/>
        <v>40</v>
      </c>
      <c r="U62" s="11">
        <v>56.758000000000003</v>
      </c>
      <c r="V62" s="11">
        <v>150.1</v>
      </c>
      <c r="W62" s="11">
        <v>3950.1</v>
      </c>
      <c r="X62" s="11">
        <v>7.992</v>
      </c>
      <c r="Y62" s="11">
        <v>-97</v>
      </c>
      <c r="Z62" s="11">
        <v>4349.8999999999996</v>
      </c>
      <c r="AA62" s="11">
        <v>7.8360000000000003</v>
      </c>
      <c r="AB62" s="11">
        <v>19.635000000000002</v>
      </c>
      <c r="AC62" s="3">
        <f t="shared" si="27"/>
        <v>37.123000000000005</v>
      </c>
      <c r="AD62" t="s">
        <v>35</v>
      </c>
      <c r="AF62">
        <f t="shared" si="28"/>
        <v>0</v>
      </c>
      <c r="AG62" t="s">
        <v>36</v>
      </c>
      <c r="AH62" s="11">
        <v>18.787500000000001</v>
      </c>
      <c r="AI62">
        <f t="shared" si="29"/>
        <v>0.60655711241686583</v>
      </c>
      <c r="AJ62">
        <f t="shared" si="30"/>
        <v>325.39386397701719</v>
      </c>
      <c r="AK62">
        <v>15.2</v>
      </c>
    </row>
    <row r="63" spans="1:37">
      <c r="A63" s="1">
        <v>21.104099999999999</v>
      </c>
      <c r="B63" t="s">
        <v>46</v>
      </c>
      <c r="C63" t="s">
        <v>45</v>
      </c>
      <c r="D63" t="s">
        <v>33</v>
      </c>
      <c r="E63" s="6">
        <v>8</v>
      </c>
      <c r="F63" s="2">
        <v>8.41</v>
      </c>
      <c r="G63" t="s">
        <v>37</v>
      </c>
      <c r="H63" s="15">
        <v>4</v>
      </c>
      <c r="I63">
        <v>50</v>
      </c>
      <c r="J63" s="2">
        <f t="shared" si="0"/>
        <v>1.6142571188738941</v>
      </c>
      <c r="K63">
        <v>20000</v>
      </c>
      <c r="L63" s="6">
        <f t="shared" ref="L63:L73" si="31">I63*40/K63</f>
        <v>0.1</v>
      </c>
      <c r="M63" s="11">
        <v>0.1</v>
      </c>
      <c r="N63">
        <v>50</v>
      </c>
      <c r="O63">
        <v>0.5</v>
      </c>
      <c r="P63">
        <v>4</v>
      </c>
      <c r="Q63" s="11">
        <v>4</v>
      </c>
      <c r="R63">
        <f t="shared" si="25"/>
        <v>35.9</v>
      </c>
      <c r="S63" s="11">
        <v>35.895000000000003</v>
      </c>
      <c r="T63" s="3">
        <f t="shared" si="26"/>
        <v>39.995000000000005</v>
      </c>
      <c r="U63" s="11">
        <v>56.679000000000002</v>
      </c>
      <c r="V63" s="11">
        <v>147.80000000000001</v>
      </c>
      <c r="W63" s="11">
        <v>3918</v>
      </c>
      <c r="X63" s="11">
        <v>7.9960000000000004</v>
      </c>
      <c r="Y63" s="11">
        <v>-112.2</v>
      </c>
      <c r="Z63" s="11">
        <v>4351.6000000000004</v>
      </c>
      <c r="AA63" s="11">
        <v>7.8339999999999996</v>
      </c>
      <c r="AB63" s="11">
        <v>19.626000000000001</v>
      </c>
      <c r="AC63" s="3">
        <f t="shared" si="27"/>
        <v>37.052999999999997</v>
      </c>
      <c r="AD63" t="s">
        <v>35</v>
      </c>
      <c r="AF63">
        <f t="shared" si="28"/>
        <v>0</v>
      </c>
      <c r="AG63" t="s">
        <v>36</v>
      </c>
      <c r="AH63" s="11">
        <v>17.685300000000002</v>
      </c>
      <c r="AI63">
        <f t="shared" si="29"/>
        <v>0.57097242848840968</v>
      </c>
      <c r="AJ63">
        <f t="shared" si="30"/>
        <v>336.114144775</v>
      </c>
      <c r="AK63">
        <v>15.2</v>
      </c>
    </row>
    <row r="64" spans="1:37">
      <c r="A64" s="1">
        <v>21.104099999999999</v>
      </c>
      <c r="B64" t="s">
        <v>46</v>
      </c>
      <c r="C64" t="s">
        <v>45</v>
      </c>
      <c r="D64" t="s">
        <v>33</v>
      </c>
      <c r="E64" s="6">
        <v>8</v>
      </c>
      <c r="F64" s="2">
        <v>9.41</v>
      </c>
      <c r="G64" t="s">
        <v>38</v>
      </c>
      <c r="H64" s="15">
        <v>3.9990000000000001</v>
      </c>
      <c r="I64">
        <v>50</v>
      </c>
      <c r="J64" s="2">
        <f t="shared" si="0"/>
        <v>1.6142571188738941</v>
      </c>
      <c r="K64">
        <v>20000</v>
      </c>
      <c r="L64" s="6">
        <f t="shared" si="31"/>
        <v>0.1</v>
      </c>
      <c r="M64" s="11">
        <v>0.1</v>
      </c>
      <c r="N64">
        <v>50</v>
      </c>
      <c r="O64">
        <v>0.5</v>
      </c>
      <c r="P64">
        <v>4</v>
      </c>
      <c r="Q64" s="11">
        <v>4</v>
      </c>
      <c r="R64">
        <f t="shared" si="25"/>
        <v>35.9</v>
      </c>
      <c r="S64" s="11">
        <v>35.896999999999998</v>
      </c>
      <c r="T64" s="3">
        <f t="shared" si="26"/>
        <v>39.997</v>
      </c>
      <c r="U64" s="11">
        <v>56.628</v>
      </c>
      <c r="V64" s="11">
        <v>146.4</v>
      </c>
      <c r="W64" s="11">
        <v>3926.3</v>
      </c>
      <c r="X64" s="11">
        <v>7.9989999999999997</v>
      </c>
      <c r="Y64" s="11">
        <v>-96.9</v>
      </c>
      <c r="Z64" s="11">
        <v>4237.2</v>
      </c>
      <c r="AA64" s="11">
        <v>7.8280000000000003</v>
      </c>
      <c r="AB64" s="11">
        <v>19.643999999999998</v>
      </c>
      <c r="AC64" s="3">
        <f t="shared" si="27"/>
        <v>36.984000000000002</v>
      </c>
      <c r="AD64" t="s">
        <v>35</v>
      </c>
      <c r="AF64">
        <f t="shared" si="28"/>
        <v>0</v>
      </c>
      <c r="AG64" t="s">
        <v>36</v>
      </c>
      <c r="AH64" s="11">
        <v>18.126180000000002</v>
      </c>
      <c r="AI64">
        <f t="shared" si="29"/>
        <v>0.58520630205979207</v>
      </c>
      <c r="AJ64">
        <f t="shared" si="30"/>
        <v>332.4509524581145</v>
      </c>
      <c r="AK64">
        <v>15.2</v>
      </c>
    </row>
    <row r="65" spans="1:37">
      <c r="A65" s="1">
        <v>21.104099999999999</v>
      </c>
      <c r="B65" t="s">
        <v>46</v>
      </c>
      <c r="C65" t="s">
        <v>45</v>
      </c>
      <c r="D65" t="s">
        <v>33</v>
      </c>
      <c r="E65" s="6">
        <v>8</v>
      </c>
      <c r="F65" s="2">
        <v>10.41</v>
      </c>
      <c r="G65" t="s">
        <v>34</v>
      </c>
      <c r="H65" s="15">
        <v>3.9990000000000001</v>
      </c>
      <c r="I65">
        <v>100</v>
      </c>
      <c r="J65" s="2">
        <f t="shared" si="0"/>
        <v>3.2285142377477882</v>
      </c>
      <c r="K65">
        <v>20000</v>
      </c>
      <c r="L65" s="6">
        <f t="shared" si="31"/>
        <v>0.2</v>
      </c>
      <c r="M65" s="11">
        <v>0.2</v>
      </c>
      <c r="N65">
        <v>50</v>
      </c>
      <c r="O65">
        <v>0.5</v>
      </c>
      <c r="P65">
        <v>4</v>
      </c>
      <c r="Q65" s="11">
        <v>4</v>
      </c>
      <c r="R65">
        <f t="shared" si="25"/>
        <v>35.799999999999997</v>
      </c>
      <c r="S65" s="11">
        <v>35.805999999999997</v>
      </c>
      <c r="T65" s="3">
        <f t="shared" si="26"/>
        <v>40.006</v>
      </c>
      <c r="U65" s="11">
        <v>56.692999999999998</v>
      </c>
      <c r="V65" s="11">
        <v>143.30000000000001</v>
      </c>
      <c r="W65" s="11">
        <v>4114.3</v>
      </c>
      <c r="X65" s="11">
        <v>7.9960000000000004</v>
      </c>
      <c r="Y65" s="11">
        <v>-77.900000000000006</v>
      </c>
      <c r="Z65" s="11">
        <v>4334.3</v>
      </c>
      <c r="AA65" s="11">
        <v>7.82</v>
      </c>
      <c r="AB65" s="11">
        <v>19.613</v>
      </c>
      <c r="AC65" s="3">
        <f t="shared" si="27"/>
        <v>37.08</v>
      </c>
      <c r="AD65" t="s">
        <v>35</v>
      </c>
      <c r="AF65">
        <f t="shared" si="28"/>
        <v>0</v>
      </c>
      <c r="AG65" t="s">
        <v>36</v>
      </c>
      <c r="AH65" s="11">
        <v>39.428699999999999</v>
      </c>
      <c r="AI65">
        <f t="shared" si="29"/>
        <v>1.2729611932588623</v>
      </c>
      <c r="AJ65">
        <f>((I65*(T65/1000))-(AH65*(AC65/1000)))/(H65/1000)</f>
        <v>634.80465216304094</v>
      </c>
      <c r="AK65">
        <v>15.2</v>
      </c>
    </row>
    <row r="66" spans="1:37">
      <c r="A66" s="1">
        <v>21.104099999999999</v>
      </c>
      <c r="B66" t="s">
        <v>46</v>
      </c>
      <c r="C66" t="s">
        <v>45</v>
      </c>
      <c r="D66" t="s">
        <v>33</v>
      </c>
      <c r="E66" s="6">
        <v>8</v>
      </c>
      <c r="F66" s="2">
        <v>11.41</v>
      </c>
      <c r="G66" t="s">
        <v>37</v>
      </c>
      <c r="H66" s="15">
        <v>4</v>
      </c>
      <c r="I66">
        <v>100</v>
      </c>
      <c r="J66" s="2">
        <f t="shared" ref="J66:J129" si="32">I66/30.974</f>
        <v>3.2285142377477882</v>
      </c>
      <c r="K66">
        <v>20000</v>
      </c>
      <c r="L66" s="6">
        <f t="shared" si="31"/>
        <v>0.2</v>
      </c>
      <c r="M66" s="11">
        <v>0.2</v>
      </c>
      <c r="N66">
        <v>50</v>
      </c>
      <c r="O66">
        <v>0.5</v>
      </c>
      <c r="P66">
        <v>4</v>
      </c>
      <c r="Q66" s="11">
        <v>4</v>
      </c>
      <c r="R66">
        <f t="shared" si="25"/>
        <v>35.799999999999997</v>
      </c>
      <c r="S66" s="11">
        <v>35.807000000000002</v>
      </c>
      <c r="T66" s="3">
        <f t="shared" si="26"/>
        <v>40.007000000000005</v>
      </c>
      <c r="U66" s="11">
        <v>56.7</v>
      </c>
      <c r="V66" s="11">
        <v>143.1</v>
      </c>
      <c r="W66" s="11">
        <v>4090.9</v>
      </c>
      <c r="X66" s="11">
        <v>7.9939999999999998</v>
      </c>
      <c r="Y66" s="11">
        <v>-111.8</v>
      </c>
      <c r="Z66" s="11">
        <v>4371.3</v>
      </c>
      <c r="AA66" s="11">
        <v>7.8310000000000004</v>
      </c>
      <c r="AB66" s="11">
        <v>19.614000000000001</v>
      </c>
      <c r="AC66" s="3">
        <f t="shared" si="27"/>
        <v>37.085999999999999</v>
      </c>
      <c r="AD66" t="s">
        <v>35</v>
      </c>
      <c r="AF66">
        <f t="shared" si="28"/>
        <v>0</v>
      </c>
      <c r="AG66" t="s">
        <v>36</v>
      </c>
      <c r="AH66" s="11">
        <v>42.404640000000001</v>
      </c>
      <c r="AI66">
        <f t="shared" si="29"/>
        <v>1.3690398398656938</v>
      </c>
      <c r="AJ66">
        <f t="shared" ref="AJ66:AJ73" si="33">((I66*(T66/1000))-(AH66*(AC66/1000)))/(H66/1000)</f>
        <v>607.02038024000024</v>
      </c>
      <c r="AK66">
        <v>15.2</v>
      </c>
    </row>
    <row r="67" spans="1:37">
      <c r="A67" s="1">
        <v>21.104099999999999</v>
      </c>
      <c r="B67" t="s">
        <v>46</v>
      </c>
      <c r="C67" t="s">
        <v>45</v>
      </c>
      <c r="D67" t="s">
        <v>33</v>
      </c>
      <c r="E67" s="6">
        <v>8</v>
      </c>
      <c r="F67" s="2">
        <v>12.41</v>
      </c>
      <c r="G67" t="s">
        <v>38</v>
      </c>
      <c r="H67" s="15">
        <v>4.0010000000000003</v>
      </c>
      <c r="I67">
        <v>100</v>
      </c>
      <c r="J67" s="2">
        <f t="shared" si="32"/>
        <v>3.2285142377477882</v>
      </c>
      <c r="K67">
        <v>20000</v>
      </c>
      <c r="L67" s="6">
        <f t="shared" si="31"/>
        <v>0.2</v>
      </c>
      <c r="M67" s="11">
        <v>0.2</v>
      </c>
      <c r="N67">
        <v>50</v>
      </c>
      <c r="O67">
        <v>0.5</v>
      </c>
      <c r="P67">
        <v>4</v>
      </c>
      <c r="Q67" s="11">
        <v>4</v>
      </c>
      <c r="R67">
        <f t="shared" si="25"/>
        <v>35.799999999999997</v>
      </c>
      <c r="S67" s="11">
        <v>35.808</v>
      </c>
      <c r="T67" s="3">
        <f t="shared" si="26"/>
        <v>40.008000000000003</v>
      </c>
      <c r="U67" s="11">
        <v>56.844999999999999</v>
      </c>
      <c r="V67" s="11">
        <v>141.9</v>
      </c>
      <c r="W67" s="11">
        <v>4070.7</v>
      </c>
      <c r="X67" s="11">
        <v>7.9989999999999997</v>
      </c>
      <c r="Y67" s="11">
        <v>-116.7</v>
      </c>
      <c r="Z67" s="11">
        <v>4454.8999999999996</v>
      </c>
      <c r="AA67" s="11">
        <v>7.8410000000000002</v>
      </c>
      <c r="AB67" s="11">
        <v>19.709</v>
      </c>
      <c r="AC67" s="3">
        <f t="shared" si="27"/>
        <v>37.135999999999996</v>
      </c>
      <c r="AD67" t="s">
        <v>35</v>
      </c>
      <c r="AF67">
        <f t="shared" si="28"/>
        <v>0</v>
      </c>
      <c r="AG67" t="s">
        <v>36</v>
      </c>
      <c r="AH67" s="11">
        <v>42.815460000000002</v>
      </c>
      <c r="AI67">
        <f t="shared" si="29"/>
        <v>1.3823032220572093</v>
      </c>
      <c r="AJ67">
        <f t="shared" si="33"/>
        <v>602.5506317020745</v>
      </c>
      <c r="AK67">
        <v>15.2</v>
      </c>
    </row>
    <row r="68" spans="1:37">
      <c r="A68" s="1">
        <v>21.104099999999999</v>
      </c>
      <c r="B68" t="s">
        <v>46</v>
      </c>
      <c r="C68" t="s">
        <v>45</v>
      </c>
      <c r="D68" t="s">
        <v>33</v>
      </c>
      <c r="E68" s="6">
        <v>8</v>
      </c>
      <c r="F68" s="2">
        <v>13.41</v>
      </c>
      <c r="G68" t="s">
        <v>34</v>
      </c>
      <c r="H68" s="15">
        <v>3.9980000000000002</v>
      </c>
      <c r="I68">
        <v>250</v>
      </c>
      <c r="J68" s="2">
        <f t="shared" si="32"/>
        <v>8.0712855943694706</v>
      </c>
      <c r="K68">
        <v>20000</v>
      </c>
      <c r="L68" s="6">
        <f t="shared" si="31"/>
        <v>0.5</v>
      </c>
      <c r="M68" s="13">
        <v>0.5</v>
      </c>
      <c r="N68">
        <v>50</v>
      </c>
      <c r="O68">
        <v>0.5</v>
      </c>
      <c r="P68">
        <v>4</v>
      </c>
      <c r="Q68" s="11">
        <v>4</v>
      </c>
      <c r="R68">
        <f t="shared" si="25"/>
        <v>35.5</v>
      </c>
      <c r="S68" s="11">
        <v>35.506</v>
      </c>
      <c r="T68" s="3">
        <f t="shared" si="26"/>
        <v>40.006</v>
      </c>
      <c r="U68" s="11">
        <v>56.726999999999997</v>
      </c>
      <c r="V68" s="11">
        <v>143.80000000000001</v>
      </c>
      <c r="W68" s="11">
        <v>3967.4</v>
      </c>
      <c r="X68" s="11">
        <v>7.9480000000000004</v>
      </c>
      <c r="Y68" s="11">
        <v>-96.7</v>
      </c>
      <c r="Z68" s="11">
        <v>4755.1000000000004</v>
      </c>
      <c r="AA68" s="11">
        <v>7.8259999999999996</v>
      </c>
      <c r="AB68" s="11">
        <v>19.754999999999999</v>
      </c>
      <c r="AC68" s="3">
        <f t="shared" si="27"/>
        <v>36.971999999999994</v>
      </c>
      <c r="AD68" t="s">
        <v>35</v>
      </c>
      <c r="AF68">
        <f t="shared" si="28"/>
        <v>0</v>
      </c>
      <c r="AG68" t="s">
        <v>36</v>
      </c>
      <c r="AH68" s="11">
        <v>134.5686</v>
      </c>
      <c r="AI68">
        <f t="shared" si="29"/>
        <v>4.3445664105378716</v>
      </c>
      <c r="AJ68">
        <f t="shared" si="33"/>
        <v>1257.186023211606</v>
      </c>
      <c r="AK68">
        <v>15.2</v>
      </c>
    </row>
    <row r="69" spans="1:37">
      <c r="A69" s="1">
        <v>21.104099999999999</v>
      </c>
      <c r="B69" t="s">
        <v>46</v>
      </c>
      <c r="C69" t="s">
        <v>45</v>
      </c>
      <c r="D69" t="s">
        <v>33</v>
      </c>
      <c r="E69" s="6">
        <v>8</v>
      </c>
      <c r="F69" s="2">
        <v>14.41</v>
      </c>
      <c r="G69" t="s">
        <v>37</v>
      </c>
      <c r="H69" s="15">
        <v>3.9990000000000001</v>
      </c>
      <c r="I69">
        <v>250</v>
      </c>
      <c r="J69" s="2">
        <f t="shared" si="32"/>
        <v>8.0712855943694706</v>
      </c>
      <c r="K69">
        <v>20000</v>
      </c>
      <c r="L69" s="6">
        <f t="shared" si="31"/>
        <v>0.5</v>
      </c>
      <c r="M69" s="13">
        <v>0.5</v>
      </c>
      <c r="N69">
        <v>50</v>
      </c>
      <c r="O69">
        <v>0.5</v>
      </c>
      <c r="P69">
        <v>4</v>
      </c>
      <c r="Q69" s="11">
        <v>4</v>
      </c>
      <c r="R69">
        <f t="shared" si="25"/>
        <v>35.5</v>
      </c>
      <c r="S69" s="11">
        <v>35.491999999999997</v>
      </c>
      <c r="T69" s="3">
        <f t="shared" si="26"/>
        <v>39.991999999999997</v>
      </c>
      <c r="U69" s="11">
        <v>56.628999999999998</v>
      </c>
      <c r="V69" s="11">
        <v>142.5</v>
      </c>
      <c r="W69" s="11">
        <v>4597.3999999999996</v>
      </c>
      <c r="X69" s="11">
        <v>7.9770000000000003</v>
      </c>
      <c r="Y69" s="11">
        <v>-103.7</v>
      </c>
      <c r="Z69" s="11">
        <v>4742.1000000000004</v>
      </c>
      <c r="AA69" s="11">
        <v>7.827</v>
      </c>
      <c r="AB69" s="11">
        <v>19.635999999999999</v>
      </c>
      <c r="AC69" s="3">
        <f t="shared" si="27"/>
        <v>36.992999999999995</v>
      </c>
      <c r="AD69" t="s">
        <v>35</v>
      </c>
      <c r="AF69">
        <f t="shared" si="28"/>
        <v>0</v>
      </c>
      <c r="AG69" t="s">
        <v>36</v>
      </c>
      <c r="AH69" s="11">
        <v>139.9794</v>
      </c>
      <c r="AI69">
        <f t="shared" si="29"/>
        <v>4.5192548589139285</v>
      </c>
      <c r="AJ69">
        <f t="shared" si="33"/>
        <v>1205.2368231557889</v>
      </c>
      <c r="AK69">
        <v>15.2</v>
      </c>
    </row>
    <row r="70" spans="1:37">
      <c r="A70" s="1">
        <v>21.104099999999999</v>
      </c>
      <c r="B70" t="s">
        <v>46</v>
      </c>
      <c r="C70" t="s">
        <v>45</v>
      </c>
      <c r="D70" t="s">
        <v>33</v>
      </c>
      <c r="E70" s="6">
        <v>8</v>
      </c>
      <c r="F70" s="2">
        <v>15.41</v>
      </c>
      <c r="G70" t="s">
        <v>38</v>
      </c>
      <c r="H70" s="15">
        <v>4.0030000000000001</v>
      </c>
      <c r="I70">
        <v>250</v>
      </c>
      <c r="J70" s="2">
        <f t="shared" si="32"/>
        <v>8.0712855943694706</v>
      </c>
      <c r="K70">
        <v>20000</v>
      </c>
      <c r="L70" s="6">
        <f t="shared" si="31"/>
        <v>0.5</v>
      </c>
      <c r="M70" s="13">
        <v>0.5</v>
      </c>
      <c r="N70">
        <v>50</v>
      </c>
      <c r="O70">
        <v>0.5</v>
      </c>
      <c r="P70">
        <v>4</v>
      </c>
      <c r="Q70" s="11">
        <v>4</v>
      </c>
      <c r="R70">
        <f t="shared" si="25"/>
        <v>35.5</v>
      </c>
      <c r="S70" s="11">
        <v>35.505000000000003</v>
      </c>
      <c r="T70" s="3">
        <f t="shared" si="26"/>
        <v>40.005000000000003</v>
      </c>
      <c r="U70" s="11">
        <v>56.679000000000002</v>
      </c>
      <c r="V70" s="11">
        <v>142.6</v>
      </c>
      <c r="W70" s="11">
        <v>4627.3999999999996</v>
      </c>
      <c r="X70" s="11">
        <v>7.9550000000000001</v>
      </c>
      <c r="Y70" s="11">
        <v>-78.599999999999994</v>
      </c>
      <c r="Z70" s="11">
        <v>4797.2</v>
      </c>
      <c r="AA70" s="11">
        <v>7.8380000000000001</v>
      </c>
      <c r="AB70" s="11">
        <v>19.678000000000001</v>
      </c>
      <c r="AC70" s="3">
        <f t="shared" si="27"/>
        <v>37.001000000000005</v>
      </c>
      <c r="AD70" t="s">
        <v>35</v>
      </c>
      <c r="AF70">
        <f t="shared" si="28"/>
        <v>0</v>
      </c>
      <c r="AG70" t="s">
        <v>36</v>
      </c>
      <c r="AH70" s="11">
        <v>133.16579999999999</v>
      </c>
      <c r="AI70">
        <f t="shared" si="29"/>
        <v>4.2992768128107448</v>
      </c>
      <c r="AJ70">
        <f t="shared" si="33"/>
        <v>1267.5448998750935</v>
      </c>
      <c r="AK70">
        <v>15.2</v>
      </c>
    </row>
    <row r="71" spans="1:37">
      <c r="A71" s="1">
        <v>21.104099999999999</v>
      </c>
      <c r="B71" t="s">
        <v>46</v>
      </c>
      <c r="C71" t="s">
        <v>45</v>
      </c>
      <c r="D71" t="s">
        <v>33</v>
      </c>
      <c r="E71" s="6">
        <v>8</v>
      </c>
      <c r="F71" s="2">
        <v>16.41</v>
      </c>
      <c r="G71" t="s">
        <v>34</v>
      </c>
      <c r="H71" s="15">
        <v>3.9980000000000002</v>
      </c>
      <c r="I71">
        <v>500</v>
      </c>
      <c r="J71" s="2">
        <f t="shared" si="32"/>
        <v>16.142571188738941</v>
      </c>
      <c r="K71">
        <v>20000</v>
      </c>
      <c r="L71" s="6">
        <f t="shared" si="31"/>
        <v>1</v>
      </c>
      <c r="M71" s="13">
        <v>1</v>
      </c>
      <c r="N71">
        <v>50</v>
      </c>
      <c r="O71">
        <v>0.5</v>
      </c>
      <c r="P71">
        <v>4</v>
      </c>
      <c r="Q71" s="11">
        <v>4</v>
      </c>
      <c r="R71">
        <f t="shared" si="25"/>
        <v>35</v>
      </c>
      <c r="S71" s="15">
        <v>35.003999999999998</v>
      </c>
      <c r="T71" s="3">
        <f t="shared" si="26"/>
        <v>40.003999999999998</v>
      </c>
      <c r="U71" s="11">
        <v>56.902999999999999</v>
      </c>
      <c r="V71" s="11">
        <v>142.19999999999999</v>
      </c>
      <c r="W71" s="11">
        <v>5459.7</v>
      </c>
      <c r="X71" s="11">
        <v>7.968</v>
      </c>
      <c r="Y71" s="11">
        <v>-56.8</v>
      </c>
      <c r="Z71" s="11">
        <v>5814.2</v>
      </c>
      <c r="AA71" s="11">
        <v>7.875</v>
      </c>
      <c r="AB71" s="11">
        <v>19.957999999999998</v>
      </c>
      <c r="AC71" s="3">
        <f t="shared" si="27"/>
        <v>36.945</v>
      </c>
      <c r="AD71" t="s">
        <v>35</v>
      </c>
      <c r="AF71">
        <f t="shared" si="28"/>
        <v>0</v>
      </c>
      <c r="AG71" t="s">
        <v>36</v>
      </c>
      <c r="AH71" s="11">
        <v>327.05279999999999</v>
      </c>
      <c r="AI71">
        <f t="shared" si="29"/>
        <v>10.558946212952799</v>
      </c>
      <c r="AJ71">
        <f t="shared" si="33"/>
        <v>1980.7489504752377</v>
      </c>
      <c r="AK71">
        <v>15.2</v>
      </c>
    </row>
    <row r="72" spans="1:37">
      <c r="A72" s="1">
        <v>21.104099999999999</v>
      </c>
      <c r="B72" t="s">
        <v>46</v>
      </c>
      <c r="C72" t="s">
        <v>45</v>
      </c>
      <c r="D72" t="s">
        <v>33</v>
      </c>
      <c r="E72" s="6">
        <v>8</v>
      </c>
      <c r="F72" s="2">
        <v>17.41</v>
      </c>
      <c r="G72" t="s">
        <v>37</v>
      </c>
      <c r="H72" s="15">
        <v>4.0030000000000001</v>
      </c>
      <c r="I72">
        <v>500</v>
      </c>
      <c r="J72" s="2">
        <f t="shared" si="32"/>
        <v>16.142571188738941</v>
      </c>
      <c r="K72">
        <v>20000</v>
      </c>
      <c r="L72" s="6">
        <f t="shared" si="31"/>
        <v>1</v>
      </c>
      <c r="M72" s="13">
        <v>1</v>
      </c>
      <c r="N72">
        <v>50</v>
      </c>
      <c r="O72">
        <v>0.5</v>
      </c>
      <c r="P72">
        <v>4</v>
      </c>
      <c r="Q72" s="11">
        <v>4</v>
      </c>
      <c r="R72">
        <f t="shared" si="25"/>
        <v>35</v>
      </c>
      <c r="S72" s="11">
        <v>34.994</v>
      </c>
      <c r="T72" s="3">
        <f t="shared" si="26"/>
        <v>39.994</v>
      </c>
      <c r="U72" s="11">
        <v>56.758000000000003</v>
      </c>
      <c r="V72" s="11">
        <v>145.30000000000001</v>
      </c>
      <c r="W72" s="11">
        <v>5409.9</v>
      </c>
      <c r="X72" s="11">
        <v>7.98</v>
      </c>
      <c r="Y72" s="11">
        <v>-67.599999999999994</v>
      </c>
      <c r="Z72" s="11">
        <v>5679.6</v>
      </c>
      <c r="AA72" s="11">
        <v>7.8659999999999997</v>
      </c>
      <c r="AB72" s="11">
        <v>19.745000000000001</v>
      </c>
      <c r="AC72" s="3">
        <f t="shared" si="27"/>
        <v>37.013000000000005</v>
      </c>
      <c r="AD72" t="s">
        <v>35</v>
      </c>
      <c r="AF72">
        <f t="shared" si="28"/>
        <v>0</v>
      </c>
      <c r="AG72" t="s">
        <v>36</v>
      </c>
      <c r="AH72" s="11">
        <v>313.82639999999998</v>
      </c>
      <c r="AI72">
        <f t="shared" si="29"/>
        <v>10.131930005811325</v>
      </c>
      <c r="AJ72">
        <f t="shared" si="33"/>
        <v>2093.7655400449662</v>
      </c>
      <c r="AK72">
        <v>15.2</v>
      </c>
    </row>
    <row r="73" spans="1:37">
      <c r="A73" s="1">
        <v>21.104099999999999</v>
      </c>
      <c r="B73" t="s">
        <v>46</v>
      </c>
      <c r="C73" t="s">
        <v>45</v>
      </c>
      <c r="D73" t="s">
        <v>33</v>
      </c>
      <c r="E73" s="6">
        <v>8</v>
      </c>
      <c r="F73" s="2">
        <v>18.41</v>
      </c>
      <c r="G73" t="s">
        <v>38</v>
      </c>
      <c r="H73" s="15">
        <v>3.9990000000000001</v>
      </c>
      <c r="I73">
        <v>500</v>
      </c>
      <c r="J73" s="2">
        <f t="shared" si="32"/>
        <v>16.142571188738941</v>
      </c>
      <c r="K73">
        <v>20000</v>
      </c>
      <c r="L73" s="6">
        <f t="shared" si="31"/>
        <v>1</v>
      </c>
      <c r="M73" s="13">
        <v>1</v>
      </c>
      <c r="N73">
        <v>50</v>
      </c>
      <c r="O73">
        <v>0.5</v>
      </c>
      <c r="P73">
        <v>4</v>
      </c>
      <c r="Q73" s="11">
        <v>4</v>
      </c>
      <c r="R73">
        <f t="shared" si="25"/>
        <v>35</v>
      </c>
      <c r="S73" s="15">
        <v>34.994</v>
      </c>
      <c r="T73" s="3">
        <f t="shared" si="26"/>
        <v>39.994</v>
      </c>
      <c r="U73" s="11">
        <v>56.750999999999998</v>
      </c>
      <c r="V73" s="11">
        <v>146.19999999999999</v>
      </c>
      <c r="W73" s="11">
        <v>5440.9</v>
      </c>
      <c r="X73" s="11">
        <v>7.9749999999999996</v>
      </c>
      <c r="Y73" s="11">
        <v>-85.1</v>
      </c>
      <c r="Z73" s="11">
        <v>5736.1</v>
      </c>
      <c r="AA73" s="11">
        <v>7.8230000000000004</v>
      </c>
      <c r="AB73" s="11">
        <v>19.548999999999999</v>
      </c>
      <c r="AC73" s="3">
        <f t="shared" si="27"/>
        <v>37.201999999999998</v>
      </c>
      <c r="AD73" t="s">
        <v>35</v>
      </c>
      <c r="AF73">
        <f t="shared" si="28"/>
        <v>0</v>
      </c>
      <c r="AG73" t="s">
        <v>36</v>
      </c>
      <c r="AH73" s="11">
        <v>348.69600000000003</v>
      </c>
      <c r="AI73">
        <f t="shared" si="29"/>
        <v>11.257700006457029</v>
      </c>
      <c r="AJ73">
        <f t="shared" si="33"/>
        <v>1756.6420125031257</v>
      </c>
      <c r="AK73">
        <v>15.2</v>
      </c>
    </row>
    <row r="74" spans="1:37">
      <c r="A74" s="1" t="s">
        <v>31</v>
      </c>
      <c r="B74" t="s">
        <v>31</v>
      </c>
      <c r="C74" t="s">
        <v>47</v>
      </c>
      <c r="D74" t="s">
        <v>33</v>
      </c>
      <c r="E74" s="6">
        <v>8</v>
      </c>
      <c r="F74" s="2">
        <v>1.42</v>
      </c>
      <c r="G74" t="s">
        <v>34</v>
      </c>
      <c r="H74" s="15">
        <v>0</v>
      </c>
      <c r="I74" s="2">
        <v>0.20488263157894734</v>
      </c>
      <c r="J74" s="2">
        <f t="shared" si="32"/>
        <v>6.6146649311986617E-3</v>
      </c>
      <c r="K74">
        <v>20000</v>
      </c>
      <c r="L74">
        <v>0</v>
      </c>
      <c r="M74" s="11">
        <v>0</v>
      </c>
      <c r="N74">
        <v>50</v>
      </c>
      <c r="O74">
        <v>0.5</v>
      </c>
      <c r="P74">
        <v>4</v>
      </c>
      <c r="Q74" s="11">
        <v>4</v>
      </c>
      <c r="R74">
        <f>40-L74-P74</f>
        <v>36</v>
      </c>
      <c r="S74" s="15">
        <v>35.993000000000002</v>
      </c>
      <c r="T74" s="3">
        <f>S74+Q74+M74</f>
        <v>39.993000000000002</v>
      </c>
      <c r="U74" s="11">
        <v>52.86</v>
      </c>
      <c r="V74" s="11">
        <v>242.8</v>
      </c>
      <c r="W74" s="11">
        <v>3586.2</v>
      </c>
      <c r="X74" s="11">
        <v>7.9509999999999996</v>
      </c>
      <c r="Y74" s="11">
        <v>98.5</v>
      </c>
      <c r="Z74" s="11">
        <v>3740.1</v>
      </c>
      <c r="AA74" s="11">
        <v>8.0020000000000007</v>
      </c>
      <c r="AB74" s="11">
        <v>12.991</v>
      </c>
      <c r="AC74" s="3">
        <f>U74-AB74</f>
        <v>39.869</v>
      </c>
      <c r="AD74" t="s">
        <v>35</v>
      </c>
      <c r="AF74">
        <f>AE74*(1/1000)*(1/94.9714)*(1000/1)</f>
        <v>0</v>
      </c>
      <c r="AG74" t="s">
        <v>36</v>
      </c>
      <c r="AH74" s="11">
        <v>0.34268399999999999</v>
      </c>
      <c r="AI74">
        <f>AH74*(1/1000)*(1/30.974)*(1000/1)</f>
        <v>1.1063601730483631E-2</v>
      </c>
      <c r="AJ74">
        <v>0</v>
      </c>
      <c r="AK74">
        <v>16.5</v>
      </c>
    </row>
    <row r="75" spans="1:37">
      <c r="A75" s="1" t="s">
        <v>31</v>
      </c>
      <c r="B75" t="s">
        <v>31</v>
      </c>
      <c r="C75" t="s">
        <v>47</v>
      </c>
      <c r="D75" t="s">
        <v>33</v>
      </c>
      <c r="E75" s="6">
        <v>8</v>
      </c>
      <c r="F75" s="2">
        <v>2.42</v>
      </c>
      <c r="G75" t="s">
        <v>37</v>
      </c>
      <c r="H75" s="15">
        <v>0</v>
      </c>
      <c r="I75" s="2">
        <v>0.20488263157894734</v>
      </c>
      <c r="J75" s="2">
        <f t="shared" si="32"/>
        <v>6.6146649311986617E-3</v>
      </c>
      <c r="K75">
        <v>20000</v>
      </c>
      <c r="L75">
        <v>0</v>
      </c>
      <c r="M75" s="11">
        <v>0</v>
      </c>
      <c r="N75">
        <v>50</v>
      </c>
      <c r="O75">
        <v>0.5</v>
      </c>
      <c r="P75">
        <v>4</v>
      </c>
      <c r="Q75" s="11">
        <v>4</v>
      </c>
      <c r="R75">
        <f t="shared" ref="R75:R91" si="34">40-L75-P75</f>
        <v>36</v>
      </c>
      <c r="S75" s="11">
        <v>36.006999999999998</v>
      </c>
      <c r="T75" s="3">
        <f t="shared" ref="T75:T91" si="35">S75+Q75+M75</f>
        <v>40.006999999999998</v>
      </c>
      <c r="U75" s="11">
        <v>52.759</v>
      </c>
      <c r="V75" s="11">
        <v>214.3</v>
      </c>
      <c r="W75" s="11">
        <v>3574.1</v>
      </c>
      <c r="X75" s="11">
        <v>7.9829999999999997</v>
      </c>
      <c r="Y75" s="11">
        <v>95</v>
      </c>
      <c r="Z75" s="11">
        <v>3723.6</v>
      </c>
      <c r="AA75" s="11">
        <v>7.99</v>
      </c>
      <c r="AB75" s="11">
        <v>12.923</v>
      </c>
      <c r="AC75" s="3">
        <f t="shared" ref="AC75:AC91" si="36">U75-AB75</f>
        <v>39.835999999999999</v>
      </c>
      <c r="AD75" t="s">
        <v>35</v>
      </c>
      <c r="AF75">
        <f t="shared" ref="AF75:AF91" si="37">AE75*(1/1000)*(1/94.9714)*(1000/1)</f>
        <v>0</v>
      </c>
      <c r="AG75" t="s">
        <v>36</v>
      </c>
      <c r="AH75" s="11">
        <v>0.143286</v>
      </c>
      <c r="AI75">
        <f t="shared" ref="AI75:AI91" si="38">AH75*(1/1000)*(1/30.974)*(1000/1)</f>
        <v>4.6260089106992964E-3</v>
      </c>
      <c r="AJ75">
        <v>0</v>
      </c>
      <c r="AK75">
        <v>16.5</v>
      </c>
    </row>
    <row r="76" spans="1:37">
      <c r="A76" s="1" t="s">
        <v>31</v>
      </c>
      <c r="B76" t="s">
        <v>31</v>
      </c>
      <c r="C76" t="s">
        <v>47</v>
      </c>
      <c r="D76" t="s">
        <v>33</v>
      </c>
      <c r="E76" s="6">
        <v>8</v>
      </c>
      <c r="F76" s="2">
        <v>3.42</v>
      </c>
      <c r="G76" t="s">
        <v>38</v>
      </c>
      <c r="H76" s="15">
        <v>0</v>
      </c>
      <c r="I76" s="2">
        <v>0.20488263157894734</v>
      </c>
      <c r="J76" s="2">
        <f t="shared" si="32"/>
        <v>6.6146649311986617E-3</v>
      </c>
      <c r="K76">
        <v>20000</v>
      </c>
      <c r="L76">
        <v>0</v>
      </c>
      <c r="M76" s="11">
        <v>0</v>
      </c>
      <c r="N76">
        <v>50</v>
      </c>
      <c r="O76">
        <v>0.5</v>
      </c>
      <c r="P76">
        <v>4</v>
      </c>
      <c r="Q76" s="11">
        <v>4</v>
      </c>
      <c r="R76">
        <f t="shared" si="34"/>
        <v>36</v>
      </c>
      <c r="S76" s="11">
        <v>36.003999999999998</v>
      </c>
      <c r="T76" s="3">
        <f t="shared" si="35"/>
        <v>40.003999999999998</v>
      </c>
      <c r="U76" s="11">
        <v>52.761000000000003</v>
      </c>
      <c r="V76" s="11">
        <v>196.7</v>
      </c>
      <c r="W76" s="11">
        <v>3599</v>
      </c>
      <c r="X76" s="11">
        <v>7.9829999999999997</v>
      </c>
      <c r="Y76" s="11">
        <v>95.1</v>
      </c>
      <c r="Z76" s="11">
        <v>3713.2</v>
      </c>
      <c r="AA76" s="11">
        <v>7.9880000000000004</v>
      </c>
      <c r="AB76" s="11">
        <v>12.903</v>
      </c>
      <c r="AC76" s="3">
        <f t="shared" si="36"/>
        <v>39.858000000000004</v>
      </c>
      <c r="AD76" t="s">
        <v>35</v>
      </c>
      <c r="AF76">
        <f t="shared" si="37"/>
        <v>0</v>
      </c>
      <c r="AG76" t="s">
        <v>36</v>
      </c>
      <c r="AH76" s="11">
        <v>0.384768</v>
      </c>
      <c r="AI76">
        <f t="shared" si="38"/>
        <v>1.2422289662297411E-2</v>
      </c>
      <c r="AJ76">
        <v>0</v>
      </c>
      <c r="AK76">
        <v>16.5</v>
      </c>
    </row>
    <row r="77" spans="1:37">
      <c r="A77" s="1">
        <v>21.104199999999999</v>
      </c>
      <c r="B77" t="s">
        <v>48</v>
      </c>
      <c r="C77" t="s">
        <v>47</v>
      </c>
      <c r="D77" t="s">
        <v>33</v>
      </c>
      <c r="E77" s="6">
        <v>8</v>
      </c>
      <c r="F77" s="2">
        <v>4.42</v>
      </c>
      <c r="G77" t="s">
        <v>34</v>
      </c>
      <c r="H77" s="15">
        <v>3.9980000000000002</v>
      </c>
      <c r="I77" s="2">
        <v>0.20488263157894734</v>
      </c>
      <c r="J77" s="2">
        <f t="shared" si="32"/>
        <v>6.6146649311986617E-3</v>
      </c>
      <c r="K77">
        <v>20000</v>
      </c>
      <c r="L77" s="5">
        <v>0</v>
      </c>
      <c r="M77" s="11">
        <v>0</v>
      </c>
      <c r="N77">
        <v>50</v>
      </c>
      <c r="O77">
        <v>0.5</v>
      </c>
      <c r="P77">
        <v>4</v>
      </c>
      <c r="Q77" s="11">
        <v>4</v>
      </c>
      <c r="R77">
        <f t="shared" si="34"/>
        <v>36</v>
      </c>
      <c r="S77" s="11">
        <v>35.997</v>
      </c>
      <c r="T77" s="3">
        <f t="shared" si="35"/>
        <v>39.997</v>
      </c>
      <c r="U77" s="11">
        <v>56.738</v>
      </c>
      <c r="V77" s="11">
        <v>144.19999999999999</v>
      </c>
      <c r="W77" s="11">
        <v>3566</v>
      </c>
      <c r="X77" s="11">
        <v>7.9720000000000004</v>
      </c>
      <c r="Y77" s="11">
        <v>-134</v>
      </c>
      <c r="Z77" s="11">
        <v>4121.3999999999996</v>
      </c>
      <c r="AA77" s="11">
        <v>7.8440000000000003</v>
      </c>
      <c r="AB77" s="11">
        <v>19.646999999999998</v>
      </c>
      <c r="AC77" s="3">
        <f t="shared" si="36"/>
        <v>37.091000000000001</v>
      </c>
      <c r="AD77" t="s">
        <v>35</v>
      </c>
      <c r="AF77">
        <f t="shared" si="37"/>
        <v>0</v>
      </c>
      <c r="AG77" t="s">
        <v>36</v>
      </c>
      <c r="AH77" s="11">
        <v>0.43687199999999998</v>
      </c>
      <c r="AI77">
        <f t="shared" si="38"/>
        <v>1.4104474720733519E-2</v>
      </c>
      <c r="AJ77">
        <f t="shared" ref="AJ77:AJ82" si="39">((I77*(T77/1000))-(AH77*(AC77/1000)))/(H77/1000)</f>
        <v>-2.0033338511097658</v>
      </c>
      <c r="AK77">
        <v>16.5</v>
      </c>
    </row>
    <row r="78" spans="1:37">
      <c r="A78" s="1">
        <v>21.104199999999999</v>
      </c>
      <c r="B78" t="s">
        <v>48</v>
      </c>
      <c r="C78" t="s">
        <v>47</v>
      </c>
      <c r="D78" t="s">
        <v>33</v>
      </c>
      <c r="E78" s="6">
        <v>8</v>
      </c>
      <c r="F78" s="2">
        <v>5.42</v>
      </c>
      <c r="G78" t="s">
        <v>37</v>
      </c>
      <c r="H78" s="15">
        <v>3.9969999999999999</v>
      </c>
      <c r="I78" s="2">
        <v>0.20488263157894734</v>
      </c>
      <c r="J78" s="2">
        <f t="shared" si="32"/>
        <v>6.6146649311986617E-3</v>
      </c>
      <c r="K78">
        <v>20000</v>
      </c>
      <c r="L78" s="5">
        <v>0</v>
      </c>
      <c r="M78" s="11">
        <v>0</v>
      </c>
      <c r="N78">
        <v>50</v>
      </c>
      <c r="O78">
        <v>0.5</v>
      </c>
      <c r="P78">
        <v>4</v>
      </c>
      <c r="Q78" s="11">
        <v>4</v>
      </c>
      <c r="R78">
        <f t="shared" si="34"/>
        <v>36</v>
      </c>
      <c r="S78" s="11">
        <v>36.015999999999998</v>
      </c>
      <c r="T78" s="3">
        <f t="shared" si="35"/>
        <v>40.015999999999998</v>
      </c>
      <c r="U78" s="11">
        <v>56.764000000000003</v>
      </c>
      <c r="V78" s="11">
        <v>117.5</v>
      </c>
      <c r="W78" s="11">
        <v>3786.5</v>
      </c>
      <c r="X78" s="11">
        <v>7.9820000000000002</v>
      </c>
      <c r="Y78" s="11">
        <v>-149.19999999999999</v>
      </c>
      <c r="Z78" s="11">
        <v>4127.5</v>
      </c>
      <c r="AA78" s="11">
        <v>7.8390000000000004</v>
      </c>
      <c r="AB78" s="11">
        <v>19.670999999999999</v>
      </c>
      <c r="AC78" s="3">
        <f t="shared" si="36"/>
        <v>37.093000000000004</v>
      </c>
      <c r="AD78" t="s">
        <v>35</v>
      </c>
      <c r="AF78">
        <f t="shared" si="37"/>
        <v>0</v>
      </c>
      <c r="AG78" t="s">
        <v>36</v>
      </c>
      <c r="AH78" s="11">
        <v>0.59318400000000004</v>
      </c>
      <c r="AI78">
        <f t="shared" si="38"/>
        <v>1.9151029896041841E-2</v>
      </c>
      <c r="AJ78">
        <f t="shared" si="39"/>
        <v>-3.4536879476449456</v>
      </c>
      <c r="AK78">
        <v>16.5</v>
      </c>
    </row>
    <row r="79" spans="1:37">
      <c r="A79" s="1">
        <v>21.104199999999999</v>
      </c>
      <c r="B79" t="s">
        <v>48</v>
      </c>
      <c r="C79" t="s">
        <v>47</v>
      </c>
      <c r="D79" t="s">
        <v>33</v>
      </c>
      <c r="E79" s="6">
        <v>8</v>
      </c>
      <c r="F79" s="2">
        <v>6.42</v>
      </c>
      <c r="G79" t="s">
        <v>38</v>
      </c>
      <c r="H79" s="15">
        <v>4.0039999999999996</v>
      </c>
      <c r="I79" s="2">
        <v>0.20488263157894734</v>
      </c>
      <c r="J79" s="2">
        <f t="shared" si="32"/>
        <v>6.6146649311986617E-3</v>
      </c>
      <c r="K79">
        <v>20000</v>
      </c>
      <c r="L79" s="5">
        <v>0</v>
      </c>
      <c r="M79" s="11">
        <v>0</v>
      </c>
      <c r="N79">
        <v>50</v>
      </c>
      <c r="O79">
        <v>0.5</v>
      </c>
      <c r="P79">
        <v>4</v>
      </c>
      <c r="Q79" s="11">
        <v>4</v>
      </c>
      <c r="R79">
        <f t="shared" si="34"/>
        <v>36</v>
      </c>
      <c r="S79" s="11">
        <v>36.006999999999998</v>
      </c>
      <c r="T79" s="3">
        <f t="shared" si="35"/>
        <v>40.006999999999998</v>
      </c>
      <c r="U79" s="11">
        <v>56.744</v>
      </c>
      <c r="V79" s="11">
        <v>105.4</v>
      </c>
      <c r="W79" s="11">
        <v>3793.6</v>
      </c>
      <c r="X79" s="11">
        <v>7.9850000000000003</v>
      </c>
      <c r="Y79" s="11">
        <v>-142.80000000000001</v>
      </c>
      <c r="Z79" s="11">
        <v>4218.1000000000004</v>
      </c>
      <c r="AA79" s="11">
        <v>7.8490000000000002</v>
      </c>
      <c r="AB79" s="11">
        <v>19.675999999999998</v>
      </c>
      <c r="AC79" s="3">
        <f t="shared" si="36"/>
        <v>37.067999999999998</v>
      </c>
      <c r="AD79" t="s">
        <v>35</v>
      </c>
      <c r="AF79">
        <f t="shared" si="37"/>
        <v>0</v>
      </c>
      <c r="AG79" t="s">
        <v>36</v>
      </c>
      <c r="AH79" s="11">
        <v>0.79759199999999997</v>
      </c>
      <c r="AI79">
        <f t="shared" si="38"/>
        <v>2.5750371279137339E-2</v>
      </c>
      <c r="AJ79">
        <f t="shared" si="39"/>
        <v>-5.3367634401650967</v>
      </c>
      <c r="AK79">
        <v>16.5</v>
      </c>
    </row>
    <row r="80" spans="1:37">
      <c r="A80" s="1">
        <v>21.104199999999999</v>
      </c>
      <c r="B80" t="s">
        <v>48</v>
      </c>
      <c r="C80" t="s">
        <v>47</v>
      </c>
      <c r="D80" t="s">
        <v>33</v>
      </c>
      <c r="E80" s="6">
        <v>8</v>
      </c>
      <c r="F80" s="2">
        <v>7.42</v>
      </c>
      <c r="G80" t="s">
        <v>34</v>
      </c>
      <c r="H80" s="15">
        <v>3.9969999999999999</v>
      </c>
      <c r="I80">
        <v>50</v>
      </c>
      <c r="J80" s="2">
        <f t="shared" si="32"/>
        <v>1.6142571188738941</v>
      </c>
      <c r="K80">
        <v>20000</v>
      </c>
      <c r="L80" s="6">
        <f>I80*40/K80</f>
        <v>0.1</v>
      </c>
      <c r="M80" s="11">
        <v>0.1</v>
      </c>
      <c r="N80">
        <v>50</v>
      </c>
      <c r="O80">
        <v>0.5</v>
      </c>
      <c r="P80">
        <v>4</v>
      </c>
      <c r="Q80" s="11">
        <v>4</v>
      </c>
      <c r="R80" s="6">
        <f>40-L80-P80</f>
        <v>35.9</v>
      </c>
      <c r="S80" s="11">
        <v>35.890999999999998</v>
      </c>
      <c r="T80" s="3">
        <f t="shared" si="35"/>
        <v>39.991</v>
      </c>
      <c r="U80" s="11">
        <v>56.68</v>
      </c>
      <c r="V80" s="11">
        <v>97.3</v>
      </c>
      <c r="W80" s="11">
        <v>3965.8</v>
      </c>
      <c r="X80" s="11">
        <v>7.9740000000000002</v>
      </c>
      <c r="Y80" s="11">
        <v>-182.9</v>
      </c>
      <c r="Z80" s="11">
        <v>4235.3</v>
      </c>
      <c r="AA80" s="11">
        <v>7.835</v>
      </c>
      <c r="AB80" s="11">
        <v>19.568999999999999</v>
      </c>
      <c r="AC80" s="3">
        <f t="shared" si="36"/>
        <v>37.111000000000004</v>
      </c>
      <c r="AD80" t="s">
        <v>35</v>
      </c>
      <c r="AF80">
        <f t="shared" si="37"/>
        <v>0</v>
      </c>
      <c r="AG80" t="s">
        <v>36</v>
      </c>
      <c r="AH80" s="11">
        <v>20.641200000000001</v>
      </c>
      <c r="AI80">
        <f t="shared" si="38"/>
        <v>0.66640408084199665</v>
      </c>
      <c r="AJ80">
        <f t="shared" si="39"/>
        <v>308.61506800100074</v>
      </c>
      <c r="AK80">
        <v>16.5</v>
      </c>
    </row>
    <row r="81" spans="1:37">
      <c r="A81" s="1">
        <v>21.104199999999999</v>
      </c>
      <c r="B81" t="s">
        <v>48</v>
      </c>
      <c r="C81" t="s">
        <v>47</v>
      </c>
      <c r="D81" t="s">
        <v>33</v>
      </c>
      <c r="E81" s="6">
        <v>8</v>
      </c>
      <c r="F81" s="2">
        <v>8.42</v>
      </c>
      <c r="G81" t="s">
        <v>37</v>
      </c>
      <c r="H81" s="15">
        <v>4.0010000000000003</v>
      </c>
      <c r="I81">
        <v>50</v>
      </c>
      <c r="J81" s="2">
        <f t="shared" si="32"/>
        <v>1.6142571188738941</v>
      </c>
      <c r="K81">
        <v>20000</v>
      </c>
      <c r="L81" s="6">
        <f t="shared" ref="L81:L91" si="40">I81*40/K81</f>
        <v>0.1</v>
      </c>
      <c r="M81" s="11">
        <v>0.1</v>
      </c>
      <c r="N81">
        <v>50</v>
      </c>
      <c r="O81">
        <v>0.5</v>
      </c>
      <c r="P81">
        <v>4</v>
      </c>
      <c r="Q81" s="11">
        <v>4</v>
      </c>
      <c r="R81">
        <f t="shared" si="34"/>
        <v>35.9</v>
      </c>
      <c r="S81" s="11">
        <v>35.898000000000003</v>
      </c>
      <c r="T81" s="3">
        <f t="shared" si="35"/>
        <v>39.998000000000005</v>
      </c>
      <c r="U81" s="11">
        <v>56.728999999999999</v>
      </c>
      <c r="V81" s="11">
        <v>92.2</v>
      </c>
      <c r="W81" s="11">
        <v>3871.7</v>
      </c>
      <c r="X81" s="11">
        <v>7.9740000000000002</v>
      </c>
      <c r="Y81" s="11">
        <v>-172.3</v>
      </c>
      <c r="Z81" s="11">
        <v>4269.1000000000004</v>
      </c>
      <c r="AA81" s="11">
        <v>7.8330000000000002</v>
      </c>
      <c r="AB81" s="11">
        <v>19.744</v>
      </c>
      <c r="AC81" s="3">
        <f t="shared" si="36"/>
        <v>36.984999999999999</v>
      </c>
      <c r="AD81" t="s">
        <v>35</v>
      </c>
      <c r="AF81">
        <f t="shared" si="37"/>
        <v>0</v>
      </c>
      <c r="AG81" t="s">
        <v>36</v>
      </c>
      <c r="AH81" s="11">
        <v>19.759440000000001</v>
      </c>
      <c r="AI81">
        <f t="shared" si="38"/>
        <v>0.63793633369923175</v>
      </c>
      <c r="AJ81">
        <f t="shared" si="39"/>
        <v>317.19497915521123</v>
      </c>
      <c r="AK81">
        <v>16.5</v>
      </c>
    </row>
    <row r="82" spans="1:37">
      <c r="A82" s="1">
        <v>21.104199999999999</v>
      </c>
      <c r="B82" t="s">
        <v>48</v>
      </c>
      <c r="C82" t="s">
        <v>47</v>
      </c>
      <c r="D82" t="s">
        <v>33</v>
      </c>
      <c r="E82" s="6">
        <v>8</v>
      </c>
      <c r="F82" s="2">
        <v>9.42</v>
      </c>
      <c r="G82" t="s">
        <v>38</v>
      </c>
      <c r="H82" s="15">
        <v>4.0030000000000001</v>
      </c>
      <c r="I82">
        <v>50</v>
      </c>
      <c r="J82" s="2">
        <f t="shared" si="32"/>
        <v>1.6142571188738941</v>
      </c>
      <c r="K82">
        <v>20000</v>
      </c>
      <c r="L82" s="6">
        <f t="shared" si="40"/>
        <v>0.1</v>
      </c>
      <c r="M82" s="11">
        <v>0.1</v>
      </c>
      <c r="N82">
        <v>50</v>
      </c>
      <c r="O82">
        <v>0.5</v>
      </c>
      <c r="P82">
        <v>4</v>
      </c>
      <c r="Q82" s="11">
        <v>4</v>
      </c>
      <c r="R82">
        <f t="shared" si="34"/>
        <v>35.9</v>
      </c>
      <c r="S82" s="11">
        <v>35.9</v>
      </c>
      <c r="T82" s="3">
        <f t="shared" si="35"/>
        <v>40</v>
      </c>
      <c r="U82" s="11">
        <v>56.613999999999997</v>
      </c>
      <c r="V82" s="11">
        <v>90.2</v>
      </c>
      <c r="W82" s="11">
        <v>3838.6</v>
      </c>
      <c r="X82" s="11">
        <v>7.984</v>
      </c>
      <c r="Y82" s="11">
        <v>-162.80000000000001</v>
      </c>
      <c r="Z82" s="11">
        <v>4355.8999999999996</v>
      </c>
      <c r="AA82" s="11">
        <v>7.8479999999999999</v>
      </c>
      <c r="AB82" s="11">
        <v>19.593</v>
      </c>
      <c r="AC82" s="3">
        <f t="shared" si="36"/>
        <v>37.021000000000001</v>
      </c>
      <c r="AD82" t="s">
        <v>35</v>
      </c>
      <c r="AF82">
        <f t="shared" si="37"/>
        <v>0</v>
      </c>
      <c r="AG82" t="s">
        <v>36</v>
      </c>
      <c r="AH82" s="11">
        <v>19.949819999999999</v>
      </c>
      <c r="AI82">
        <f t="shared" si="38"/>
        <v>0.64408277910505585</v>
      </c>
      <c r="AJ82">
        <f t="shared" si="39"/>
        <v>315.12308613040216</v>
      </c>
      <c r="AK82">
        <v>16.5</v>
      </c>
    </row>
    <row r="83" spans="1:37">
      <c r="A83" s="1">
        <v>21.104199999999999</v>
      </c>
      <c r="B83" t="s">
        <v>48</v>
      </c>
      <c r="C83" t="s">
        <v>47</v>
      </c>
      <c r="D83" t="s">
        <v>33</v>
      </c>
      <c r="E83" s="6">
        <v>8</v>
      </c>
      <c r="F83" s="2">
        <v>10.42</v>
      </c>
      <c r="G83" t="s">
        <v>34</v>
      </c>
      <c r="H83" s="15">
        <v>4.0010000000000003</v>
      </c>
      <c r="I83">
        <v>100</v>
      </c>
      <c r="J83" s="2">
        <f t="shared" si="32"/>
        <v>3.2285142377477882</v>
      </c>
      <c r="K83">
        <v>20000</v>
      </c>
      <c r="L83" s="6">
        <f t="shared" si="40"/>
        <v>0.2</v>
      </c>
      <c r="M83" s="11">
        <v>0.2</v>
      </c>
      <c r="N83">
        <v>50</v>
      </c>
      <c r="O83">
        <v>0.5</v>
      </c>
      <c r="P83">
        <v>4</v>
      </c>
      <c r="Q83" s="11">
        <v>4</v>
      </c>
      <c r="R83">
        <f t="shared" si="34"/>
        <v>35.799999999999997</v>
      </c>
      <c r="S83" s="11">
        <v>35.898000000000003</v>
      </c>
      <c r="T83" s="3">
        <f t="shared" si="35"/>
        <v>40.098000000000006</v>
      </c>
      <c r="U83" s="11">
        <v>56.854999999999997</v>
      </c>
      <c r="V83" s="11">
        <v>86.7</v>
      </c>
      <c r="W83" s="11">
        <v>3996.9</v>
      </c>
      <c r="X83" s="11">
        <v>7.984</v>
      </c>
      <c r="Y83" s="11">
        <v>-142.5</v>
      </c>
      <c r="Z83" s="11">
        <v>4396.1000000000004</v>
      </c>
      <c r="AA83" s="11">
        <v>7.8520000000000003</v>
      </c>
      <c r="AB83" s="15">
        <v>19.690000000000001</v>
      </c>
      <c r="AC83" s="3">
        <f t="shared" si="36"/>
        <v>37.164999999999992</v>
      </c>
      <c r="AD83" t="s">
        <v>35</v>
      </c>
      <c r="AF83">
        <f t="shared" si="37"/>
        <v>0</v>
      </c>
      <c r="AG83" t="s">
        <v>36</v>
      </c>
      <c r="AH83" s="17">
        <v>43.837499999999999</v>
      </c>
      <c r="AI83">
        <f t="shared" si="38"/>
        <v>1.4152999289726869</v>
      </c>
      <c r="AJ83">
        <f>((I83*(T83/1000))-(AH83*(AC83/1000)))/(H83/1000)</f>
        <v>594.99607910522411</v>
      </c>
      <c r="AK83">
        <v>16.5</v>
      </c>
    </row>
    <row r="84" spans="1:37">
      <c r="A84" s="1">
        <v>21.104199999999999</v>
      </c>
      <c r="B84" t="s">
        <v>48</v>
      </c>
      <c r="C84" t="s">
        <v>47</v>
      </c>
      <c r="D84" t="s">
        <v>33</v>
      </c>
      <c r="E84" s="6">
        <v>8</v>
      </c>
      <c r="F84" s="2">
        <v>11.42</v>
      </c>
      <c r="G84" t="s">
        <v>37</v>
      </c>
      <c r="H84" s="15">
        <v>3.9969999999999999</v>
      </c>
      <c r="I84">
        <v>100</v>
      </c>
      <c r="J84" s="2">
        <f t="shared" si="32"/>
        <v>3.2285142377477882</v>
      </c>
      <c r="K84">
        <v>20000</v>
      </c>
      <c r="L84" s="6">
        <f t="shared" si="40"/>
        <v>0.2</v>
      </c>
      <c r="M84" s="11">
        <v>0.2</v>
      </c>
      <c r="N84">
        <v>50</v>
      </c>
      <c r="O84">
        <v>0.5</v>
      </c>
      <c r="P84">
        <v>4</v>
      </c>
      <c r="Q84" s="11">
        <v>4</v>
      </c>
      <c r="R84">
        <f t="shared" si="34"/>
        <v>35.799999999999997</v>
      </c>
      <c r="S84" s="11">
        <v>35.817999999999998</v>
      </c>
      <c r="T84" s="3">
        <f t="shared" si="35"/>
        <v>40.018000000000001</v>
      </c>
      <c r="U84" s="11">
        <v>56.798999999999999</v>
      </c>
      <c r="V84" s="11">
        <v>84</v>
      </c>
      <c r="W84" s="11">
        <v>4019.4</v>
      </c>
      <c r="X84" s="11">
        <v>7.9790000000000001</v>
      </c>
      <c r="Y84" s="11">
        <v>-110.7</v>
      </c>
      <c r="Z84" s="11">
        <v>4418.8</v>
      </c>
      <c r="AA84" s="11">
        <v>7.8380000000000001</v>
      </c>
      <c r="AB84" s="11">
        <v>19.773</v>
      </c>
      <c r="AC84" s="3">
        <f t="shared" si="36"/>
        <v>37.025999999999996</v>
      </c>
      <c r="AD84" t="s">
        <v>35</v>
      </c>
      <c r="AF84">
        <f t="shared" si="37"/>
        <v>0</v>
      </c>
      <c r="AG84" t="s">
        <v>36</v>
      </c>
      <c r="AH84" s="17">
        <v>43.276380000000003</v>
      </c>
      <c r="AI84">
        <f t="shared" si="38"/>
        <v>1.3971840898818364</v>
      </c>
      <c r="AJ84">
        <f t="shared" ref="AJ84:AJ91" si="41">((I84*(T84/1000))-(AH84*(AC84/1000)))/(H84/1000)</f>
        <v>600.31242284713528</v>
      </c>
      <c r="AK84">
        <v>16.5</v>
      </c>
    </row>
    <row r="85" spans="1:37">
      <c r="A85" s="1">
        <v>21.104199999999999</v>
      </c>
      <c r="B85" t="s">
        <v>48</v>
      </c>
      <c r="C85" t="s">
        <v>47</v>
      </c>
      <c r="D85" t="s">
        <v>33</v>
      </c>
      <c r="E85" s="6">
        <v>8</v>
      </c>
      <c r="F85" s="2">
        <v>12.42</v>
      </c>
      <c r="G85" t="s">
        <v>38</v>
      </c>
      <c r="H85" s="15">
        <v>3.9980000000000002</v>
      </c>
      <c r="I85">
        <v>100</v>
      </c>
      <c r="J85" s="2">
        <f t="shared" si="32"/>
        <v>3.2285142377477882</v>
      </c>
      <c r="K85">
        <v>20000</v>
      </c>
      <c r="L85" s="6">
        <f t="shared" si="40"/>
        <v>0.2</v>
      </c>
      <c r="M85" s="11">
        <v>0.2</v>
      </c>
      <c r="N85">
        <v>50</v>
      </c>
      <c r="O85">
        <v>0.5</v>
      </c>
      <c r="P85">
        <v>4</v>
      </c>
      <c r="Q85" s="11">
        <v>4</v>
      </c>
      <c r="R85">
        <f t="shared" si="34"/>
        <v>35.799999999999997</v>
      </c>
      <c r="S85" s="11">
        <v>35.793999999999997</v>
      </c>
      <c r="T85" s="3">
        <f t="shared" si="35"/>
        <v>39.994</v>
      </c>
      <c r="U85" s="11">
        <v>56.767000000000003</v>
      </c>
      <c r="V85" s="11">
        <v>82.8</v>
      </c>
      <c r="W85" s="11">
        <v>4079</v>
      </c>
      <c r="X85" s="11">
        <v>7.984</v>
      </c>
      <c r="Y85" s="11">
        <v>-146.1</v>
      </c>
      <c r="Z85" s="11">
        <v>4374.8</v>
      </c>
      <c r="AA85" s="11">
        <v>7.8440000000000003</v>
      </c>
      <c r="AB85" s="11">
        <v>19.704999999999998</v>
      </c>
      <c r="AC85" s="3">
        <f t="shared" si="36"/>
        <v>37.062000000000005</v>
      </c>
      <c r="AD85" t="s">
        <v>35</v>
      </c>
      <c r="AF85">
        <f t="shared" si="37"/>
        <v>0</v>
      </c>
      <c r="AG85" t="s">
        <v>36</v>
      </c>
      <c r="AH85" s="17">
        <v>43.526879999999998</v>
      </c>
      <c r="AI85">
        <f t="shared" si="38"/>
        <v>1.4052715180473945</v>
      </c>
      <c r="AJ85">
        <f t="shared" si="41"/>
        <v>596.85011841920959</v>
      </c>
      <c r="AK85">
        <v>16.5</v>
      </c>
    </row>
    <row r="86" spans="1:37">
      <c r="A86" s="1">
        <v>21.104199999999999</v>
      </c>
      <c r="B86" t="s">
        <v>48</v>
      </c>
      <c r="C86" t="s">
        <v>47</v>
      </c>
      <c r="D86" t="s">
        <v>33</v>
      </c>
      <c r="E86" s="6">
        <v>8</v>
      </c>
      <c r="F86" s="2">
        <v>13.42</v>
      </c>
      <c r="G86" t="s">
        <v>34</v>
      </c>
      <c r="H86" s="15">
        <v>3.996</v>
      </c>
      <c r="I86">
        <v>250</v>
      </c>
      <c r="J86" s="2">
        <f t="shared" si="32"/>
        <v>8.0712855943694706</v>
      </c>
      <c r="K86">
        <v>20000</v>
      </c>
      <c r="L86" s="6">
        <f t="shared" si="40"/>
        <v>0.5</v>
      </c>
      <c r="M86" s="13">
        <v>0.5</v>
      </c>
      <c r="N86">
        <v>50</v>
      </c>
      <c r="O86">
        <v>0.5</v>
      </c>
      <c r="P86">
        <v>4</v>
      </c>
      <c r="Q86" s="11">
        <v>4</v>
      </c>
      <c r="R86">
        <f t="shared" si="34"/>
        <v>35.5</v>
      </c>
      <c r="S86" s="11">
        <v>35.509</v>
      </c>
      <c r="T86" s="3">
        <f t="shared" si="35"/>
        <v>40.009</v>
      </c>
      <c r="U86" s="11">
        <v>56.734999999999999</v>
      </c>
      <c r="V86" s="11">
        <v>79.8</v>
      </c>
      <c r="W86" s="11">
        <v>4566.8</v>
      </c>
      <c r="X86" s="11">
        <v>7.97</v>
      </c>
      <c r="Y86" s="11">
        <v>-167.3</v>
      </c>
      <c r="Z86" s="11">
        <v>4811.1000000000004</v>
      </c>
      <c r="AA86" s="11">
        <v>7.8239999999999998</v>
      </c>
      <c r="AB86" s="15">
        <v>19.72</v>
      </c>
      <c r="AC86" s="3">
        <f t="shared" si="36"/>
        <v>37.015000000000001</v>
      </c>
      <c r="AD86" t="s">
        <v>35</v>
      </c>
      <c r="AF86">
        <f t="shared" si="37"/>
        <v>0</v>
      </c>
      <c r="AG86" t="s">
        <v>36</v>
      </c>
      <c r="AH86" s="11">
        <v>140.6808</v>
      </c>
      <c r="AI86">
        <f t="shared" si="38"/>
        <v>4.5418996577774911</v>
      </c>
      <c r="AJ86">
        <f t="shared" si="41"/>
        <v>1199.9374844844842</v>
      </c>
      <c r="AK86">
        <v>16.5</v>
      </c>
    </row>
    <row r="87" spans="1:37">
      <c r="A87" s="1">
        <v>21.104199999999999</v>
      </c>
      <c r="B87" t="s">
        <v>48</v>
      </c>
      <c r="C87" t="s">
        <v>47</v>
      </c>
      <c r="D87" t="s">
        <v>33</v>
      </c>
      <c r="E87" s="6">
        <v>8</v>
      </c>
      <c r="F87" s="2">
        <v>14.42</v>
      </c>
      <c r="G87" t="s">
        <v>37</v>
      </c>
      <c r="H87" s="15">
        <v>4</v>
      </c>
      <c r="I87">
        <v>250</v>
      </c>
      <c r="J87" s="2">
        <f t="shared" si="32"/>
        <v>8.0712855943694706</v>
      </c>
      <c r="K87">
        <v>20000</v>
      </c>
      <c r="L87" s="6">
        <f t="shared" si="40"/>
        <v>0.5</v>
      </c>
      <c r="M87" s="13">
        <v>0.5</v>
      </c>
      <c r="N87">
        <v>50</v>
      </c>
      <c r="O87">
        <v>0.5</v>
      </c>
      <c r="P87">
        <v>4</v>
      </c>
      <c r="Q87" s="11">
        <v>4</v>
      </c>
      <c r="R87">
        <f t="shared" si="34"/>
        <v>35.5</v>
      </c>
      <c r="S87" s="11">
        <v>35.494999999999997</v>
      </c>
      <c r="T87" s="3">
        <f t="shared" si="35"/>
        <v>39.994999999999997</v>
      </c>
      <c r="U87" s="11">
        <v>56.738999999999997</v>
      </c>
      <c r="V87" s="11">
        <v>79.3</v>
      </c>
      <c r="W87" s="11">
        <v>4535.3999999999996</v>
      </c>
      <c r="X87" s="11">
        <v>7.9690000000000003</v>
      </c>
      <c r="Y87" s="11">
        <v>-129.80000000000001</v>
      </c>
      <c r="Z87" s="11">
        <v>4883.3</v>
      </c>
      <c r="AA87" s="11">
        <v>7.835</v>
      </c>
      <c r="AB87" s="11">
        <v>19.853999999999999</v>
      </c>
      <c r="AC87" s="3">
        <f t="shared" si="36"/>
        <v>36.884999999999998</v>
      </c>
      <c r="AD87" t="s">
        <v>35</v>
      </c>
      <c r="AF87">
        <f t="shared" si="37"/>
        <v>0</v>
      </c>
      <c r="AG87" t="s">
        <v>36</v>
      </c>
      <c r="AH87" s="11">
        <v>138.87719999999999</v>
      </c>
      <c r="AI87">
        <f t="shared" si="38"/>
        <v>4.4836701749854706</v>
      </c>
      <c r="AJ87">
        <f t="shared" si="41"/>
        <v>1219.0661194999998</v>
      </c>
      <c r="AK87">
        <v>16.5</v>
      </c>
    </row>
    <row r="88" spans="1:37">
      <c r="A88" s="1">
        <v>21.104199999999999</v>
      </c>
      <c r="B88" t="s">
        <v>48</v>
      </c>
      <c r="C88" t="s">
        <v>47</v>
      </c>
      <c r="D88" t="s">
        <v>33</v>
      </c>
      <c r="E88" s="6">
        <v>8</v>
      </c>
      <c r="F88" s="2">
        <v>15.42</v>
      </c>
      <c r="G88" t="s">
        <v>38</v>
      </c>
      <c r="H88" s="15">
        <v>3.9990000000000001</v>
      </c>
      <c r="I88">
        <v>250</v>
      </c>
      <c r="J88" s="2">
        <f t="shared" si="32"/>
        <v>8.0712855943694706</v>
      </c>
      <c r="K88">
        <v>20000</v>
      </c>
      <c r="L88" s="6">
        <f t="shared" si="40"/>
        <v>0.5</v>
      </c>
      <c r="M88" s="13">
        <v>0.5</v>
      </c>
      <c r="N88">
        <v>50</v>
      </c>
      <c r="O88">
        <v>0.5</v>
      </c>
      <c r="P88">
        <v>4</v>
      </c>
      <c r="Q88" s="11">
        <v>4</v>
      </c>
      <c r="R88">
        <f t="shared" si="34"/>
        <v>35.5</v>
      </c>
      <c r="S88" s="11">
        <v>35.5</v>
      </c>
      <c r="T88" s="3">
        <f t="shared" si="35"/>
        <v>40</v>
      </c>
      <c r="U88" s="11">
        <v>56.761000000000003</v>
      </c>
      <c r="V88" s="11">
        <v>78.5</v>
      </c>
      <c r="W88" s="11">
        <v>4531.7</v>
      </c>
      <c r="X88" s="11">
        <v>7.9640000000000004</v>
      </c>
      <c r="Y88" s="11">
        <v>-127.9</v>
      </c>
      <c r="Z88" s="11">
        <v>4898</v>
      </c>
      <c r="AA88" s="11">
        <v>7.8230000000000004</v>
      </c>
      <c r="AB88" s="11">
        <v>19.893999999999998</v>
      </c>
      <c r="AC88" s="3">
        <f t="shared" si="36"/>
        <v>36.867000000000004</v>
      </c>
      <c r="AD88" t="s">
        <v>35</v>
      </c>
      <c r="AF88">
        <f t="shared" si="37"/>
        <v>0</v>
      </c>
      <c r="AG88" t="s">
        <v>36</v>
      </c>
      <c r="AH88" s="11">
        <v>142.58459999999999</v>
      </c>
      <c r="AI88">
        <f t="shared" si="38"/>
        <v>4.6033641118357336</v>
      </c>
      <c r="AJ88">
        <f t="shared" si="41"/>
        <v>1186.1299204301074</v>
      </c>
      <c r="AK88">
        <v>16.5</v>
      </c>
    </row>
    <row r="89" spans="1:37">
      <c r="A89" s="1">
        <v>21.104199999999999</v>
      </c>
      <c r="B89" t="s">
        <v>48</v>
      </c>
      <c r="C89" t="s">
        <v>47</v>
      </c>
      <c r="D89" t="s">
        <v>33</v>
      </c>
      <c r="E89" s="6">
        <v>8</v>
      </c>
      <c r="F89" s="2">
        <v>16.420000000000002</v>
      </c>
      <c r="G89" t="s">
        <v>34</v>
      </c>
      <c r="H89" s="15">
        <v>3.996</v>
      </c>
      <c r="I89">
        <v>500</v>
      </c>
      <c r="J89" s="2">
        <f t="shared" si="32"/>
        <v>16.142571188738941</v>
      </c>
      <c r="K89">
        <v>20000</v>
      </c>
      <c r="L89" s="6">
        <f t="shared" si="40"/>
        <v>1</v>
      </c>
      <c r="M89" s="13">
        <v>1</v>
      </c>
      <c r="N89">
        <v>50</v>
      </c>
      <c r="O89">
        <v>0.5</v>
      </c>
      <c r="P89">
        <v>4</v>
      </c>
      <c r="Q89" s="11">
        <v>4</v>
      </c>
      <c r="R89">
        <f t="shared" si="34"/>
        <v>35</v>
      </c>
      <c r="S89" s="15">
        <v>34.997</v>
      </c>
      <c r="T89" s="3">
        <f t="shared" si="35"/>
        <v>39.997</v>
      </c>
      <c r="U89" s="11">
        <v>56.875999999999998</v>
      </c>
      <c r="V89" s="11">
        <v>75</v>
      </c>
      <c r="W89" s="11">
        <v>5480.1</v>
      </c>
      <c r="X89" s="11">
        <v>7.9790000000000001</v>
      </c>
      <c r="Y89" s="11">
        <v>-169.9</v>
      </c>
      <c r="Z89" s="11">
        <v>5763.3</v>
      </c>
      <c r="AA89" s="11">
        <v>7.8019999999999996</v>
      </c>
      <c r="AB89" s="11">
        <v>19.988</v>
      </c>
      <c r="AC89" s="3">
        <f t="shared" si="36"/>
        <v>36.887999999999998</v>
      </c>
      <c r="AD89" t="s">
        <v>35</v>
      </c>
      <c r="AF89">
        <f t="shared" si="37"/>
        <v>0</v>
      </c>
      <c r="AG89" t="s">
        <v>36</v>
      </c>
      <c r="AH89" s="17">
        <v>353.20499999999998</v>
      </c>
      <c r="AI89">
        <f t="shared" si="38"/>
        <v>11.403273713437075</v>
      </c>
      <c r="AJ89">
        <f t="shared" si="41"/>
        <v>1744.1126026026029</v>
      </c>
      <c r="AK89">
        <v>16.5</v>
      </c>
    </row>
    <row r="90" spans="1:37">
      <c r="A90" s="1">
        <v>21.104199999999999</v>
      </c>
      <c r="B90" t="s">
        <v>48</v>
      </c>
      <c r="C90" t="s">
        <v>47</v>
      </c>
      <c r="D90" t="s">
        <v>33</v>
      </c>
      <c r="E90" s="6">
        <v>8</v>
      </c>
      <c r="F90" s="2">
        <v>17.420000000000002</v>
      </c>
      <c r="G90" t="s">
        <v>37</v>
      </c>
      <c r="H90" s="15">
        <v>4.0039999999999996</v>
      </c>
      <c r="I90">
        <v>500</v>
      </c>
      <c r="J90" s="2">
        <f t="shared" si="32"/>
        <v>16.142571188738941</v>
      </c>
      <c r="K90">
        <v>20000</v>
      </c>
      <c r="L90" s="6">
        <f t="shared" si="40"/>
        <v>1</v>
      </c>
      <c r="M90" s="13">
        <v>1</v>
      </c>
      <c r="N90">
        <v>50</v>
      </c>
      <c r="O90">
        <v>0.5</v>
      </c>
      <c r="P90">
        <v>4</v>
      </c>
      <c r="Q90" s="11">
        <v>4</v>
      </c>
      <c r="R90">
        <f t="shared" si="34"/>
        <v>35</v>
      </c>
      <c r="S90" s="11">
        <v>34.993000000000002</v>
      </c>
      <c r="T90" s="3">
        <f t="shared" si="35"/>
        <v>39.993000000000002</v>
      </c>
      <c r="U90" s="11">
        <v>56.896999999999998</v>
      </c>
      <c r="V90" s="11">
        <v>74</v>
      </c>
      <c r="W90" s="11">
        <v>5464.3</v>
      </c>
      <c r="X90" s="11">
        <v>7.9630000000000001</v>
      </c>
      <c r="Y90" s="11">
        <v>-137.80000000000001</v>
      </c>
      <c r="Z90" s="11">
        <v>5746.4</v>
      </c>
      <c r="AA90" s="11">
        <v>7.83</v>
      </c>
      <c r="AB90" s="11">
        <v>19.975999999999999</v>
      </c>
      <c r="AC90" s="3">
        <f t="shared" si="36"/>
        <v>36.920999999999999</v>
      </c>
      <c r="AD90" t="s">
        <v>35</v>
      </c>
      <c r="AF90">
        <f t="shared" si="37"/>
        <v>0</v>
      </c>
      <c r="AG90" t="s">
        <v>36</v>
      </c>
      <c r="AH90" s="17">
        <v>352.20299999999997</v>
      </c>
      <c r="AI90">
        <f t="shared" si="38"/>
        <v>11.370924000774844</v>
      </c>
      <c r="AJ90">
        <f t="shared" si="41"/>
        <v>1746.4568024475529</v>
      </c>
      <c r="AK90">
        <v>16.5</v>
      </c>
    </row>
    <row r="91" spans="1:37">
      <c r="A91" s="1">
        <v>21.104199999999999</v>
      </c>
      <c r="B91" t="s">
        <v>48</v>
      </c>
      <c r="C91" t="s">
        <v>47</v>
      </c>
      <c r="D91" t="s">
        <v>33</v>
      </c>
      <c r="E91" s="6">
        <v>8</v>
      </c>
      <c r="F91" s="2">
        <v>18.420000000000002</v>
      </c>
      <c r="G91" t="s">
        <v>38</v>
      </c>
      <c r="H91" s="15">
        <v>4.0030000000000001</v>
      </c>
      <c r="I91">
        <v>500</v>
      </c>
      <c r="J91" s="2">
        <f t="shared" si="32"/>
        <v>16.142571188738941</v>
      </c>
      <c r="K91">
        <v>20000</v>
      </c>
      <c r="L91" s="6">
        <f t="shared" si="40"/>
        <v>1</v>
      </c>
      <c r="M91" s="13">
        <v>1</v>
      </c>
      <c r="N91">
        <v>50</v>
      </c>
      <c r="O91">
        <v>0.5</v>
      </c>
      <c r="P91">
        <v>4</v>
      </c>
      <c r="Q91" s="11">
        <v>4</v>
      </c>
      <c r="R91">
        <f t="shared" si="34"/>
        <v>35</v>
      </c>
      <c r="S91" s="15">
        <v>34.994999999999997</v>
      </c>
      <c r="T91" s="3">
        <f t="shared" si="35"/>
        <v>39.994999999999997</v>
      </c>
      <c r="U91" s="11">
        <v>56.817</v>
      </c>
      <c r="V91" s="11">
        <v>74.7</v>
      </c>
      <c r="W91" s="11">
        <v>5447.6</v>
      </c>
      <c r="X91" s="11">
        <v>7.9710000000000001</v>
      </c>
      <c r="Y91" s="11">
        <v>-78.3</v>
      </c>
      <c r="Z91" s="11">
        <v>5764.8</v>
      </c>
      <c r="AA91" s="11">
        <v>7.8280000000000003</v>
      </c>
      <c r="AB91" s="15">
        <v>19.82</v>
      </c>
      <c r="AC91" s="3">
        <f t="shared" si="36"/>
        <v>36.997</v>
      </c>
      <c r="AD91" t="s">
        <v>35</v>
      </c>
      <c r="AF91">
        <f t="shared" si="37"/>
        <v>0</v>
      </c>
      <c r="AG91" t="s">
        <v>36</v>
      </c>
      <c r="AH91" s="17">
        <v>353.10480000000001</v>
      </c>
      <c r="AI91">
        <f t="shared" si="38"/>
        <v>11.400038742170853</v>
      </c>
      <c r="AJ91">
        <f t="shared" si="41"/>
        <v>1732.1213375968014</v>
      </c>
      <c r="AK91">
        <v>16.5</v>
      </c>
    </row>
    <row r="92" spans="1:37">
      <c r="A92" s="1" t="s">
        <v>31</v>
      </c>
      <c r="B92" t="s">
        <v>31</v>
      </c>
      <c r="C92" t="s">
        <v>49</v>
      </c>
      <c r="D92" t="s">
        <v>33</v>
      </c>
      <c r="E92" s="6">
        <v>8</v>
      </c>
      <c r="F92" s="2">
        <v>1.43</v>
      </c>
      <c r="G92" t="s">
        <v>34</v>
      </c>
      <c r="H92" s="15">
        <v>0</v>
      </c>
      <c r="I92" s="2">
        <v>0.20488263157894734</v>
      </c>
      <c r="J92" s="2">
        <f t="shared" si="32"/>
        <v>6.6146649311986617E-3</v>
      </c>
      <c r="K92">
        <v>20000</v>
      </c>
      <c r="L92">
        <v>0</v>
      </c>
      <c r="M92" s="11">
        <v>0</v>
      </c>
      <c r="N92">
        <v>50</v>
      </c>
      <c r="O92">
        <v>0.5</v>
      </c>
      <c r="P92">
        <v>4</v>
      </c>
      <c r="Q92" s="11">
        <v>4</v>
      </c>
      <c r="R92">
        <f>40-L92-P92</f>
        <v>36</v>
      </c>
      <c r="S92" s="15">
        <v>35.996000000000002</v>
      </c>
      <c r="T92" s="3">
        <f>S92+Q92+M92</f>
        <v>39.996000000000002</v>
      </c>
      <c r="U92" s="11">
        <v>52.826999999999998</v>
      </c>
      <c r="V92" s="11">
        <v>189.1</v>
      </c>
      <c r="W92" s="11">
        <v>3950.1</v>
      </c>
      <c r="X92" s="11">
        <v>7.97</v>
      </c>
      <c r="Y92" s="11">
        <v>105.5</v>
      </c>
      <c r="Z92" s="11">
        <v>3983.3</v>
      </c>
      <c r="AA92" s="11">
        <v>7.9669999999999996</v>
      </c>
      <c r="AB92" s="11">
        <v>12.920999999999999</v>
      </c>
      <c r="AC92" s="3">
        <f>U92-AB92</f>
        <v>39.905999999999999</v>
      </c>
      <c r="AD92" t="s">
        <v>35</v>
      </c>
      <c r="AF92">
        <f>AE92*(1/1000)*(1/94.9714)*(1000/1)</f>
        <v>0</v>
      </c>
      <c r="AG92" t="s">
        <v>36</v>
      </c>
      <c r="AH92" s="11">
        <v>0.46993800000000002</v>
      </c>
      <c r="AI92">
        <f>AH92*(1/1000)*(1/30.974)*(1000/1)</f>
        <v>1.5172015238587203E-2</v>
      </c>
      <c r="AJ92">
        <v>0</v>
      </c>
      <c r="AK92">
        <v>17.8</v>
      </c>
    </row>
    <row r="93" spans="1:37">
      <c r="A93" s="1" t="s">
        <v>31</v>
      </c>
      <c r="B93" t="s">
        <v>31</v>
      </c>
      <c r="C93" t="s">
        <v>49</v>
      </c>
      <c r="D93" t="s">
        <v>33</v>
      </c>
      <c r="E93" s="6">
        <v>8</v>
      </c>
      <c r="F93" s="2">
        <v>2.4300000000000002</v>
      </c>
      <c r="G93" t="s">
        <v>37</v>
      </c>
      <c r="H93" s="15">
        <v>0</v>
      </c>
      <c r="I93" s="2">
        <v>0.20488263157894734</v>
      </c>
      <c r="J93" s="2">
        <f t="shared" si="32"/>
        <v>6.6146649311986617E-3</v>
      </c>
      <c r="K93">
        <v>20000</v>
      </c>
      <c r="L93">
        <v>0</v>
      </c>
      <c r="M93" s="11">
        <v>0</v>
      </c>
      <c r="N93">
        <v>50</v>
      </c>
      <c r="O93">
        <v>0.5</v>
      </c>
      <c r="P93">
        <v>4</v>
      </c>
      <c r="Q93" s="11">
        <v>4</v>
      </c>
      <c r="R93">
        <f t="shared" ref="R93:R109" si="42">40-L93-P93</f>
        <v>36</v>
      </c>
      <c r="S93" s="11">
        <v>35.996000000000002</v>
      </c>
      <c r="T93" s="3">
        <f t="shared" ref="T93:T109" si="43">S93+Q93+M93</f>
        <v>39.996000000000002</v>
      </c>
      <c r="U93" s="11">
        <v>52.866</v>
      </c>
      <c r="V93" s="11">
        <v>192.1</v>
      </c>
      <c r="W93" s="11">
        <v>3576.4</v>
      </c>
      <c r="X93" s="11">
        <v>7.9809999999999999</v>
      </c>
      <c r="Y93" s="11">
        <v>104.4</v>
      </c>
      <c r="Z93" s="11">
        <v>3774.7</v>
      </c>
      <c r="AA93" s="11">
        <v>7.952</v>
      </c>
      <c r="AB93" s="11">
        <v>13.016</v>
      </c>
      <c r="AC93" s="3">
        <f t="shared" ref="AC93:AC109" si="44">U93-AB93</f>
        <v>39.85</v>
      </c>
      <c r="AD93" t="s">
        <v>35</v>
      </c>
      <c r="AF93">
        <f t="shared" ref="AF93:AF109" si="45">AE93*(1/1000)*(1/94.9714)*(1000/1)</f>
        <v>0</v>
      </c>
      <c r="AG93" t="s">
        <v>36</v>
      </c>
      <c r="AH93" s="11">
        <v>2.0039999999999999E-2</v>
      </c>
      <c r="AI93">
        <f t="shared" ref="AI93:AI109" si="46">AH93*(1/1000)*(1/30.974)*(1000/1)</f>
        <v>6.4699425324465671E-4</v>
      </c>
      <c r="AJ93">
        <v>0</v>
      </c>
      <c r="AK93">
        <v>17.8</v>
      </c>
    </row>
    <row r="94" spans="1:37">
      <c r="A94" s="1" t="s">
        <v>31</v>
      </c>
      <c r="B94" t="s">
        <v>31</v>
      </c>
      <c r="C94" t="s">
        <v>49</v>
      </c>
      <c r="D94" t="s">
        <v>33</v>
      </c>
      <c r="E94" s="6">
        <v>8</v>
      </c>
      <c r="F94" s="2">
        <v>3.43</v>
      </c>
      <c r="G94" t="s">
        <v>38</v>
      </c>
      <c r="H94" s="15">
        <v>0</v>
      </c>
      <c r="I94" s="2">
        <v>0.20488263157894734</v>
      </c>
      <c r="J94" s="2">
        <f t="shared" si="32"/>
        <v>6.6146649311986617E-3</v>
      </c>
      <c r="K94">
        <v>20000</v>
      </c>
      <c r="L94">
        <v>0</v>
      </c>
      <c r="M94" s="11">
        <v>0</v>
      </c>
      <c r="N94">
        <v>50</v>
      </c>
      <c r="O94">
        <v>0.5</v>
      </c>
      <c r="P94">
        <v>4</v>
      </c>
      <c r="Q94" s="11">
        <v>4</v>
      </c>
      <c r="R94">
        <f t="shared" si="42"/>
        <v>36</v>
      </c>
      <c r="S94" s="11">
        <v>35.994999999999997</v>
      </c>
      <c r="T94" s="3">
        <f t="shared" si="43"/>
        <v>39.994999999999997</v>
      </c>
      <c r="U94" s="11">
        <v>52.723999999999997</v>
      </c>
      <c r="V94" s="11">
        <v>178.1</v>
      </c>
      <c r="W94" s="11">
        <v>3568.1</v>
      </c>
      <c r="X94" s="11">
        <v>7.9859999999999998</v>
      </c>
      <c r="Y94" s="11">
        <v>101.2</v>
      </c>
      <c r="Z94" s="11">
        <v>3722.2</v>
      </c>
      <c r="AA94" s="11">
        <v>7.9509999999999996</v>
      </c>
      <c r="AB94" s="11">
        <v>12.845000000000001</v>
      </c>
      <c r="AC94" s="3">
        <f t="shared" si="44"/>
        <v>39.878999999999998</v>
      </c>
      <c r="AD94" t="s">
        <v>35</v>
      </c>
      <c r="AF94">
        <f t="shared" si="45"/>
        <v>0</v>
      </c>
      <c r="AG94" t="s">
        <v>36</v>
      </c>
      <c r="AH94" s="11" t="s">
        <v>39</v>
      </c>
      <c r="AI94" t="e">
        <f t="shared" si="46"/>
        <v>#VALUE!</v>
      </c>
      <c r="AJ94">
        <v>0</v>
      </c>
      <c r="AK94">
        <v>17.8</v>
      </c>
    </row>
    <row r="95" spans="1:37">
      <c r="A95" s="1">
        <v>21.104299999999999</v>
      </c>
      <c r="B95" t="s">
        <v>50</v>
      </c>
      <c r="C95" t="s">
        <v>49</v>
      </c>
      <c r="D95" t="s">
        <v>33</v>
      </c>
      <c r="E95" s="6">
        <v>8</v>
      </c>
      <c r="F95" s="2">
        <v>4.43</v>
      </c>
      <c r="G95" t="s">
        <v>34</v>
      </c>
      <c r="H95" s="15">
        <v>4.0010000000000003</v>
      </c>
      <c r="I95" s="2">
        <v>0.20488263157894734</v>
      </c>
      <c r="J95" s="2">
        <f t="shared" si="32"/>
        <v>6.6146649311986617E-3</v>
      </c>
      <c r="K95">
        <v>20000</v>
      </c>
      <c r="L95" s="5">
        <v>0</v>
      </c>
      <c r="M95" s="11">
        <v>0</v>
      </c>
      <c r="N95">
        <v>50</v>
      </c>
      <c r="O95">
        <v>0.5</v>
      </c>
      <c r="P95">
        <v>4</v>
      </c>
      <c r="Q95" s="11">
        <v>4</v>
      </c>
      <c r="R95">
        <f t="shared" si="42"/>
        <v>36</v>
      </c>
      <c r="S95" s="11">
        <v>35.997999999999998</v>
      </c>
      <c r="T95" s="3">
        <f t="shared" si="43"/>
        <v>39.997999999999998</v>
      </c>
      <c r="U95" s="11">
        <v>56.783000000000001</v>
      </c>
      <c r="V95" s="11">
        <v>125.8</v>
      </c>
      <c r="W95" s="11">
        <v>3641.2</v>
      </c>
      <c r="X95" s="11">
        <v>7.9770000000000003</v>
      </c>
      <c r="Y95" s="11">
        <v>95.5</v>
      </c>
      <c r="Z95" s="11">
        <v>3941.6</v>
      </c>
      <c r="AA95" s="11">
        <v>7.8710000000000004</v>
      </c>
      <c r="AB95" s="11">
        <v>19.742000000000001</v>
      </c>
      <c r="AC95" s="3">
        <f t="shared" si="44"/>
        <v>37.040999999999997</v>
      </c>
      <c r="AD95" t="s">
        <v>35</v>
      </c>
      <c r="AF95">
        <f t="shared" si="45"/>
        <v>0</v>
      </c>
      <c r="AG95" t="s">
        <v>36</v>
      </c>
      <c r="AH95" s="11">
        <v>0.57414600000000005</v>
      </c>
      <c r="AI95">
        <f t="shared" si="46"/>
        <v>1.8536385355459418E-2</v>
      </c>
      <c r="AJ95">
        <f t="shared" ref="AJ95:AJ100" si="47">((I95*(T95/1000))-(AH95*(AC95/1000)))/(H95/1000)</f>
        <v>-3.2671948233204864</v>
      </c>
      <c r="AK95">
        <v>17.8</v>
      </c>
    </row>
    <row r="96" spans="1:37">
      <c r="A96" s="1">
        <v>21.104299999999999</v>
      </c>
      <c r="B96" t="s">
        <v>50</v>
      </c>
      <c r="C96" t="s">
        <v>49</v>
      </c>
      <c r="D96" t="s">
        <v>33</v>
      </c>
      <c r="E96" s="6">
        <v>8</v>
      </c>
      <c r="F96" s="2">
        <v>5.43</v>
      </c>
      <c r="G96" t="s">
        <v>37</v>
      </c>
      <c r="H96" s="15">
        <v>4</v>
      </c>
      <c r="I96" s="2">
        <v>0.20488263157894734</v>
      </c>
      <c r="J96" s="2">
        <f t="shared" si="32"/>
        <v>6.6146649311986617E-3</v>
      </c>
      <c r="K96">
        <v>20000</v>
      </c>
      <c r="L96" s="5">
        <v>0</v>
      </c>
      <c r="M96" s="11">
        <v>0</v>
      </c>
      <c r="N96">
        <v>50</v>
      </c>
      <c r="O96">
        <v>0.5</v>
      </c>
      <c r="P96">
        <v>4</v>
      </c>
      <c r="Q96" s="11">
        <v>4</v>
      </c>
      <c r="R96">
        <f t="shared" si="42"/>
        <v>36</v>
      </c>
      <c r="S96" s="11">
        <v>35.997</v>
      </c>
      <c r="T96" s="3">
        <f t="shared" si="43"/>
        <v>39.997</v>
      </c>
      <c r="U96" s="11">
        <v>56.802999999999997</v>
      </c>
      <c r="V96" s="11">
        <v>124.2</v>
      </c>
      <c r="W96" s="11">
        <v>3119.3</v>
      </c>
      <c r="X96" s="11">
        <v>7.9569999999999999</v>
      </c>
      <c r="Y96" s="11">
        <v>84.9</v>
      </c>
      <c r="Z96" s="11">
        <v>3945.7</v>
      </c>
      <c r="AA96" s="11">
        <v>7.8710000000000004</v>
      </c>
      <c r="AB96" s="11">
        <v>19.756</v>
      </c>
      <c r="AC96" s="3">
        <f t="shared" si="44"/>
        <v>37.046999999999997</v>
      </c>
      <c r="AD96" t="s">
        <v>35</v>
      </c>
      <c r="AF96">
        <f t="shared" si="45"/>
        <v>0</v>
      </c>
      <c r="AG96" t="s">
        <v>36</v>
      </c>
      <c r="AH96" s="11">
        <v>0.51402599999999998</v>
      </c>
      <c r="AI96">
        <f t="shared" si="46"/>
        <v>1.6595402595725447E-2</v>
      </c>
      <c r="AJ96">
        <f t="shared" si="47"/>
        <v>-2.7121076516842106</v>
      </c>
      <c r="AK96">
        <v>17.8</v>
      </c>
    </row>
    <row r="97" spans="1:37">
      <c r="A97" s="1">
        <v>21.104299999999999</v>
      </c>
      <c r="B97" t="s">
        <v>50</v>
      </c>
      <c r="C97" t="s">
        <v>49</v>
      </c>
      <c r="D97" t="s">
        <v>33</v>
      </c>
      <c r="E97" s="6">
        <v>8</v>
      </c>
      <c r="F97" s="2">
        <v>6.43</v>
      </c>
      <c r="G97" t="s">
        <v>38</v>
      </c>
      <c r="H97" s="15">
        <v>4</v>
      </c>
      <c r="I97" s="2">
        <v>0.20488263157894734</v>
      </c>
      <c r="J97" s="2">
        <f t="shared" si="32"/>
        <v>6.6146649311986617E-3</v>
      </c>
      <c r="K97">
        <v>20000</v>
      </c>
      <c r="L97" s="5">
        <v>0</v>
      </c>
      <c r="M97" s="11">
        <v>0</v>
      </c>
      <c r="N97">
        <v>50</v>
      </c>
      <c r="O97">
        <v>0.5</v>
      </c>
      <c r="P97">
        <v>4</v>
      </c>
      <c r="Q97" s="11">
        <v>4</v>
      </c>
      <c r="R97">
        <f t="shared" si="42"/>
        <v>36</v>
      </c>
      <c r="S97" s="11">
        <v>36.36</v>
      </c>
      <c r="T97" s="3">
        <f t="shared" si="43"/>
        <v>40.36</v>
      </c>
      <c r="U97" s="11">
        <v>57.19</v>
      </c>
      <c r="V97" s="11">
        <v>109.1</v>
      </c>
      <c r="W97" s="11">
        <v>3492.4</v>
      </c>
      <c r="X97" s="11">
        <v>7.9770000000000003</v>
      </c>
      <c r="Y97" s="11">
        <v>83.2</v>
      </c>
      <c r="Z97" s="11">
        <v>3940.7</v>
      </c>
      <c r="AA97" s="11">
        <v>7.8710000000000004</v>
      </c>
      <c r="AB97" s="11">
        <v>19.792999999999999</v>
      </c>
      <c r="AC97" s="3">
        <f t="shared" si="44"/>
        <v>37.396999999999998</v>
      </c>
      <c r="AD97" t="s">
        <v>35</v>
      </c>
      <c r="AF97">
        <f t="shared" si="45"/>
        <v>0</v>
      </c>
      <c r="AG97" t="s">
        <v>36</v>
      </c>
      <c r="AH97" s="11">
        <v>0.51502800000000004</v>
      </c>
      <c r="AI97">
        <f t="shared" si="46"/>
        <v>1.6627752308387683E-2</v>
      </c>
      <c r="AJ97">
        <f t="shared" si="47"/>
        <v>-2.7478597763684216</v>
      </c>
      <c r="AK97">
        <v>17.8</v>
      </c>
    </row>
    <row r="98" spans="1:37">
      <c r="A98" s="1">
        <v>21.104299999999999</v>
      </c>
      <c r="B98" t="s">
        <v>50</v>
      </c>
      <c r="C98" t="s">
        <v>49</v>
      </c>
      <c r="D98" t="s">
        <v>33</v>
      </c>
      <c r="E98" s="6">
        <v>8</v>
      </c>
      <c r="F98" s="2">
        <v>7.43</v>
      </c>
      <c r="G98" t="s">
        <v>34</v>
      </c>
      <c r="H98" s="15">
        <v>4</v>
      </c>
      <c r="I98">
        <v>50</v>
      </c>
      <c r="J98" s="2">
        <f t="shared" si="32"/>
        <v>1.6142571188738941</v>
      </c>
      <c r="K98">
        <v>20000</v>
      </c>
      <c r="L98" s="6">
        <f>I98*40/K98</f>
        <v>0.1</v>
      </c>
      <c r="M98" s="11">
        <v>0.1</v>
      </c>
      <c r="N98">
        <v>50</v>
      </c>
      <c r="O98">
        <v>0.5</v>
      </c>
      <c r="P98">
        <v>4</v>
      </c>
      <c r="Q98" s="11">
        <v>4</v>
      </c>
      <c r="R98" s="6">
        <f>40-L98-P98</f>
        <v>35.9</v>
      </c>
      <c r="S98" s="11">
        <v>35.902000000000001</v>
      </c>
      <c r="T98" s="3">
        <f t="shared" si="43"/>
        <v>40.002000000000002</v>
      </c>
      <c r="U98" s="11">
        <v>56.804000000000002</v>
      </c>
      <c r="V98" s="11">
        <v>109</v>
      </c>
      <c r="W98" s="11">
        <v>3342.5</v>
      </c>
      <c r="X98" s="11">
        <v>7.9489999999999998</v>
      </c>
      <c r="Y98" s="11">
        <v>75.099999999999994</v>
      </c>
      <c r="Z98" s="11">
        <v>4013.2</v>
      </c>
      <c r="AA98" s="11">
        <v>7.8639999999999999</v>
      </c>
      <c r="AB98" s="11">
        <v>19.731999999999999</v>
      </c>
      <c r="AC98" s="3">
        <f t="shared" si="44"/>
        <v>37.072000000000003</v>
      </c>
      <c r="AD98" t="s">
        <v>35</v>
      </c>
      <c r="AF98">
        <f t="shared" si="45"/>
        <v>0</v>
      </c>
      <c r="AG98" t="s">
        <v>36</v>
      </c>
      <c r="AH98" s="11">
        <v>18.526979999999998</v>
      </c>
      <c r="AI98">
        <f t="shared" si="46"/>
        <v>0.59814618712468515</v>
      </c>
      <c r="AJ98">
        <f t="shared" si="47"/>
        <v>328.31694936000002</v>
      </c>
      <c r="AK98">
        <v>17.8</v>
      </c>
    </row>
    <row r="99" spans="1:37">
      <c r="A99" s="1">
        <v>21.104299999999999</v>
      </c>
      <c r="B99" t="s">
        <v>50</v>
      </c>
      <c r="C99" t="s">
        <v>49</v>
      </c>
      <c r="D99" t="s">
        <v>33</v>
      </c>
      <c r="E99" s="6">
        <v>8</v>
      </c>
      <c r="F99" s="2">
        <v>8.43</v>
      </c>
      <c r="G99" t="s">
        <v>37</v>
      </c>
      <c r="H99" s="15">
        <v>4.0030000000000001</v>
      </c>
      <c r="I99">
        <v>50</v>
      </c>
      <c r="J99" s="2">
        <f t="shared" si="32"/>
        <v>1.6142571188738941</v>
      </c>
      <c r="K99">
        <v>20000</v>
      </c>
      <c r="L99" s="6">
        <f t="shared" ref="L99:L109" si="48">I99*40/K99</f>
        <v>0.1</v>
      </c>
      <c r="M99" s="11">
        <v>0.1</v>
      </c>
      <c r="N99">
        <v>50</v>
      </c>
      <c r="O99">
        <v>0.5</v>
      </c>
      <c r="P99">
        <v>4</v>
      </c>
      <c r="Q99" s="11">
        <v>4</v>
      </c>
      <c r="R99">
        <f t="shared" si="42"/>
        <v>35.9</v>
      </c>
      <c r="S99" s="11">
        <v>35.905999999999999</v>
      </c>
      <c r="T99" s="3">
        <f t="shared" si="43"/>
        <v>40.006</v>
      </c>
      <c r="U99" s="11">
        <v>56.776000000000003</v>
      </c>
      <c r="V99" s="11">
        <v>113.2</v>
      </c>
      <c r="W99" s="11">
        <v>3022.9</v>
      </c>
      <c r="X99" s="11">
        <v>7.93</v>
      </c>
      <c r="Y99" s="11">
        <v>67.2</v>
      </c>
      <c r="Z99" s="11">
        <v>4042.3</v>
      </c>
      <c r="AA99" s="11">
        <v>7.8659999999999997</v>
      </c>
      <c r="AB99" s="15">
        <v>19.821999999999999</v>
      </c>
      <c r="AC99" s="3">
        <f t="shared" si="44"/>
        <v>36.954000000000008</v>
      </c>
      <c r="AD99" t="s">
        <v>35</v>
      </c>
      <c r="AF99">
        <f t="shared" si="45"/>
        <v>0</v>
      </c>
      <c r="AG99" t="s">
        <v>36</v>
      </c>
      <c r="AH99" s="11">
        <v>17.695319999999999</v>
      </c>
      <c r="AI99">
        <f t="shared" si="46"/>
        <v>0.57129592561503195</v>
      </c>
      <c r="AJ99">
        <f t="shared" si="47"/>
        <v>336.34452778416181</v>
      </c>
      <c r="AK99">
        <v>17.8</v>
      </c>
    </row>
    <row r="100" spans="1:37">
      <c r="A100" s="1">
        <v>21.104299999999999</v>
      </c>
      <c r="B100" t="s">
        <v>50</v>
      </c>
      <c r="C100" t="s">
        <v>49</v>
      </c>
      <c r="D100" t="s">
        <v>33</v>
      </c>
      <c r="E100" s="6">
        <v>8</v>
      </c>
      <c r="F100" s="2">
        <v>9.43</v>
      </c>
      <c r="G100" t="s">
        <v>38</v>
      </c>
      <c r="H100" s="15">
        <v>3.9980000000000002</v>
      </c>
      <c r="I100">
        <v>50</v>
      </c>
      <c r="J100" s="2">
        <f t="shared" si="32"/>
        <v>1.6142571188738941</v>
      </c>
      <c r="K100">
        <v>20000</v>
      </c>
      <c r="L100" s="6">
        <f t="shared" si="48"/>
        <v>0.1</v>
      </c>
      <c r="M100" s="11">
        <v>0.1</v>
      </c>
      <c r="N100">
        <v>50</v>
      </c>
      <c r="O100">
        <v>0.5</v>
      </c>
      <c r="P100">
        <v>4</v>
      </c>
      <c r="Q100" s="11">
        <v>4</v>
      </c>
      <c r="R100">
        <f t="shared" si="42"/>
        <v>35.9</v>
      </c>
      <c r="S100" s="11">
        <v>35.926000000000002</v>
      </c>
      <c r="T100" s="3">
        <f t="shared" si="43"/>
        <v>40.026000000000003</v>
      </c>
      <c r="U100" s="11">
        <v>56.720999999999997</v>
      </c>
      <c r="V100" s="11">
        <v>103.8</v>
      </c>
      <c r="W100" s="11">
        <v>3445.3</v>
      </c>
      <c r="X100" s="11">
        <v>7.9669999999999996</v>
      </c>
      <c r="Y100" s="11">
        <v>64.900000000000006</v>
      </c>
      <c r="Z100" s="11">
        <v>4017.3</v>
      </c>
      <c r="AA100" s="11">
        <v>7.8849999999999998</v>
      </c>
      <c r="AB100" s="11">
        <v>19.635000000000002</v>
      </c>
      <c r="AC100" s="3">
        <f t="shared" si="44"/>
        <v>37.085999999999999</v>
      </c>
      <c r="AD100" t="s">
        <v>35</v>
      </c>
      <c r="AF100">
        <f t="shared" si="45"/>
        <v>0</v>
      </c>
      <c r="AG100" t="s">
        <v>36</v>
      </c>
      <c r="AH100" s="11">
        <v>18.557040000000001</v>
      </c>
      <c r="AI100">
        <f t="shared" si="46"/>
        <v>0.5991166785045523</v>
      </c>
      <c r="AJ100">
        <f t="shared" si="47"/>
        <v>328.43762245122576</v>
      </c>
      <c r="AK100">
        <v>17.8</v>
      </c>
    </row>
    <row r="101" spans="1:37">
      <c r="A101" s="1">
        <v>21.104299999999999</v>
      </c>
      <c r="B101" t="s">
        <v>50</v>
      </c>
      <c r="C101" t="s">
        <v>49</v>
      </c>
      <c r="D101" t="s">
        <v>33</v>
      </c>
      <c r="E101" s="6">
        <v>8</v>
      </c>
      <c r="F101" s="2">
        <v>10.43</v>
      </c>
      <c r="G101" t="s">
        <v>34</v>
      </c>
      <c r="H101" s="15">
        <v>3.9969999999999999</v>
      </c>
      <c r="I101">
        <v>100</v>
      </c>
      <c r="J101" s="2">
        <f t="shared" si="32"/>
        <v>3.2285142377477882</v>
      </c>
      <c r="K101">
        <v>20000</v>
      </c>
      <c r="L101" s="6">
        <f t="shared" si="48"/>
        <v>0.2</v>
      </c>
      <c r="M101" s="11">
        <v>0.2</v>
      </c>
      <c r="N101">
        <v>50</v>
      </c>
      <c r="O101">
        <v>0.5</v>
      </c>
      <c r="P101">
        <v>4</v>
      </c>
      <c r="Q101" s="11">
        <v>4</v>
      </c>
      <c r="R101">
        <f t="shared" si="42"/>
        <v>35.799999999999997</v>
      </c>
      <c r="S101" s="11">
        <v>35.795999999999999</v>
      </c>
      <c r="T101" s="3">
        <f t="shared" si="43"/>
        <v>39.996000000000002</v>
      </c>
      <c r="U101" s="11">
        <v>56.753999999999998</v>
      </c>
      <c r="V101" s="11">
        <v>102.3</v>
      </c>
      <c r="W101" s="11">
        <v>3513.6</v>
      </c>
      <c r="X101" s="11">
        <v>7.9649999999999999</v>
      </c>
      <c r="Y101" s="11">
        <v>66.400000000000006</v>
      </c>
      <c r="Z101" s="11">
        <v>4129.6000000000004</v>
      </c>
      <c r="AA101" s="11">
        <v>7.8840000000000003</v>
      </c>
      <c r="AB101" s="11">
        <v>19.797000000000001</v>
      </c>
      <c r="AC101" s="3">
        <f t="shared" si="44"/>
        <v>36.956999999999994</v>
      </c>
      <c r="AD101" t="s">
        <v>35</v>
      </c>
      <c r="AF101">
        <f t="shared" si="45"/>
        <v>0</v>
      </c>
      <c r="AG101" t="s">
        <v>36</v>
      </c>
      <c r="AH101" s="11">
        <v>40.861559999999997</v>
      </c>
      <c r="AI101">
        <f t="shared" si="46"/>
        <v>1.3192212823658553</v>
      </c>
      <c r="AJ101">
        <f>((I101*(T101/1000))-(AH101*(AC101/1000)))/(H101/1000)</f>
        <v>622.83695948961747</v>
      </c>
      <c r="AK101">
        <v>17.8</v>
      </c>
    </row>
    <row r="102" spans="1:37">
      <c r="A102" s="1">
        <v>21.104299999999999</v>
      </c>
      <c r="B102" t="s">
        <v>50</v>
      </c>
      <c r="C102" t="s">
        <v>49</v>
      </c>
      <c r="D102" t="s">
        <v>33</v>
      </c>
      <c r="E102" s="6">
        <v>8</v>
      </c>
      <c r="F102" s="2">
        <v>11.43</v>
      </c>
      <c r="G102" t="s">
        <v>37</v>
      </c>
      <c r="H102" s="15">
        <v>3.9980000000000002</v>
      </c>
      <c r="I102">
        <v>100</v>
      </c>
      <c r="J102" s="2">
        <f t="shared" si="32"/>
        <v>3.2285142377477882</v>
      </c>
      <c r="K102">
        <v>20000</v>
      </c>
      <c r="L102" s="6">
        <f t="shared" si="48"/>
        <v>0.2</v>
      </c>
      <c r="M102" s="11">
        <v>0.2</v>
      </c>
      <c r="N102">
        <v>50</v>
      </c>
      <c r="O102">
        <v>0.5</v>
      </c>
      <c r="P102">
        <v>4</v>
      </c>
      <c r="Q102" s="11">
        <v>4</v>
      </c>
      <c r="R102">
        <f t="shared" si="42"/>
        <v>35.799999999999997</v>
      </c>
      <c r="S102" s="11">
        <v>35.795000000000002</v>
      </c>
      <c r="T102" s="3">
        <f t="shared" si="43"/>
        <v>39.995000000000005</v>
      </c>
      <c r="U102" s="11">
        <v>56.802999999999997</v>
      </c>
      <c r="V102" s="11">
        <v>102.8</v>
      </c>
      <c r="W102" s="11">
        <v>3468.4</v>
      </c>
      <c r="X102" s="11">
        <v>7.9610000000000003</v>
      </c>
      <c r="Y102" s="11">
        <v>69.599999999999994</v>
      </c>
      <c r="Z102" s="11">
        <v>4135.8999999999996</v>
      </c>
      <c r="AA102" s="11">
        <v>7.8819999999999997</v>
      </c>
      <c r="AB102" s="11">
        <v>19.786999999999999</v>
      </c>
      <c r="AC102" s="3">
        <f t="shared" si="44"/>
        <v>37.015999999999998</v>
      </c>
      <c r="AD102" t="s">
        <v>35</v>
      </c>
      <c r="AF102">
        <f t="shared" si="45"/>
        <v>0</v>
      </c>
      <c r="AG102" t="s">
        <v>36</v>
      </c>
      <c r="AH102" s="11">
        <v>42.134099999999997</v>
      </c>
      <c r="AI102">
        <f t="shared" si="46"/>
        <v>1.3603054174468909</v>
      </c>
      <c r="AJ102">
        <f t="shared" ref="AJ102:AJ109" si="49">((I102*(T102/1000))-(AH102*(AC102/1000)))/(H102/1000)</f>
        <v>610.27117418709372</v>
      </c>
      <c r="AK102">
        <v>17.8</v>
      </c>
    </row>
    <row r="103" spans="1:37">
      <c r="A103" s="1">
        <v>21.104299999999999</v>
      </c>
      <c r="B103" t="s">
        <v>50</v>
      </c>
      <c r="C103" t="s">
        <v>49</v>
      </c>
      <c r="D103" t="s">
        <v>33</v>
      </c>
      <c r="E103" s="6">
        <v>8</v>
      </c>
      <c r="F103" s="2">
        <v>12.43</v>
      </c>
      <c r="G103" t="s">
        <v>38</v>
      </c>
      <c r="H103" s="15">
        <v>4.0010000000000003</v>
      </c>
      <c r="I103">
        <v>100</v>
      </c>
      <c r="J103" s="2">
        <f t="shared" si="32"/>
        <v>3.2285142377477882</v>
      </c>
      <c r="K103">
        <v>20000</v>
      </c>
      <c r="L103" s="6">
        <f t="shared" si="48"/>
        <v>0.2</v>
      </c>
      <c r="M103" s="11">
        <v>0.2</v>
      </c>
      <c r="N103">
        <v>50</v>
      </c>
      <c r="O103">
        <v>0.5</v>
      </c>
      <c r="P103">
        <v>4</v>
      </c>
      <c r="Q103" s="11">
        <v>4</v>
      </c>
      <c r="R103">
        <f t="shared" si="42"/>
        <v>35.799999999999997</v>
      </c>
      <c r="S103" s="11">
        <v>35.798000000000002</v>
      </c>
      <c r="T103" s="3">
        <f t="shared" si="43"/>
        <v>39.998000000000005</v>
      </c>
      <c r="U103" s="11">
        <v>56.813000000000002</v>
      </c>
      <c r="V103" s="11">
        <v>104.1</v>
      </c>
      <c r="W103" s="11">
        <v>3435.8</v>
      </c>
      <c r="X103" s="11">
        <v>7.9580000000000002</v>
      </c>
      <c r="Y103" s="11">
        <v>48</v>
      </c>
      <c r="Z103" s="11">
        <v>4087.1</v>
      </c>
      <c r="AA103" s="11">
        <v>7.87</v>
      </c>
      <c r="AB103" s="11">
        <v>19.809999999999999</v>
      </c>
      <c r="AC103" s="3">
        <f t="shared" si="44"/>
        <v>37.003</v>
      </c>
      <c r="AD103" t="s">
        <v>35</v>
      </c>
      <c r="AF103">
        <f t="shared" si="45"/>
        <v>0</v>
      </c>
      <c r="AG103" t="s">
        <v>36</v>
      </c>
      <c r="AH103" s="11">
        <v>40.470779999999998</v>
      </c>
      <c r="AI103">
        <f t="shared" si="46"/>
        <v>1.3066048944275843</v>
      </c>
      <c r="AJ103">
        <f t="shared" si="49"/>
        <v>625.40857977005749</v>
      </c>
      <c r="AK103">
        <v>17.8</v>
      </c>
    </row>
    <row r="104" spans="1:37">
      <c r="A104" s="1">
        <v>21.104299999999999</v>
      </c>
      <c r="B104" t="s">
        <v>50</v>
      </c>
      <c r="C104" t="s">
        <v>49</v>
      </c>
      <c r="D104" t="s">
        <v>33</v>
      </c>
      <c r="E104" s="6">
        <v>8</v>
      </c>
      <c r="F104" s="2">
        <v>13.43</v>
      </c>
      <c r="G104" t="s">
        <v>34</v>
      </c>
      <c r="H104" s="15">
        <v>3.996</v>
      </c>
      <c r="I104">
        <v>250</v>
      </c>
      <c r="J104" s="2">
        <f t="shared" si="32"/>
        <v>8.0712855943694706</v>
      </c>
      <c r="K104">
        <v>20000</v>
      </c>
      <c r="L104" s="6">
        <f t="shared" si="48"/>
        <v>0.5</v>
      </c>
      <c r="M104" s="13">
        <v>0.5</v>
      </c>
      <c r="N104">
        <v>50</v>
      </c>
      <c r="O104">
        <v>0.5</v>
      </c>
      <c r="P104">
        <v>4</v>
      </c>
      <c r="Q104" s="11">
        <v>4</v>
      </c>
      <c r="R104">
        <f t="shared" si="42"/>
        <v>35.5</v>
      </c>
      <c r="S104" s="11">
        <v>35.496000000000002</v>
      </c>
      <c r="T104" s="3">
        <f t="shared" si="43"/>
        <v>39.996000000000002</v>
      </c>
      <c r="U104" s="11">
        <v>56.795000000000002</v>
      </c>
      <c r="V104" s="11">
        <v>101.4</v>
      </c>
      <c r="W104" s="11">
        <v>3821.7</v>
      </c>
      <c r="X104" s="11">
        <v>7.9530000000000003</v>
      </c>
      <c r="Y104" s="11">
        <v>49</v>
      </c>
      <c r="Z104" s="11">
        <v>4554</v>
      </c>
      <c r="AA104" s="11">
        <v>7.8769999999999998</v>
      </c>
      <c r="AB104" s="11">
        <v>19.780999999999999</v>
      </c>
      <c r="AC104" s="3">
        <f t="shared" si="44"/>
        <v>37.014000000000003</v>
      </c>
      <c r="AD104" t="s">
        <v>35</v>
      </c>
      <c r="AF104">
        <f t="shared" si="45"/>
        <v>0</v>
      </c>
      <c r="AG104" t="s">
        <v>36</v>
      </c>
      <c r="AH104" s="11">
        <v>139.8792</v>
      </c>
      <c r="AI104">
        <f t="shared" si="46"/>
        <v>4.5160198876477047</v>
      </c>
      <c r="AJ104">
        <f t="shared" si="49"/>
        <v>1206.5844072072071</v>
      </c>
      <c r="AK104">
        <v>17.8</v>
      </c>
    </row>
    <row r="105" spans="1:37">
      <c r="A105" s="1">
        <v>21.104299999999999</v>
      </c>
      <c r="B105" t="s">
        <v>50</v>
      </c>
      <c r="C105" t="s">
        <v>49</v>
      </c>
      <c r="D105" t="s">
        <v>33</v>
      </c>
      <c r="E105" s="6">
        <v>8</v>
      </c>
      <c r="F105" s="2">
        <v>14.43</v>
      </c>
      <c r="G105" t="s">
        <v>37</v>
      </c>
      <c r="H105" s="15">
        <v>3.9980000000000002</v>
      </c>
      <c r="I105">
        <v>250</v>
      </c>
      <c r="J105" s="2">
        <f t="shared" si="32"/>
        <v>8.0712855943694706</v>
      </c>
      <c r="K105">
        <v>20000</v>
      </c>
      <c r="L105" s="6">
        <f t="shared" si="48"/>
        <v>0.5</v>
      </c>
      <c r="M105" s="13">
        <v>0.5</v>
      </c>
      <c r="N105">
        <v>50</v>
      </c>
      <c r="O105">
        <v>0.5</v>
      </c>
      <c r="P105">
        <v>4</v>
      </c>
      <c r="Q105" s="11">
        <v>4</v>
      </c>
      <c r="R105">
        <f t="shared" si="42"/>
        <v>35.5</v>
      </c>
      <c r="S105" s="11">
        <v>35.503999999999998</v>
      </c>
      <c r="T105" s="3">
        <f t="shared" si="43"/>
        <v>40.003999999999998</v>
      </c>
      <c r="U105" s="11">
        <v>56.838999999999999</v>
      </c>
      <c r="V105" s="11">
        <v>93</v>
      </c>
      <c r="W105" s="11">
        <v>4417.7</v>
      </c>
      <c r="X105" s="11">
        <v>7.984</v>
      </c>
      <c r="Y105" s="11">
        <v>25.3</v>
      </c>
      <c r="Z105" s="11">
        <v>4508.1000000000004</v>
      </c>
      <c r="AA105" s="11">
        <v>7.8689999999999998</v>
      </c>
      <c r="AB105" s="11">
        <v>19.757999999999999</v>
      </c>
      <c r="AC105" s="3">
        <f t="shared" si="44"/>
        <v>37.081000000000003</v>
      </c>
      <c r="AD105" t="s">
        <v>35</v>
      </c>
      <c r="AF105">
        <f t="shared" si="45"/>
        <v>0</v>
      </c>
      <c r="AG105" t="s">
        <v>36</v>
      </c>
      <c r="AH105" s="11">
        <v>139.37819999999999</v>
      </c>
      <c r="AI105">
        <f t="shared" si="46"/>
        <v>4.499845031316589</v>
      </c>
      <c r="AJ105">
        <f t="shared" si="49"/>
        <v>1208.7836332666332</v>
      </c>
      <c r="AK105">
        <v>17.8</v>
      </c>
    </row>
    <row r="106" spans="1:37">
      <c r="A106" s="1">
        <v>21.104299999999999</v>
      </c>
      <c r="B106" t="s">
        <v>50</v>
      </c>
      <c r="C106" t="s">
        <v>49</v>
      </c>
      <c r="D106" t="s">
        <v>33</v>
      </c>
      <c r="E106" s="6">
        <v>8</v>
      </c>
      <c r="F106" s="2">
        <v>15.43</v>
      </c>
      <c r="G106" t="s">
        <v>38</v>
      </c>
      <c r="H106" s="15">
        <v>3.996</v>
      </c>
      <c r="I106">
        <v>250</v>
      </c>
      <c r="J106" s="2">
        <f t="shared" si="32"/>
        <v>8.0712855943694706</v>
      </c>
      <c r="K106">
        <v>20000</v>
      </c>
      <c r="L106" s="6">
        <f t="shared" si="48"/>
        <v>0.5</v>
      </c>
      <c r="M106" s="13">
        <v>0.5</v>
      </c>
      <c r="N106">
        <v>50</v>
      </c>
      <c r="O106">
        <v>0.5</v>
      </c>
      <c r="P106">
        <v>4</v>
      </c>
      <c r="Q106" s="11">
        <v>4</v>
      </c>
      <c r="R106">
        <f t="shared" si="42"/>
        <v>35.5</v>
      </c>
      <c r="S106" s="11">
        <v>35.509</v>
      </c>
      <c r="T106" s="3">
        <f t="shared" si="43"/>
        <v>40.009</v>
      </c>
      <c r="U106" s="11">
        <v>56.787999999999997</v>
      </c>
      <c r="V106" s="11">
        <v>95.9</v>
      </c>
      <c r="W106" s="11">
        <v>4167.2</v>
      </c>
      <c r="X106" s="11">
        <v>7.9660000000000002</v>
      </c>
      <c r="Y106" s="11">
        <v>13</v>
      </c>
      <c r="Z106" s="11">
        <v>4567</v>
      </c>
      <c r="AA106" s="11">
        <v>7.8760000000000003</v>
      </c>
      <c r="AB106" s="11">
        <v>19.727</v>
      </c>
      <c r="AC106" s="3">
        <f t="shared" si="44"/>
        <v>37.060999999999993</v>
      </c>
      <c r="AD106" t="s">
        <v>35</v>
      </c>
      <c r="AF106">
        <f t="shared" si="45"/>
        <v>0</v>
      </c>
      <c r="AG106" t="s">
        <v>36</v>
      </c>
      <c r="AH106" s="11">
        <v>145.8912</v>
      </c>
      <c r="AI106">
        <f t="shared" si="46"/>
        <v>4.7101181636211011</v>
      </c>
      <c r="AJ106">
        <f t="shared" si="49"/>
        <v>1149.9940532532535</v>
      </c>
      <c r="AK106">
        <v>17.8</v>
      </c>
    </row>
    <row r="107" spans="1:37">
      <c r="A107" s="1">
        <v>21.104299999999999</v>
      </c>
      <c r="B107" t="s">
        <v>50</v>
      </c>
      <c r="C107" t="s">
        <v>49</v>
      </c>
      <c r="D107" t="s">
        <v>33</v>
      </c>
      <c r="E107" s="6">
        <v>8</v>
      </c>
      <c r="F107" s="2">
        <v>16.43</v>
      </c>
      <c r="G107" t="s">
        <v>34</v>
      </c>
      <c r="H107" s="15">
        <v>4</v>
      </c>
      <c r="I107">
        <v>500</v>
      </c>
      <c r="J107" s="2">
        <f t="shared" si="32"/>
        <v>16.142571188738941</v>
      </c>
      <c r="K107">
        <v>20000</v>
      </c>
      <c r="L107" s="6">
        <f t="shared" si="48"/>
        <v>1</v>
      </c>
      <c r="M107" s="13">
        <v>1</v>
      </c>
      <c r="N107">
        <v>50</v>
      </c>
      <c r="O107">
        <v>0.5</v>
      </c>
      <c r="P107">
        <v>4</v>
      </c>
      <c r="Q107" s="11">
        <v>4</v>
      </c>
      <c r="R107">
        <f t="shared" si="42"/>
        <v>35</v>
      </c>
      <c r="S107" s="15">
        <v>34.997</v>
      </c>
      <c r="T107" s="3">
        <f t="shared" si="43"/>
        <v>39.997</v>
      </c>
      <c r="U107" s="11">
        <v>56.811</v>
      </c>
      <c r="V107" s="11">
        <v>95.7</v>
      </c>
      <c r="W107" s="11">
        <v>4830.8</v>
      </c>
      <c r="X107" s="11">
        <v>7.9770000000000003</v>
      </c>
      <c r="Y107" s="11">
        <v>20.8</v>
      </c>
      <c r="Z107" s="11">
        <v>5491.6</v>
      </c>
      <c r="AA107" s="11">
        <v>7.9059999999999997</v>
      </c>
      <c r="AB107" s="11">
        <v>19.754000000000001</v>
      </c>
      <c r="AC107" s="3">
        <f t="shared" si="44"/>
        <v>37.057000000000002</v>
      </c>
      <c r="AD107" t="s">
        <v>35</v>
      </c>
      <c r="AF107">
        <f t="shared" si="45"/>
        <v>0</v>
      </c>
      <c r="AG107" t="s">
        <v>36</v>
      </c>
      <c r="AH107" s="11">
        <v>362.32319999999999</v>
      </c>
      <c r="AI107">
        <f t="shared" si="46"/>
        <v>11.697656098663396</v>
      </c>
      <c r="AJ107">
        <f t="shared" si="49"/>
        <v>1642.9722944000002</v>
      </c>
      <c r="AK107">
        <v>17.8</v>
      </c>
    </row>
    <row r="108" spans="1:37">
      <c r="A108" s="1">
        <v>21.104299999999999</v>
      </c>
      <c r="B108" t="s">
        <v>50</v>
      </c>
      <c r="C108" t="s">
        <v>49</v>
      </c>
      <c r="D108" t="s">
        <v>33</v>
      </c>
      <c r="E108" s="6">
        <v>8</v>
      </c>
      <c r="F108" s="2">
        <v>17.43</v>
      </c>
      <c r="G108" t="s">
        <v>37</v>
      </c>
      <c r="H108" s="15">
        <v>3.9980000000000002</v>
      </c>
      <c r="I108">
        <v>500</v>
      </c>
      <c r="J108" s="2">
        <f t="shared" si="32"/>
        <v>16.142571188738941</v>
      </c>
      <c r="K108">
        <v>20000</v>
      </c>
      <c r="L108" s="6">
        <f t="shared" si="48"/>
        <v>1</v>
      </c>
      <c r="M108" s="13">
        <v>1</v>
      </c>
      <c r="N108">
        <v>50</v>
      </c>
      <c r="O108">
        <v>0.5</v>
      </c>
      <c r="P108">
        <v>4</v>
      </c>
      <c r="Q108" s="11">
        <v>4</v>
      </c>
      <c r="R108">
        <f t="shared" si="42"/>
        <v>35</v>
      </c>
      <c r="S108" s="11">
        <v>35.000999999999998</v>
      </c>
      <c r="T108" s="3">
        <f t="shared" si="43"/>
        <v>40.000999999999998</v>
      </c>
      <c r="U108" s="11">
        <v>56.874000000000002</v>
      </c>
      <c r="V108" s="11">
        <v>93.7</v>
      </c>
      <c r="W108" s="11">
        <v>5201.3</v>
      </c>
      <c r="X108" s="11">
        <v>7.9969999999999999</v>
      </c>
      <c r="Y108" s="11">
        <v>30.1</v>
      </c>
      <c r="Z108" s="11">
        <v>5466.3</v>
      </c>
      <c r="AA108" s="11">
        <v>7.8810000000000002</v>
      </c>
      <c r="AB108" s="11">
        <v>19.794</v>
      </c>
      <c r="AC108" s="3">
        <f t="shared" si="44"/>
        <v>37.08</v>
      </c>
      <c r="AD108" t="s">
        <v>35</v>
      </c>
      <c r="AF108">
        <f t="shared" si="45"/>
        <v>0</v>
      </c>
      <c r="AG108" t="s">
        <v>36</v>
      </c>
      <c r="AH108" s="11">
        <v>357.31319999999999</v>
      </c>
      <c r="AI108">
        <f t="shared" si="46"/>
        <v>11.535907535352232</v>
      </c>
      <c r="AJ108">
        <f t="shared" si="49"/>
        <v>1688.6759739869938</v>
      </c>
      <c r="AK108">
        <v>17.8</v>
      </c>
    </row>
    <row r="109" spans="1:37">
      <c r="A109" s="1">
        <v>21.104299999999999</v>
      </c>
      <c r="B109" t="s">
        <v>50</v>
      </c>
      <c r="C109" t="s">
        <v>49</v>
      </c>
      <c r="D109" t="s">
        <v>33</v>
      </c>
      <c r="E109" s="6">
        <v>8</v>
      </c>
      <c r="F109" s="2">
        <v>18.43</v>
      </c>
      <c r="G109" t="s">
        <v>38</v>
      </c>
      <c r="H109" s="15">
        <v>3.9980000000000002</v>
      </c>
      <c r="I109">
        <v>500</v>
      </c>
      <c r="J109" s="2">
        <f t="shared" si="32"/>
        <v>16.142571188738941</v>
      </c>
      <c r="K109">
        <v>20000</v>
      </c>
      <c r="L109" s="6">
        <f t="shared" si="48"/>
        <v>1</v>
      </c>
      <c r="M109" s="13">
        <v>1</v>
      </c>
      <c r="N109">
        <v>50</v>
      </c>
      <c r="O109">
        <v>0.5</v>
      </c>
      <c r="P109">
        <v>4</v>
      </c>
      <c r="Q109" s="11">
        <v>4</v>
      </c>
      <c r="R109">
        <f t="shared" si="42"/>
        <v>35</v>
      </c>
      <c r="S109" s="15">
        <v>34.999000000000002</v>
      </c>
      <c r="T109" s="3">
        <f t="shared" si="43"/>
        <v>39.999000000000002</v>
      </c>
      <c r="U109" s="11">
        <v>56.868000000000002</v>
      </c>
      <c r="V109" s="11">
        <v>91.7</v>
      </c>
      <c r="W109" s="11">
        <v>5364</v>
      </c>
      <c r="X109" s="11">
        <v>8.0030000000000001</v>
      </c>
      <c r="Y109" s="11">
        <v>37.1</v>
      </c>
      <c r="Z109" s="11">
        <v>5448.2</v>
      </c>
      <c r="AA109" s="11">
        <v>7.9189999999999996</v>
      </c>
      <c r="AB109" s="15">
        <v>19.847000000000001</v>
      </c>
      <c r="AC109" s="3">
        <f t="shared" si="44"/>
        <v>37.021000000000001</v>
      </c>
      <c r="AD109" t="s">
        <v>35</v>
      </c>
      <c r="AF109">
        <f t="shared" si="45"/>
        <v>0</v>
      </c>
      <c r="AG109" t="s">
        <v>36</v>
      </c>
      <c r="AH109" s="11">
        <v>355.0086</v>
      </c>
      <c r="AI109">
        <f t="shared" si="46"/>
        <v>11.461503196229096</v>
      </c>
      <c r="AJ109">
        <f t="shared" si="49"/>
        <v>1715.0391744372191</v>
      </c>
      <c r="AK109">
        <v>17.8</v>
      </c>
    </row>
    <row r="110" spans="1:37">
      <c r="A110" s="1" t="s">
        <v>31</v>
      </c>
      <c r="B110" t="s">
        <v>31</v>
      </c>
      <c r="C110" t="s">
        <v>51</v>
      </c>
      <c r="D110" t="s">
        <v>33</v>
      </c>
      <c r="E110" s="6">
        <v>8</v>
      </c>
      <c r="F110" s="2">
        <v>1.44</v>
      </c>
      <c r="G110" t="s">
        <v>34</v>
      </c>
      <c r="H110" s="15">
        <v>0</v>
      </c>
      <c r="I110" s="2">
        <v>0.20488263157894734</v>
      </c>
      <c r="J110" s="2">
        <f t="shared" si="32"/>
        <v>6.6146649311986617E-3</v>
      </c>
      <c r="K110">
        <v>20000</v>
      </c>
      <c r="L110">
        <v>0</v>
      </c>
      <c r="M110" s="11">
        <v>0</v>
      </c>
      <c r="N110">
        <v>50</v>
      </c>
      <c r="O110">
        <v>0.5</v>
      </c>
      <c r="P110">
        <v>4</v>
      </c>
      <c r="Q110" s="11">
        <v>4</v>
      </c>
      <c r="R110">
        <f>40-L110-P110</f>
        <v>36</v>
      </c>
      <c r="S110" s="15">
        <f>52.87-16.873</f>
        <v>35.997</v>
      </c>
      <c r="T110" s="3">
        <f>S110+Q110+M110</f>
        <v>39.997</v>
      </c>
      <c r="U110" s="11">
        <v>55.631</v>
      </c>
      <c r="V110" s="11">
        <v>140.9</v>
      </c>
      <c r="W110" s="11">
        <v>3597.8</v>
      </c>
      <c r="X110" s="11">
        <v>7.9720000000000004</v>
      </c>
      <c r="Y110" s="11">
        <v>26.4</v>
      </c>
      <c r="Z110" s="11">
        <v>3587.3</v>
      </c>
      <c r="AA110" s="11">
        <v>7.9530000000000003</v>
      </c>
      <c r="AB110" s="15">
        <v>12.944000000000001</v>
      </c>
      <c r="AC110" s="3">
        <f>U110-AB110</f>
        <v>42.686999999999998</v>
      </c>
      <c r="AD110" t="s">
        <v>35</v>
      </c>
      <c r="AF110">
        <f>AE110*(1/1000)*(1/94.9714)*(1000/1)</f>
        <v>0</v>
      </c>
      <c r="AG110" t="s">
        <v>36</v>
      </c>
      <c r="AH110" s="11">
        <v>0.21943799999999999</v>
      </c>
      <c r="AI110">
        <f>AH110*(1/1000)*(1/30.974)*(1000/1)</f>
        <v>7.0845870730289924E-3</v>
      </c>
      <c r="AJ110">
        <v>0</v>
      </c>
      <c r="AK110">
        <v>17.3</v>
      </c>
    </row>
    <row r="111" spans="1:37">
      <c r="A111" s="1" t="s">
        <v>31</v>
      </c>
      <c r="B111" t="s">
        <v>31</v>
      </c>
      <c r="C111" t="s">
        <v>51</v>
      </c>
      <c r="D111" t="s">
        <v>33</v>
      </c>
      <c r="E111" s="6">
        <v>8</v>
      </c>
      <c r="F111" s="2">
        <v>2.44</v>
      </c>
      <c r="G111" t="s">
        <v>37</v>
      </c>
      <c r="H111" s="15">
        <v>0</v>
      </c>
      <c r="I111" s="2">
        <v>0.20488263157894734</v>
      </c>
      <c r="J111" s="2">
        <f t="shared" si="32"/>
        <v>6.6146649311986617E-3</v>
      </c>
      <c r="K111">
        <v>20000</v>
      </c>
      <c r="L111">
        <v>0</v>
      </c>
      <c r="M111" s="11">
        <v>0</v>
      </c>
      <c r="N111">
        <v>50</v>
      </c>
      <c r="O111">
        <v>0.5</v>
      </c>
      <c r="P111">
        <v>4</v>
      </c>
      <c r="Q111" s="11">
        <v>4</v>
      </c>
      <c r="R111">
        <f t="shared" ref="R111:R127" si="50">40-L111-P111</f>
        <v>36</v>
      </c>
      <c r="S111" s="11">
        <v>36</v>
      </c>
      <c r="T111" s="3">
        <f t="shared" ref="T111:T127" si="51">S111+Q111+M111</f>
        <v>40</v>
      </c>
      <c r="U111" s="11">
        <v>52.866</v>
      </c>
      <c r="V111" s="11">
        <v>134.9</v>
      </c>
      <c r="W111" s="11">
        <v>3620.8</v>
      </c>
      <c r="X111" s="11">
        <v>7.9889999999999999</v>
      </c>
      <c r="Y111" s="11">
        <v>48.7</v>
      </c>
      <c r="Z111" s="11">
        <v>3674.8</v>
      </c>
      <c r="AA111" s="11">
        <v>7.9509999999999996</v>
      </c>
      <c r="AB111" s="11">
        <v>12.821999999999999</v>
      </c>
      <c r="AC111" s="3">
        <f t="shared" ref="AC111:AC145" si="52">U111-AB111</f>
        <v>40.043999999999997</v>
      </c>
      <c r="AD111" t="s">
        <v>35</v>
      </c>
      <c r="AF111">
        <f t="shared" ref="AF111:AF127" si="53">AE111*(1/1000)*(1/94.9714)*(1000/1)</f>
        <v>0</v>
      </c>
      <c r="AG111" t="s">
        <v>36</v>
      </c>
      <c r="AH111" s="11">
        <v>0.17835599999999999</v>
      </c>
      <c r="AI111">
        <f t="shared" ref="AI111:AI127" si="54">AH111*(1/1000)*(1/30.974)*(1000/1)</f>
        <v>5.758248853877445E-3</v>
      </c>
      <c r="AJ111">
        <v>0</v>
      </c>
      <c r="AK111">
        <v>17.3</v>
      </c>
    </row>
    <row r="112" spans="1:37">
      <c r="A112" s="1" t="s">
        <v>31</v>
      </c>
      <c r="B112" t="s">
        <v>31</v>
      </c>
      <c r="C112" t="s">
        <v>51</v>
      </c>
      <c r="D112" t="s">
        <v>33</v>
      </c>
      <c r="E112" s="6">
        <v>8</v>
      </c>
      <c r="F112" s="2">
        <v>3.44</v>
      </c>
      <c r="G112" t="s">
        <v>38</v>
      </c>
      <c r="H112" s="15">
        <v>0</v>
      </c>
      <c r="I112" s="2">
        <v>0.20488263157894734</v>
      </c>
      <c r="J112" s="2">
        <f t="shared" si="32"/>
        <v>6.6146649311986617E-3</v>
      </c>
      <c r="K112">
        <v>20000</v>
      </c>
      <c r="L112">
        <v>0</v>
      </c>
      <c r="M112" s="11">
        <v>0</v>
      </c>
      <c r="N112">
        <v>50</v>
      </c>
      <c r="O112">
        <v>0.5</v>
      </c>
      <c r="P112">
        <v>4</v>
      </c>
      <c r="Q112" s="11">
        <v>4</v>
      </c>
      <c r="R112">
        <f t="shared" si="50"/>
        <v>36</v>
      </c>
      <c r="S112" s="11">
        <v>36.012999999999998</v>
      </c>
      <c r="T112" s="3">
        <f t="shared" si="51"/>
        <v>40.012999999999998</v>
      </c>
      <c r="U112" s="11">
        <v>52.743000000000002</v>
      </c>
      <c r="V112" s="11">
        <v>141</v>
      </c>
      <c r="W112" s="11">
        <v>3629.6</v>
      </c>
      <c r="X112" s="11">
        <v>7.9749999999999996</v>
      </c>
      <c r="Y112" s="11">
        <v>49.3</v>
      </c>
      <c r="Z112" s="11">
        <v>3575.4</v>
      </c>
      <c r="AA112" s="11">
        <v>7.9489999999999998</v>
      </c>
      <c r="AB112" s="11">
        <v>12.869</v>
      </c>
      <c r="AC112" s="3">
        <f t="shared" si="52"/>
        <v>39.874000000000002</v>
      </c>
      <c r="AD112" t="s">
        <v>35</v>
      </c>
      <c r="AF112">
        <f t="shared" si="53"/>
        <v>0</v>
      </c>
      <c r="AG112" t="s">
        <v>36</v>
      </c>
      <c r="AH112" s="11">
        <v>0.14829600000000001</v>
      </c>
      <c r="AI112">
        <f t="shared" si="54"/>
        <v>4.7877574740104603E-3</v>
      </c>
      <c r="AJ112">
        <v>0</v>
      </c>
      <c r="AK112">
        <v>17.3</v>
      </c>
    </row>
    <row r="113" spans="1:37">
      <c r="A113" s="1">
        <v>21.104399999999998</v>
      </c>
      <c r="B113" t="s">
        <v>52</v>
      </c>
      <c r="C113" t="s">
        <v>51</v>
      </c>
      <c r="D113" t="s">
        <v>33</v>
      </c>
      <c r="E113" s="6">
        <v>8</v>
      </c>
      <c r="F113" s="2">
        <v>4.4400000000000004</v>
      </c>
      <c r="G113" t="s">
        <v>34</v>
      </c>
      <c r="H113" s="15">
        <v>3.9990000000000001</v>
      </c>
      <c r="I113" s="2">
        <v>0.20488263157894734</v>
      </c>
      <c r="J113" s="2">
        <f t="shared" si="32"/>
        <v>6.6146649311986617E-3</v>
      </c>
      <c r="K113">
        <v>20000</v>
      </c>
      <c r="L113" s="5">
        <v>0</v>
      </c>
      <c r="M113" s="11">
        <v>0</v>
      </c>
      <c r="N113">
        <v>50</v>
      </c>
      <c r="O113">
        <v>0.5</v>
      </c>
      <c r="P113">
        <v>4</v>
      </c>
      <c r="Q113" s="11">
        <v>4</v>
      </c>
      <c r="R113">
        <f t="shared" si="50"/>
        <v>36</v>
      </c>
      <c r="S113" s="11">
        <v>36</v>
      </c>
      <c r="T113" s="3">
        <f t="shared" si="51"/>
        <v>40</v>
      </c>
      <c r="U113" s="11">
        <v>56.789000000000001</v>
      </c>
      <c r="V113" s="11">
        <v>147.19999999999999</v>
      </c>
      <c r="W113" s="11">
        <v>3601.7</v>
      </c>
      <c r="X113" s="11">
        <v>7.9889999999999999</v>
      </c>
      <c r="Y113" s="11">
        <v>8.8000000000000007</v>
      </c>
      <c r="Z113" s="11">
        <v>4024.5</v>
      </c>
      <c r="AA113" s="11">
        <v>7.8570000000000002</v>
      </c>
      <c r="AB113" s="11">
        <v>19.347999999999999</v>
      </c>
      <c r="AC113" s="3">
        <f t="shared" si="52"/>
        <v>37.441000000000003</v>
      </c>
      <c r="AD113" t="s">
        <v>35</v>
      </c>
      <c r="AF113">
        <f t="shared" si="53"/>
        <v>0</v>
      </c>
      <c r="AG113" t="s">
        <v>36</v>
      </c>
      <c r="AH113" s="11">
        <v>0.40781400000000001</v>
      </c>
      <c r="AI113">
        <f t="shared" si="54"/>
        <v>1.3166333053528765E-2</v>
      </c>
      <c r="AJ113">
        <f t="shared" ref="AJ113:AJ118" si="55">((I113*(T113/1000))-(AH113*(AC113/1000)))/(H113/1000)</f>
        <v>-1.7688568919335099</v>
      </c>
      <c r="AK113">
        <v>17.3</v>
      </c>
    </row>
    <row r="114" spans="1:37">
      <c r="A114" s="1">
        <v>21.104399999999998</v>
      </c>
      <c r="B114" t="s">
        <v>52</v>
      </c>
      <c r="C114" t="s">
        <v>51</v>
      </c>
      <c r="D114" t="s">
        <v>33</v>
      </c>
      <c r="E114" s="6">
        <v>8</v>
      </c>
      <c r="F114" s="2">
        <v>5.44</v>
      </c>
      <c r="G114" t="s">
        <v>37</v>
      </c>
      <c r="H114" s="15">
        <v>4.0010000000000003</v>
      </c>
      <c r="I114" s="2">
        <v>0.20488263157894734</v>
      </c>
      <c r="J114" s="2">
        <f t="shared" si="32"/>
        <v>6.6146649311986617E-3</v>
      </c>
      <c r="K114">
        <v>20000</v>
      </c>
      <c r="L114" s="5">
        <v>0</v>
      </c>
      <c r="M114" s="11">
        <v>0</v>
      </c>
      <c r="N114">
        <v>50</v>
      </c>
      <c r="O114">
        <v>0.5</v>
      </c>
      <c r="P114">
        <v>4</v>
      </c>
      <c r="Q114" s="11">
        <v>4</v>
      </c>
      <c r="R114">
        <f t="shared" si="50"/>
        <v>36</v>
      </c>
      <c r="S114" s="11">
        <v>36.002000000000002</v>
      </c>
      <c r="T114" s="3">
        <f t="shared" si="51"/>
        <v>40.002000000000002</v>
      </c>
      <c r="U114" s="11">
        <v>56.795999999999999</v>
      </c>
      <c r="V114" s="11">
        <v>113</v>
      </c>
      <c r="W114" s="11">
        <v>3782.8</v>
      </c>
      <c r="X114" s="11">
        <v>7.9729999999999999</v>
      </c>
      <c r="Y114" s="11">
        <v>-3.9</v>
      </c>
      <c r="Z114" s="11">
        <v>4001.6</v>
      </c>
      <c r="AA114" s="11">
        <v>7.8620000000000001</v>
      </c>
      <c r="AB114" s="11">
        <v>19.413</v>
      </c>
      <c r="AC114" s="3">
        <f t="shared" si="52"/>
        <v>37.382999999999996</v>
      </c>
      <c r="AD114" t="s">
        <v>35</v>
      </c>
      <c r="AF114">
        <f t="shared" si="53"/>
        <v>0</v>
      </c>
      <c r="AG114" t="s">
        <v>36</v>
      </c>
      <c r="AH114" s="11">
        <v>0.27454800000000001</v>
      </c>
      <c r="AI114">
        <f t="shared" si="54"/>
        <v>8.8638212694517986E-3</v>
      </c>
      <c r="AJ114">
        <f t="shared" si="55"/>
        <v>-0.51679901414120111</v>
      </c>
      <c r="AK114">
        <v>17.3</v>
      </c>
    </row>
    <row r="115" spans="1:37">
      <c r="A115" s="1">
        <v>21.104399999999998</v>
      </c>
      <c r="B115" t="s">
        <v>52</v>
      </c>
      <c r="C115" t="s">
        <v>51</v>
      </c>
      <c r="D115" t="s">
        <v>33</v>
      </c>
      <c r="E115" s="6">
        <v>8</v>
      </c>
      <c r="F115" s="2">
        <v>6.44</v>
      </c>
      <c r="G115" t="s">
        <v>38</v>
      </c>
      <c r="H115" s="15">
        <v>3.996</v>
      </c>
      <c r="I115" s="2">
        <v>0.20488263157894734</v>
      </c>
      <c r="J115" s="2">
        <f t="shared" si="32"/>
        <v>6.6146649311986617E-3</v>
      </c>
      <c r="K115">
        <v>20000</v>
      </c>
      <c r="L115" s="5">
        <v>0</v>
      </c>
      <c r="M115" s="11">
        <v>0</v>
      </c>
      <c r="N115">
        <v>50</v>
      </c>
      <c r="O115">
        <v>0.5</v>
      </c>
      <c r="P115">
        <v>4</v>
      </c>
      <c r="Q115" s="11">
        <v>4</v>
      </c>
      <c r="R115">
        <f t="shared" si="50"/>
        <v>36</v>
      </c>
      <c r="S115" s="11">
        <v>35.997</v>
      </c>
      <c r="T115" s="3">
        <f t="shared" si="51"/>
        <v>39.997</v>
      </c>
      <c r="U115" s="11">
        <v>56.8</v>
      </c>
      <c r="V115" s="11">
        <v>146.6</v>
      </c>
      <c r="W115" s="11">
        <v>3697.3</v>
      </c>
      <c r="X115" s="11">
        <v>7.9880000000000004</v>
      </c>
      <c r="Y115" s="11">
        <v>-15.2</v>
      </c>
      <c r="Z115" s="11">
        <v>3953.6</v>
      </c>
      <c r="AA115" s="11">
        <v>7.8620000000000001</v>
      </c>
      <c r="AB115" s="11">
        <v>19.596</v>
      </c>
      <c r="AC115" s="3">
        <f t="shared" si="52"/>
        <v>37.203999999999994</v>
      </c>
      <c r="AD115" t="s">
        <v>35</v>
      </c>
      <c r="AF115">
        <f t="shared" si="53"/>
        <v>0</v>
      </c>
      <c r="AG115" t="s">
        <v>36</v>
      </c>
      <c r="AH115" s="11">
        <v>0.40681200000000001</v>
      </c>
      <c r="AI115">
        <f t="shared" si="54"/>
        <v>1.3133983340866533E-2</v>
      </c>
      <c r="AJ115">
        <f t="shared" si="55"/>
        <v>-1.7368225807649755</v>
      </c>
      <c r="AK115">
        <v>17.3</v>
      </c>
    </row>
    <row r="116" spans="1:37">
      <c r="A116" s="1">
        <v>21.104399999999998</v>
      </c>
      <c r="B116" t="s">
        <v>52</v>
      </c>
      <c r="C116" t="s">
        <v>51</v>
      </c>
      <c r="D116" t="s">
        <v>33</v>
      </c>
      <c r="E116" s="6">
        <v>8</v>
      </c>
      <c r="F116" s="2">
        <v>7.44</v>
      </c>
      <c r="G116" t="s">
        <v>34</v>
      </c>
      <c r="H116" s="15">
        <v>4.0039999999999996</v>
      </c>
      <c r="I116">
        <v>50</v>
      </c>
      <c r="J116" s="2">
        <f t="shared" si="32"/>
        <v>1.6142571188738941</v>
      </c>
      <c r="K116">
        <v>20000</v>
      </c>
      <c r="L116" s="6">
        <f>I116*40/K116</f>
        <v>0.1</v>
      </c>
      <c r="M116" s="11">
        <v>0.1</v>
      </c>
      <c r="N116">
        <v>50</v>
      </c>
      <c r="O116">
        <v>0.5</v>
      </c>
      <c r="P116">
        <v>4</v>
      </c>
      <c r="Q116" s="11">
        <v>4</v>
      </c>
      <c r="R116" s="6">
        <f>40-L116-P116</f>
        <v>35.9</v>
      </c>
      <c r="S116" s="11">
        <v>35.893999999999998</v>
      </c>
      <c r="T116" s="3">
        <f t="shared" si="51"/>
        <v>39.994</v>
      </c>
      <c r="U116" s="11">
        <v>56.871000000000002</v>
      </c>
      <c r="V116" s="11">
        <v>109.7</v>
      </c>
      <c r="W116" s="11">
        <v>3608.4</v>
      </c>
      <c r="X116" s="11">
        <v>7.9640000000000004</v>
      </c>
      <c r="Y116" s="11">
        <v>-51.1</v>
      </c>
      <c r="Z116" s="11">
        <v>4073.5</v>
      </c>
      <c r="AA116" s="11">
        <v>7.87</v>
      </c>
      <c r="AB116" s="15">
        <v>19.577000000000002</v>
      </c>
      <c r="AC116" s="3">
        <f t="shared" si="52"/>
        <v>37.293999999999997</v>
      </c>
      <c r="AD116" t="s">
        <v>35</v>
      </c>
      <c r="AF116">
        <f t="shared" si="53"/>
        <v>0</v>
      </c>
      <c r="AG116" t="s">
        <v>36</v>
      </c>
      <c r="AH116" s="11">
        <v>22.074059999999999</v>
      </c>
      <c r="AI116">
        <f t="shared" si="54"/>
        <v>0.71266416994898951</v>
      </c>
      <c r="AJ116">
        <f t="shared" si="55"/>
        <v>293.82367791208799</v>
      </c>
      <c r="AK116">
        <v>17.3</v>
      </c>
    </row>
    <row r="117" spans="1:37">
      <c r="A117" s="1">
        <v>21.104399999999998</v>
      </c>
      <c r="B117" t="s">
        <v>52</v>
      </c>
      <c r="C117" t="s">
        <v>51</v>
      </c>
      <c r="D117" t="s">
        <v>33</v>
      </c>
      <c r="E117" s="6">
        <v>8</v>
      </c>
      <c r="F117" s="2">
        <v>8.44</v>
      </c>
      <c r="G117" t="s">
        <v>37</v>
      </c>
      <c r="H117" s="15">
        <v>3.9980000000000002</v>
      </c>
      <c r="I117">
        <v>50</v>
      </c>
      <c r="J117" s="2">
        <f t="shared" si="32"/>
        <v>1.6142571188738941</v>
      </c>
      <c r="K117">
        <v>20000</v>
      </c>
      <c r="L117" s="6">
        <f t="shared" ref="L117:L127" si="56">I117*40/K117</f>
        <v>0.1</v>
      </c>
      <c r="M117" s="11">
        <v>0.1</v>
      </c>
      <c r="N117">
        <v>50</v>
      </c>
      <c r="O117">
        <v>0.5</v>
      </c>
      <c r="P117">
        <v>4</v>
      </c>
      <c r="Q117" s="11">
        <v>4</v>
      </c>
      <c r="R117">
        <f t="shared" si="50"/>
        <v>35.9</v>
      </c>
      <c r="S117" s="11">
        <v>35.896999999999998</v>
      </c>
      <c r="T117" s="3">
        <f t="shared" si="51"/>
        <v>39.997</v>
      </c>
      <c r="U117" s="11">
        <v>56.743000000000002</v>
      </c>
      <c r="V117" s="11">
        <v>147.80000000000001</v>
      </c>
      <c r="W117" s="11">
        <v>3745.7</v>
      </c>
      <c r="X117" s="11">
        <v>7.9909999999999997</v>
      </c>
      <c r="Y117" s="11">
        <v>-39.299999999999997</v>
      </c>
      <c r="Z117" s="11">
        <v>4107.5</v>
      </c>
      <c r="AA117" s="11">
        <v>7.8630000000000004</v>
      </c>
      <c r="AB117" s="11">
        <v>19.923999999999999</v>
      </c>
      <c r="AC117" s="3">
        <f t="shared" si="52"/>
        <v>36.819000000000003</v>
      </c>
      <c r="AD117" t="s">
        <v>35</v>
      </c>
      <c r="AF117">
        <f t="shared" si="53"/>
        <v>0</v>
      </c>
      <c r="AG117" t="s">
        <v>36</v>
      </c>
      <c r="AH117" s="11">
        <v>21.663239999999998</v>
      </c>
      <c r="AI117">
        <f t="shared" si="54"/>
        <v>0.69940078775747405</v>
      </c>
      <c r="AJ117">
        <f t="shared" si="55"/>
        <v>300.7081456828414</v>
      </c>
      <c r="AK117">
        <v>17.3</v>
      </c>
    </row>
    <row r="118" spans="1:37">
      <c r="A118" s="1">
        <v>21.104399999999998</v>
      </c>
      <c r="B118" t="s">
        <v>52</v>
      </c>
      <c r="C118" t="s">
        <v>51</v>
      </c>
      <c r="D118" t="s">
        <v>33</v>
      </c>
      <c r="E118" s="6">
        <v>8</v>
      </c>
      <c r="F118" s="2">
        <v>9.44</v>
      </c>
      <c r="G118" t="s">
        <v>38</v>
      </c>
      <c r="H118" s="15">
        <v>4.0019999999999998</v>
      </c>
      <c r="I118">
        <v>50</v>
      </c>
      <c r="J118" s="2">
        <f t="shared" si="32"/>
        <v>1.6142571188738941</v>
      </c>
      <c r="K118">
        <v>20000</v>
      </c>
      <c r="L118" s="6">
        <f t="shared" si="56"/>
        <v>0.1</v>
      </c>
      <c r="M118" s="11">
        <v>0.1</v>
      </c>
      <c r="N118">
        <v>50</v>
      </c>
      <c r="O118">
        <v>0.5</v>
      </c>
      <c r="P118">
        <v>4</v>
      </c>
      <c r="Q118" s="11">
        <v>4</v>
      </c>
      <c r="R118">
        <f t="shared" si="50"/>
        <v>35.9</v>
      </c>
      <c r="S118" s="11">
        <v>35.908000000000001</v>
      </c>
      <c r="T118" s="3">
        <f t="shared" si="51"/>
        <v>40.008000000000003</v>
      </c>
      <c r="U118" s="11">
        <v>56.738</v>
      </c>
      <c r="V118" s="11">
        <v>100.1</v>
      </c>
      <c r="W118" s="11">
        <v>3700.3</v>
      </c>
      <c r="X118" s="11">
        <v>7.9740000000000002</v>
      </c>
      <c r="Y118" s="11">
        <v>-59.8</v>
      </c>
      <c r="Z118" s="11">
        <v>4123</v>
      </c>
      <c r="AA118" s="11">
        <v>7.8579999999999997</v>
      </c>
      <c r="AB118" s="11">
        <v>19.396000000000001</v>
      </c>
      <c r="AC118" s="3">
        <f t="shared" si="52"/>
        <v>37.341999999999999</v>
      </c>
      <c r="AD118" t="s">
        <v>35</v>
      </c>
      <c r="AF118">
        <f t="shared" si="53"/>
        <v>0</v>
      </c>
      <c r="AG118" t="s">
        <v>36</v>
      </c>
      <c r="AH118" s="11">
        <v>21.623159999999999</v>
      </c>
      <c r="AI118">
        <f t="shared" si="54"/>
        <v>0.69810679925098473</v>
      </c>
      <c r="AJ118">
        <f t="shared" si="55"/>
        <v>298.08794584707653</v>
      </c>
      <c r="AK118">
        <v>17.3</v>
      </c>
    </row>
    <row r="119" spans="1:37">
      <c r="A119" s="1">
        <v>21.104399999999998</v>
      </c>
      <c r="B119" t="s">
        <v>52</v>
      </c>
      <c r="C119" t="s">
        <v>51</v>
      </c>
      <c r="D119" t="s">
        <v>33</v>
      </c>
      <c r="E119" s="6">
        <v>8</v>
      </c>
      <c r="F119" s="2">
        <v>10.44</v>
      </c>
      <c r="G119" t="s">
        <v>34</v>
      </c>
      <c r="H119" s="15">
        <v>3.9990000000000001</v>
      </c>
      <c r="I119">
        <v>100</v>
      </c>
      <c r="J119" s="2">
        <f t="shared" si="32"/>
        <v>3.2285142377477882</v>
      </c>
      <c r="K119">
        <v>20000</v>
      </c>
      <c r="L119" s="6">
        <f t="shared" si="56"/>
        <v>0.2</v>
      </c>
      <c r="M119" s="11">
        <v>0.2</v>
      </c>
      <c r="N119">
        <v>50</v>
      </c>
      <c r="O119">
        <v>0.5</v>
      </c>
      <c r="P119">
        <v>4</v>
      </c>
      <c r="Q119" s="11">
        <v>4</v>
      </c>
      <c r="R119">
        <f t="shared" si="50"/>
        <v>35.799999999999997</v>
      </c>
      <c r="S119" s="11">
        <v>35.808999999999997</v>
      </c>
      <c r="T119" s="3">
        <f t="shared" si="51"/>
        <v>40.009</v>
      </c>
      <c r="U119" s="11">
        <v>56.744999999999997</v>
      </c>
      <c r="V119" s="11">
        <v>155.30000000000001</v>
      </c>
      <c r="W119" s="11">
        <v>3922.5</v>
      </c>
      <c r="X119" s="11">
        <v>7.9790000000000001</v>
      </c>
      <c r="Y119" s="11">
        <v>-76.7</v>
      </c>
      <c r="Z119" s="11">
        <v>4226</v>
      </c>
      <c r="AA119" s="11">
        <v>7.8419999999999996</v>
      </c>
      <c r="AB119" s="11">
        <v>19.311</v>
      </c>
      <c r="AC119" s="3">
        <f t="shared" si="52"/>
        <v>37.433999999999997</v>
      </c>
      <c r="AD119" t="s">
        <v>35</v>
      </c>
      <c r="AF119">
        <f t="shared" si="53"/>
        <v>0</v>
      </c>
      <c r="AG119" t="s">
        <v>36</v>
      </c>
      <c r="AH119" s="11">
        <v>45.941699999999997</v>
      </c>
      <c r="AI119">
        <f t="shared" si="54"/>
        <v>1.4832343255633758</v>
      </c>
      <c r="AJ119">
        <f>((I119*(T119/1000))-(AH119*(AC119/1000)))/(H119/1000)</f>
        <v>570.42220610152549</v>
      </c>
      <c r="AK119">
        <v>17.3</v>
      </c>
    </row>
    <row r="120" spans="1:37">
      <c r="A120" s="1">
        <v>21.104399999999998</v>
      </c>
      <c r="B120" t="s">
        <v>52</v>
      </c>
      <c r="C120" t="s">
        <v>51</v>
      </c>
      <c r="D120" t="s">
        <v>33</v>
      </c>
      <c r="E120" s="6">
        <v>8</v>
      </c>
      <c r="F120" s="2">
        <v>11.44</v>
      </c>
      <c r="G120" t="s">
        <v>37</v>
      </c>
      <c r="H120" s="15">
        <v>4.0030000000000001</v>
      </c>
      <c r="I120">
        <v>100</v>
      </c>
      <c r="J120" s="2">
        <f t="shared" si="32"/>
        <v>3.2285142377477882</v>
      </c>
      <c r="K120">
        <v>20000</v>
      </c>
      <c r="L120" s="6">
        <f t="shared" si="56"/>
        <v>0.2</v>
      </c>
      <c r="M120" s="11">
        <v>0.2</v>
      </c>
      <c r="N120">
        <v>50</v>
      </c>
      <c r="O120">
        <v>0.5</v>
      </c>
      <c r="P120">
        <v>4</v>
      </c>
      <c r="Q120" s="11">
        <v>4</v>
      </c>
      <c r="R120">
        <f t="shared" si="50"/>
        <v>35.799999999999997</v>
      </c>
      <c r="S120" s="11">
        <v>35.807000000000002</v>
      </c>
      <c r="T120" s="3">
        <f t="shared" si="51"/>
        <v>40.007000000000005</v>
      </c>
      <c r="U120" s="11">
        <v>56.834000000000003</v>
      </c>
      <c r="V120" s="11">
        <v>153.1</v>
      </c>
      <c r="W120" s="11">
        <v>4005.3</v>
      </c>
      <c r="X120" s="11">
        <v>7.9909999999999997</v>
      </c>
      <c r="Y120" s="11">
        <v>-86.3</v>
      </c>
      <c r="Z120" s="11">
        <v>4277</v>
      </c>
      <c r="AA120" s="11">
        <v>7.843</v>
      </c>
      <c r="AB120" s="11">
        <v>19.407</v>
      </c>
      <c r="AC120" s="3">
        <f t="shared" si="52"/>
        <v>37.427000000000007</v>
      </c>
      <c r="AD120" t="s">
        <v>35</v>
      </c>
      <c r="AF120">
        <f t="shared" si="53"/>
        <v>0</v>
      </c>
      <c r="AG120" t="s">
        <v>36</v>
      </c>
      <c r="AH120" s="11">
        <v>47.594999999999999</v>
      </c>
      <c r="AI120">
        <f t="shared" si="54"/>
        <v>1.5366113514560598</v>
      </c>
      <c r="AJ120">
        <f t="shared" ref="AJ120:AJ127" si="57">((I120*(T120/1000))-(AH120*(AC120/1000)))/(H120/1000)</f>
        <v>554.42466525106181</v>
      </c>
      <c r="AK120">
        <v>17.3</v>
      </c>
    </row>
    <row r="121" spans="1:37">
      <c r="A121" s="1">
        <v>21.104399999999998</v>
      </c>
      <c r="B121" t="s">
        <v>52</v>
      </c>
      <c r="C121" t="s">
        <v>51</v>
      </c>
      <c r="D121" t="s">
        <v>33</v>
      </c>
      <c r="E121" s="6">
        <v>8</v>
      </c>
      <c r="F121" s="2">
        <v>12.44</v>
      </c>
      <c r="G121" t="s">
        <v>38</v>
      </c>
      <c r="H121" s="15">
        <v>4.0010000000000003</v>
      </c>
      <c r="I121">
        <v>100</v>
      </c>
      <c r="J121" s="2">
        <f t="shared" si="32"/>
        <v>3.2285142377477882</v>
      </c>
      <c r="K121">
        <v>20000</v>
      </c>
      <c r="L121" s="6">
        <f t="shared" si="56"/>
        <v>0.2</v>
      </c>
      <c r="M121" s="11">
        <v>0.2</v>
      </c>
      <c r="N121">
        <v>50</v>
      </c>
      <c r="O121">
        <v>0.5</v>
      </c>
      <c r="P121">
        <v>4</v>
      </c>
      <c r="Q121" s="11">
        <v>4</v>
      </c>
      <c r="R121">
        <f t="shared" si="50"/>
        <v>35.799999999999997</v>
      </c>
      <c r="S121" s="11">
        <v>35.793999999999997</v>
      </c>
      <c r="T121" s="3">
        <f t="shared" si="51"/>
        <v>39.994</v>
      </c>
      <c r="U121" s="11">
        <v>56.750999999999998</v>
      </c>
      <c r="V121" s="11">
        <v>93.9</v>
      </c>
      <c r="W121" s="11">
        <v>3996.4</v>
      </c>
      <c r="X121" s="11">
        <v>7.984</v>
      </c>
      <c r="Y121" s="11">
        <v>-118.6</v>
      </c>
      <c r="Z121" s="11">
        <v>4204.5</v>
      </c>
      <c r="AA121" s="11">
        <v>7.84</v>
      </c>
      <c r="AB121" s="11">
        <v>19.297999999999998</v>
      </c>
      <c r="AC121" s="3">
        <f t="shared" si="52"/>
        <v>37.453000000000003</v>
      </c>
      <c r="AD121" t="s">
        <v>35</v>
      </c>
      <c r="AF121">
        <f t="shared" si="53"/>
        <v>0</v>
      </c>
      <c r="AG121" t="s">
        <v>36</v>
      </c>
      <c r="AH121" s="11">
        <v>43.647120000000001</v>
      </c>
      <c r="AI121">
        <f t="shared" si="54"/>
        <v>1.4091534835668629</v>
      </c>
      <c r="AJ121">
        <f t="shared" si="57"/>
        <v>591.02334782304422</v>
      </c>
      <c r="AK121">
        <v>17.3</v>
      </c>
    </row>
    <row r="122" spans="1:37">
      <c r="A122" s="1">
        <v>21.104399999999998</v>
      </c>
      <c r="B122" t="s">
        <v>52</v>
      </c>
      <c r="C122" t="s">
        <v>51</v>
      </c>
      <c r="D122" t="s">
        <v>33</v>
      </c>
      <c r="E122" s="6">
        <v>8</v>
      </c>
      <c r="F122" s="2">
        <v>13.44</v>
      </c>
      <c r="G122" t="s">
        <v>34</v>
      </c>
      <c r="H122" s="15">
        <v>3.9990000000000001</v>
      </c>
      <c r="I122">
        <v>250</v>
      </c>
      <c r="J122" s="2">
        <f t="shared" si="32"/>
        <v>8.0712855943694706</v>
      </c>
      <c r="K122">
        <v>20000</v>
      </c>
      <c r="L122" s="6">
        <f t="shared" si="56"/>
        <v>0.5</v>
      </c>
      <c r="M122" s="13">
        <v>0.5</v>
      </c>
      <c r="N122">
        <v>50</v>
      </c>
      <c r="O122">
        <v>0.5</v>
      </c>
      <c r="P122">
        <v>4</v>
      </c>
      <c r="Q122" s="11">
        <v>4</v>
      </c>
      <c r="R122">
        <f t="shared" si="50"/>
        <v>35.5</v>
      </c>
      <c r="S122" s="11">
        <v>35.511000000000003</v>
      </c>
      <c r="T122" s="3">
        <f t="shared" si="51"/>
        <v>40.011000000000003</v>
      </c>
      <c r="U122" s="11">
        <v>56.768000000000001</v>
      </c>
      <c r="V122" s="11">
        <v>151.69999999999999</v>
      </c>
      <c r="W122" s="11">
        <v>4424.1000000000004</v>
      </c>
      <c r="X122" s="11">
        <v>7.9770000000000003</v>
      </c>
      <c r="Y122" s="11">
        <v>-93.4</v>
      </c>
      <c r="Z122" s="11">
        <v>4718.7</v>
      </c>
      <c r="AA122" s="11">
        <v>7.843</v>
      </c>
      <c r="AB122" s="11">
        <v>19.373999999999999</v>
      </c>
      <c r="AC122" s="3">
        <f t="shared" si="52"/>
        <v>37.394000000000005</v>
      </c>
      <c r="AD122" t="s">
        <v>35</v>
      </c>
      <c r="AF122">
        <f t="shared" si="53"/>
        <v>0</v>
      </c>
      <c r="AG122" t="s">
        <v>36</v>
      </c>
      <c r="AH122" s="11">
        <v>152.0034</v>
      </c>
      <c r="AI122">
        <f t="shared" si="54"/>
        <v>4.9074514108607223</v>
      </c>
      <c r="AJ122">
        <f t="shared" si="57"/>
        <v>1079.9537035258816</v>
      </c>
      <c r="AK122">
        <v>17.3</v>
      </c>
    </row>
    <row r="123" spans="1:37">
      <c r="A123" s="1">
        <v>21.104399999999998</v>
      </c>
      <c r="B123" t="s">
        <v>52</v>
      </c>
      <c r="C123" t="s">
        <v>51</v>
      </c>
      <c r="D123" t="s">
        <v>33</v>
      </c>
      <c r="E123" s="6">
        <v>8</v>
      </c>
      <c r="F123" s="2">
        <v>14.44</v>
      </c>
      <c r="G123" t="s">
        <v>37</v>
      </c>
      <c r="H123" s="15">
        <v>4.0010000000000003</v>
      </c>
      <c r="I123">
        <v>250</v>
      </c>
      <c r="J123" s="2">
        <f t="shared" si="32"/>
        <v>8.0712855943694706</v>
      </c>
      <c r="K123">
        <v>20000</v>
      </c>
      <c r="L123" s="6">
        <f t="shared" si="56"/>
        <v>0.5</v>
      </c>
      <c r="M123" s="13">
        <v>0.5</v>
      </c>
      <c r="N123">
        <v>50</v>
      </c>
      <c r="O123">
        <v>0.5</v>
      </c>
      <c r="P123">
        <v>4</v>
      </c>
      <c r="Q123" s="11">
        <v>4</v>
      </c>
      <c r="R123">
        <f t="shared" si="50"/>
        <v>35.5</v>
      </c>
      <c r="S123" s="11">
        <v>35.502000000000002</v>
      </c>
      <c r="T123" s="3">
        <f t="shared" si="51"/>
        <v>40.002000000000002</v>
      </c>
      <c r="U123" s="11">
        <v>56.927</v>
      </c>
      <c r="V123" s="11">
        <v>89.6</v>
      </c>
      <c r="W123" s="11">
        <v>4539</v>
      </c>
      <c r="X123" s="11">
        <v>7.9710000000000001</v>
      </c>
      <c r="Y123" s="11">
        <v>-139.80000000000001</v>
      </c>
      <c r="Z123" s="11">
        <v>4581</v>
      </c>
      <c r="AA123" s="11">
        <v>7.8579999999999997</v>
      </c>
      <c r="AB123" s="11">
        <v>19.702000000000002</v>
      </c>
      <c r="AC123" s="3">
        <f t="shared" si="52"/>
        <v>37.224999999999994</v>
      </c>
      <c r="AD123" t="s">
        <v>35</v>
      </c>
      <c r="AF123">
        <f t="shared" si="53"/>
        <v>0</v>
      </c>
      <c r="AG123" t="s">
        <v>36</v>
      </c>
      <c r="AH123" s="11">
        <v>151.9032</v>
      </c>
      <c r="AI123">
        <f t="shared" si="54"/>
        <v>4.9042164395944985</v>
      </c>
      <c r="AJ123">
        <f t="shared" si="57"/>
        <v>1086.2042939265189</v>
      </c>
      <c r="AK123">
        <v>17.3</v>
      </c>
    </row>
    <row r="124" spans="1:37">
      <c r="A124" s="1">
        <v>21.104399999999998</v>
      </c>
      <c r="B124" t="s">
        <v>52</v>
      </c>
      <c r="C124" t="s">
        <v>51</v>
      </c>
      <c r="D124" t="s">
        <v>33</v>
      </c>
      <c r="E124" s="6">
        <v>8</v>
      </c>
      <c r="F124" s="2">
        <v>15.44</v>
      </c>
      <c r="G124" t="s">
        <v>38</v>
      </c>
      <c r="H124" s="15">
        <v>4.0030000000000001</v>
      </c>
      <c r="I124">
        <v>250</v>
      </c>
      <c r="J124" s="2">
        <f t="shared" si="32"/>
        <v>8.0712855943694706</v>
      </c>
      <c r="K124">
        <v>20000</v>
      </c>
      <c r="L124" s="6">
        <f t="shared" si="56"/>
        <v>0.5</v>
      </c>
      <c r="M124" s="13">
        <v>0.5</v>
      </c>
      <c r="N124">
        <v>50</v>
      </c>
      <c r="O124">
        <v>0.5</v>
      </c>
      <c r="P124">
        <v>4</v>
      </c>
      <c r="Q124" s="11">
        <v>4</v>
      </c>
      <c r="R124">
        <f t="shared" si="50"/>
        <v>35.5</v>
      </c>
      <c r="S124" s="11">
        <v>35.499000000000002</v>
      </c>
      <c r="T124" s="3">
        <f t="shared" si="51"/>
        <v>39.999000000000002</v>
      </c>
      <c r="U124" s="15">
        <v>56.899000000000001</v>
      </c>
      <c r="V124" s="11">
        <v>151.4</v>
      </c>
      <c r="W124" s="11">
        <v>4433.3</v>
      </c>
      <c r="X124" s="11">
        <v>7.968</v>
      </c>
      <c r="Y124" s="11">
        <v>-54.5</v>
      </c>
      <c r="Z124" s="11">
        <v>4659.8999999999996</v>
      </c>
      <c r="AA124" s="11">
        <v>7.8330000000000002</v>
      </c>
      <c r="AB124" s="11">
        <v>19.501999999999999</v>
      </c>
      <c r="AC124" s="3">
        <f t="shared" si="52"/>
        <v>37.397000000000006</v>
      </c>
      <c r="AD124" t="s">
        <v>35</v>
      </c>
      <c r="AF124">
        <f t="shared" si="53"/>
        <v>0</v>
      </c>
      <c r="AG124" t="s">
        <v>36</v>
      </c>
      <c r="AH124" s="11">
        <v>150.90119999999999</v>
      </c>
      <c r="AI124">
        <f t="shared" si="54"/>
        <v>4.8718667269322653</v>
      </c>
      <c r="AJ124">
        <f t="shared" si="57"/>
        <v>1088.3082247314512</v>
      </c>
      <c r="AK124">
        <v>17.3</v>
      </c>
    </row>
    <row r="125" spans="1:37">
      <c r="A125" s="1">
        <v>21.104399999999998</v>
      </c>
      <c r="B125" t="s">
        <v>52</v>
      </c>
      <c r="C125" t="s">
        <v>51</v>
      </c>
      <c r="D125" t="s">
        <v>33</v>
      </c>
      <c r="E125" s="6">
        <v>8</v>
      </c>
      <c r="F125" s="2">
        <v>16.440000000000001</v>
      </c>
      <c r="G125" t="s">
        <v>34</v>
      </c>
      <c r="H125" s="15">
        <v>4.0039999999999996</v>
      </c>
      <c r="I125">
        <v>500</v>
      </c>
      <c r="J125" s="2">
        <f t="shared" si="32"/>
        <v>16.142571188738941</v>
      </c>
      <c r="K125">
        <v>20000</v>
      </c>
      <c r="L125" s="6">
        <f t="shared" si="56"/>
        <v>1</v>
      </c>
      <c r="M125" s="13">
        <v>1</v>
      </c>
      <c r="N125">
        <v>50</v>
      </c>
      <c r="O125">
        <v>0.5</v>
      </c>
      <c r="P125">
        <v>4</v>
      </c>
      <c r="Q125" s="11">
        <v>4</v>
      </c>
      <c r="R125">
        <f t="shared" si="50"/>
        <v>35</v>
      </c>
      <c r="S125" s="15">
        <v>35.015999999999998</v>
      </c>
      <c r="T125" s="3">
        <f t="shared" si="51"/>
        <v>40.015999999999998</v>
      </c>
      <c r="U125" s="11">
        <v>56.850999999999999</v>
      </c>
      <c r="V125" s="11">
        <v>86.4</v>
      </c>
      <c r="W125" s="11">
        <v>5538.8</v>
      </c>
      <c r="X125" s="11">
        <v>7.992</v>
      </c>
      <c r="Y125" s="11">
        <v>-60.7</v>
      </c>
      <c r="Z125" s="11">
        <v>5631.9</v>
      </c>
      <c r="AA125" s="22">
        <v>7.8570000000000002</v>
      </c>
      <c r="AB125" s="11">
        <v>19.390999999999998</v>
      </c>
      <c r="AC125" s="3">
        <f t="shared" si="52"/>
        <v>37.46</v>
      </c>
      <c r="AD125" t="s">
        <v>35</v>
      </c>
      <c r="AF125">
        <f t="shared" si="53"/>
        <v>0</v>
      </c>
      <c r="AG125" t="s">
        <v>36</v>
      </c>
      <c r="AH125" s="11">
        <v>354.30720000000002</v>
      </c>
      <c r="AI125">
        <f t="shared" si="54"/>
        <v>11.438858397365534</v>
      </c>
      <c r="AJ125">
        <f t="shared" si="57"/>
        <v>1682.230841158841</v>
      </c>
      <c r="AK125">
        <v>17.3</v>
      </c>
    </row>
    <row r="126" spans="1:37">
      <c r="A126" s="1">
        <v>21.104399999999998</v>
      </c>
      <c r="B126" t="s">
        <v>52</v>
      </c>
      <c r="C126" t="s">
        <v>51</v>
      </c>
      <c r="D126" t="s">
        <v>33</v>
      </c>
      <c r="E126" s="6">
        <v>8</v>
      </c>
      <c r="F126" s="2">
        <v>17.440000000000001</v>
      </c>
      <c r="G126" t="s">
        <v>37</v>
      </c>
      <c r="H126" s="15">
        <v>3.9980000000000002</v>
      </c>
      <c r="I126">
        <v>500</v>
      </c>
      <c r="J126" s="2">
        <f t="shared" si="32"/>
        <v>16.142571188738941</v>
      </c>
      <c r="K126">
        <v>20000</v>
      </c>
      <c r="L126" s="6">
        <f t="shared" si="56"/>
        <v>1</v>
      </c>
      <c r="M126" s="13">
        <v>1</v>
      </c>
      <c r="N126">
        <v>50</v>
      </c>
      <c r="O126">
        <v>0.5</v>
      </c>
      <c r="P126">
        <v>4</v>
      </c>
      <c r="Q126" s="11">
        <v>4</v>
      </c>
      <c r="R126">
        <f t="shared" si="50"/>
        <v>35</v>
      </c>
      <c r="S126" s="11">
        <v>34.994999999999997</v>
      </c>
      <c r="T126" s="3">
        <f t="shared" si="51"/>
        <v>39.994999999999997</v>
      </c>
      <c r="U126" s="11">
        <v>56.765000000000001</v>
      </c>
      <c r="V126" s="11">
        <v>150.9</v>
      </c>
      <c r="W126" s="11">
        <v>5457</v>
      </c>
      <c r="X126" s="11">
        <v>7.99</v>
      </c>
      <c r="Y126" s="11">
        <v>-56.2</v>
      </c>
      <c r="Z126" s="11">
        <v>5685.1</v>
      </c>
      <c r="AA126" s="11">
        <v>7.8659999999999997</v>
      </c>
      <c r="AB126" s="11">
        <v>19.491</v>
      </c>
      <c r="AC126" s="3">
        <f t="shared" si="52"/>
        <v>37.274000000000001</v>
      </c>
      <c r="AD126" t="s">
        <v>35</v>
      </c>
      <c r="AF126">
        <f t="shared" si="53"/>
        <v>0</v>
      </c>
      <c r="AG126" t="s">
        <v>36</v>
      </c>
      <c r="AH126" s="11">
        <v>361.12079999999997</v>
      </c>
      <c r="AI126">
        <f t="shared" si="54"/>
        <v>11.658836443468715</v>
      </c>
      <c r="AJ126">
        <f t="shared" si="57"/>
        <v>1635.0883693846922</v>
      </c>
      <c r="AK126">
        <v>17.3</v>
      </c>
    </row>
    <row r="127" spans="1:37">
      <c r="A127" s="1">
        <v>21.104399999999998</v>
      </c>
      <c r="B127" t="s">
        <v>52</v>
      </c>
      <c r="C127" t="s">
        <v>51</v>
      </c>
      <c r="D127" t="s">
        <v>33</v>
      </c>
      <c r="E127" s="6">
        <v>8</v>
      </c>
      <c r="F127" s="2">
        <v>18.440000000000001</v>
      </c>
      <c r="G127" t="s">
        <v>38</v>
      </c>
      <c r="H127" s="15">
        <v>3.9990000000000001</v>
      </c>
      <c r="I127">
        <v>500</v>
      </c>
      <c r="J127" s="2">
        <f t="shared" si="32"/>
        <v>16.142571188738941</v>
      </c>
      <c r="K127">
        <v>20000</v>
      </c>
      <c r="L127" s="6">
        <f t="shared" si="56"/>
        <v>1</v>
      </c>
      <c r="M127" s="13">
        <v>1</v>
      </c>
      <c r="N127">
        <v>50</v>
      </c>
      <c r="O127">
        <v>0.5</v>
      </c>
      <c r="P127">
        <v>4</v>
      </c>
      <c r="Q127" s="11">
        <v>4</v>
      </c>
      <c r="R127">
        <f t="shared" si="50"/>
        <v>35</v>
      </c>
      <c r="S127" s="15">
        <v>35.002000000000002</v>
      </c>
      <c r="T127" s="3">
        <f t="shared" si="51"/>
        <v>40.002000000000002</v>
      </c>
      <c r="U127" s="11">
        <v>56.89</v>
      </c>
      <c r="V127" s="11">
        <v>89.3</v>
      </c>
      <c r="W127" s="11">
        <v>5285.1</v>
      </c>
      <c r="X127" s="11">
        <v>7.9939999999999998</v>
      </c>
      <c r="Y127" s="11">
        <v>-83.7</v>
      </c>
      <c r="Z127" s="11">
        <v>5690.5</v>
      </c>
      <c r="AA127" s="11">
        <v>7.875</v>
      </c>
      <c r="AB127" s="11">
        <v>19.442</v>
      </c>
      <c r="AC127" s="3">
        <f t="shared" si="52"/>
        <v>37.448</v>
      </c>
      <c r="AD127" t="s">
        <v>35</v>
      </c>
      <c r="AF127">
        <f t="shared" si="53"/>
        <v>0</v>
      </c>
      <c r="AG127" t="s">
        <v>36</v>
      </c>
      <c r="AH127" s="11">
        <v>360.21899999999999</v>
      </c>
      <c r="AI127">
        <f t="shared" si="54"/>
        <v>11.629721702072706</v>
      </c>
      <c r="AJ127">
        <f t="shared" si="57"/>
        <v>1628.2867936984248</v>
      </c>
      <c r="AK127">
        <v>17.3</v>
      </c>
    </row>
    <row r="128" spans="1:37">
      <c r="A128" s="1" t="s">
        <v>31</v>
      </c>
      <c r="B128" t="s">
        <v>31</v>
      </c>
      <c r="C128" t="s">
        <v>32</v>
      </c>
      <c r="D128" t="s">
        <v>53</v>
      </c>
      <c r="E128">
        <v>8.5</v>
      </c>
      <c r="F128">
        <v>1.38</v>
      </c>
      <c r="G128" t="s">
        <v>34</v>
      </c>
      <c r="H128" s="11">
        <v>0</v>
      </c>
      <c r="I128">
        <v>0.47920649999999992</v>
      </c>
      <c r="J128" s="2">
        <f t="shared" si="32"/>
        <v>1.5471250080712854E-2</v>
      </c>
      <c r="K128">
        <v>15232.3</v>
      </c>
      <c r="L128">
        <v>0</v>
      </c>
      <c r="M128" s="11">
        <v>0</v>
      </c>
      <c r="N128">
        <v>50</v>
      </c>
      <c r="O128">
        <v>1</v>
      </c>
      <c r="P128">
        <v>2</v>
      </c>
      <c r="Q128" s="11">
        <v>2</v>
      </c>
      <c r="R128">
        <f>40-L128-P128</f>
        <v>38</v>
      </c>
      <c r="S128" s="15">
        <v>37.999000000000002</v>
      </c>
      <c r="T128" s="3">
        <f>S128+Q128+M128</f>
        <v>39.999000000000002</v>
      </c>
      <c r="U128" s="11">
        <v>53.991</v>
      </c>
      <c r="V128" s="11">
        <v>191</v>
      </c>
      <c r="W128" s="11">
        <v>4135.7</v>
      </c>
      <c r="X128" s="11">
        <v>8.6940000000000008</v>
      </c>
      <c r="Y128" s="11">
        <v>197.8</v>
      </c>
      <c r="Z128" s="11">
        <v>4757.5</v>
      </c>
      <c r="AA128" s="11">
        <v>8.625</v>
      </c>
      <c r="AB128" s="11">
        <v>14.002000000000001</v>
      </c>
      <c r="AC128" s="3">
        <f t="shared" si="52"/>
        <v>39.988999999999997</v>
      </c>
      <c r="AD128" t="s">
        <v>35</v>
      </c>
      <c r="AG128" t="s">
        <v>36</v>
      </c>
      <c r="AH128" s="11">
        <v>3.1061999999999999E-2</v>
      </c>
      <c r="AI128">
        <f>AH128/30.974</f>
        <v>1.002841092529218E-3</v>
      </c>
      <c r="AJ128">
        <v>0</v>
      </c>
      <c r="AK128">
        <v>22.5</v>
      </c>
    </row>
    <row r="129" spans="1:37">
      <c r="A129" s="1" t="s">
        <v>31</v>
      </c>
      <c r="B129" t="s">
        <v>31</v>
      </c>
      <c r="C129" t="s">
        <v>32</v>
      </c>
      <c r="D129" t="s">
        <v>53</v>
      </c>
      <c r="E129">
        <v>8.5</v>
      </c>
      <c r="F129">
        <v>2.38</v>
      </c>
      <c r="G129" t="s">
        <v>37</v>
      </c>
      <c r="H129" s="11">
        <v>0</v>
      </c>
      <c r="I129">
        <v>0.47920649999999992</v>
      </c>
      <c r="J129" s="2">
        <f t="shared" si="32"/>
        <v>1.5471250080712854E-2</v>
      </c>
      <c r="K129">
        <v>15232.3</v>
      </c>
      <c r="L129">
        <v>0</v>
      </c>
      <c r="M129" s="11">
        <v>0</v>
      </c>
      <c r="N129">
        <v>50</v>
      </c>
      <c r="O129">
        <v>1</v>
      </c>
      <c r="P129">
        <v>2</v>
      </c>
      <c r="Q129" s="11">
        <v>2</v>
      </c>
      <c r="R129">
        <f t="shared" ref="R129:R145" si="58">40-L129-P129</f>
        <v>38</v>
      </c>
      <c r="S129" s="11">
        <v>38.006</v>
      </c>
      <c r="T129" s="3">
        <f t="shared" ref="T129:T145" si="59">S129+Q129+M129</f>
        <v>40.006</v>
      </c>
      <c r="U129" s="11">
        <v>53.988999999999997</v>
      </c>
      <c r="V129" s="11">
        <v>185.2</v>
      </c>
      <c r="W129" s="11">
        <v>4138.2</v>
      </c>
      <c r="X129" s="11">
        <v>8.6039999999999992</v>
      </c>
      <c r="Y129" s="11">
        <v>183.1</v>
      </c>
      <c r="Z129" s="11">
        <v>4742.3</v>
      </c>
      <c r="AA129" s="11">
        <v>8.6150000000000002</v>
      </c>
      <c r="AB129" s="11">
        <v>14.000999999999999</v>
      </c>
      <c r="AC129" s="3">
        <f t="shared" si="52"/>
        <v>39.988</v>
      </c>
      <c r="AD129" t="s">
        <v>35</v>
      </c>
      <c r="AG129" t="s">
        <v>36</v>
      </c>
      <c r="AH129" s="11">
        <v>1.615224</v>
      </c>
      <c r="AI129">
        <f t="shared" ref="AI129:AI145" si="60">AH129/30.974</f>
        <v>5.2147736811519338E-2</v>
      </c>
      <c r="AJ129">
        <v>0</v>
      </c>
      <c r="AK129">
        <v>22.5</v>
      </c>
    </row>
    <row r="130" spans="1:37">
      <c r="A130" s="1" t="s">
        <v>31</v>
      </c>
      <c r="B130" t="s">
        <v>31</v>
      </c>
      <c r="C130" t="s">
        <v>32</v>
      </c>
      <c r="D130" t="s">
        <v>53</v>
      </c>
      <c r="E130">
        <v>8.5</v>
      </c>
      <c r="F130">
        <v>3.38</v>
      </c>
      <c r="G130" t="s">
        <v>38</v>
      </c>
      <c r="H130" s="11">
        <v>0</v>
      </c>
      <c r="I130">
        <v>0.47920649999999992</v>
      </c>
      <c r="J130" s="2">
        <f t="shared" ref="J130:J193" si="61">I130/30.974</f>
        <v>1.5471250080712854E-2</v>
      </c>
      <c r="K130">
        <v>15232.3</v>
      </c>
      <c r="L130">
        <v>0</v>
      </c>
      <c r="M130" s="11">
        <v>0</v>
      </c>
      <c r="N130">
        <v>50</v>
      </c>
      <c r="O130">
        <v>1</v>
      </c>
      <c r="P130">
        <v>2</v>
      </c>
      <c r="Q130" s="11">
        <v>2</v>
      </c>
      <c r="R130">
        <f t="shared" si="58"/>
        <v>38</v>
      </c>
      <c r="S130" s="11">
        <v>38.006999999999998</v>
      </c>
      <c r="T130" s="3">
        <f t="shared" si="59"/>
        <v>40.006999999999998</v>
      </c>
      <c r="U130" s="11">
        <v>54.238</v>
      </c>
      <c r="V130" s="11">
        <v>175.8</v>
      </c>
      <c r="W130" s="11">
        <v>4149.1000000000004</v>
      </c>
      <c r="X130" s="11">
        <v>8.7050000000000001</v>
      </c>
      <c r="Y130" s="11">
        <v>176.5</v>
      </c>
      <c r="Z130" s="11">
        <v>4707.7</v>
      </c>
      <c r="AA130" s="11">
        <v>8.6349999999999998</v>
      </c>
      <c r="AB130" s="11">
        <v>14.167999999999999</v>
      </c>
      <c r="AC130" s="3">
        <f t="shared" si="52"/>
        <v>40.07</v>
      </c>
      <c r="AD130" t="s">
        <v>35</v>
      </c>
      <c r="AG130" t="s">
        <v>36</v>
      </c>
      <c r="AH130" s="11">
        <v>1.5831599999999999</v>
      </c>
      <c r="AI130">
        <f t="shared" si="60"/>
        <v>5.1112546006327884E-2</v>
      </c>
      <c r="AJ130">
        <v>0</v>
      </c>
      <c r="AK130">
        <v>22.5</v>
      </c>
    </row>
    <row r="131" spans="1:37">
      <c r="A131" s="1">
        <v>21.1038</v>
      </c>
      <c r="B131" t="s">
        <v>40</v>
      </c>
      <c r="C131" t="s">
        <v>32</v>
      </c>
      <c r="D131" t="s">
        <v>53</v>
      </c>
      <c r="E131">
        <v>8.5</v>
      </c>
      <c r="F131">
        <v>4.38</v>
      </c>
      <c r="G131" t="s">
        <v>34</v>
      </c>
      <c r="H131" s="11">
        <v>3.9969999999999999</v>
      </c>
      <c r="I131">
        <v>0.47920649999999992</v>
      </c>
      <c r="J131" s="2">
        <f t="shared" si="61"/>
        <v>1.5471250080712854E-2</v>
      </c>
      <c r="K131">
        <v>15232.3</v>
      </c>
      <c r="L131" s="5">
        <v>0</v>
      </c>
      <c r="M131" s="11">
        <v>0</v>
      </c>
      <c r="N131">
        <v>50</v>
      </c>
      <c r="O131">
        <v>1</v>
      </c>
      <c r="P131">
        <v>2</v>
      </c>
      <c r="Q131" s="11">
        <v>2</v>
      </c>
      <c r="R131">
        <f t="shared" si="58"/>
        <v>38</v>
      </c>
      <c r="S131" s="11">
        <v>37.996000000000002</v>
      </c>
      <c r="T131" s="3">
        <f t="shared" si="59"/>
        <v>39.996000000000002</v>
      </c>
      <c r="U131" s="11">
        <v>57.975000000000001</v>
      </c>
      <c r="V131" s="11">
        <v>163.4</v>
      </c>
      <c r="W131" s="11">
        <v>4557.6000000000004</v>
      </c>
      <c r="X131" s="11">
        <v>8.6329999999999991</v>
      </c>
      <c r="Y131" s="11">
        <v>80.8</v>
      </c>
      <c r="Z131" s="11">
        <v>4790.7</v>
      </c>
      <c r="AA131" s="11">
        <v>8.2899999999999991</v>
      </c>
      <c r="AB131" s="11">
        <v>20.724</v>
      </c>
      <c r="AC131" s="3">
        <f t="shared" si="52"/>
        <v>37.251000000000005</v>
      </c>
      <c r="AD131" t="s">
        <v>35</v>
      </c>
      <c r="AG131" t="s">
        <v>36</v>
      </c>
      <c r="AH131" s="11">
        <v>0.64228200000000002</v>
      </c>
      <c r="AI131">
        <f t="shared" si="60"/>
        <v>2.073616581649125E-2</v>
      </c>
      <c r="AJ131" s="2">
        <f>((I131*(T131/1000))-(AH131*(AC131/1000)))/(H131/1000)</f>
        <v>-1.1907189412059065</v>
      </c>
      <c r="AK131">
        <v>22.5</v>
      </c>
    </row>
    <row r="132" spans="1:37">
      <c r="A132" s="1">
        <v>21.1038</v>
      </c>
      <c r="B132" t="s">
        <v>40</v>
      </c>
      <c r="C132" t="s">
        <v>32</v>
      </c>
      <c r="D132" t="s">
        <v>53</v>
      </c>
      <c r="E132">
        <v>8.5</v>
      </c>
      <c r="F132">
        <v>5.38</v>
      </c>
      <c r="G132" t="s">
        <v>37</v>
      </c>
      <c r="H132" s="11">
        <v>4.0060000000000002</v>
      </c>
      <c r="I132">
        <v>0.47920649999999992</v>
      </c>
      <c r="J132" s="2">
        <f t="shared" si="61"/>
        <v>1.5471250080712854E-2</v>
      </c>
      <c r="K132">
        <v>15232.3</v>
      </c>
      <c r="L132" s="5">
        <v>0</v>
      </c>
      <c r="M132" s="11">
        <v>0</v>
      </c>
      <c r="N132">
        <v>50</v>
      </c>
      <c r="O132">
        <v>1</v>
      </c>
      <c r="P132">
        <v>2</v>
      </c>
      <c r="Q132" s="11">
        <v>2</v>
      </c>
      <c r="R132">
        <f t="shared" si="58"/>
        <v>38</v>
      </c>
      <c r="S132" s="11">
        <v>38.036000000000001</v>
      </c>
      <c r="T132" s="3">
        <f t="shared" si="59"/>
        <v>40.036000000000001</v>
      </c>
      <c r="U132" s="11">
        <v>58.137999999999998</v>
      </c>
      <c r="V132" s="11">
        <v>121.5</v>
      </c>
      <c r="W132" s="11">
        <v>4755.8999999999996</v>
      </c>
      <c r="X132" s="11">
        <v>8.5429999999999993</v>
      </c>
      <c r="Y132" s="11">
        <v>45.8</v>
      </c>
      <c r="Z132" s="11">
        <v>4766</v>
      </c>
      <c r="AA132" s="11">
        <v>8.2919999999999998</v>
      </c>
      <c r="AB132" s="11">
        <v>20.855</v>
      </c>
      <c r="AC132" s="3">
        <f t="shared" si="52"/>
        <v>37.283000000000001</v>
      </c>
      <c r="AD132" t="s">
        <v>35</v>
      </c>
      <c r="AG132" t="s">
        <v>36</v>
      </c>
      <c r="AH132" s="11">
        <v>0.62825399999999998</v>
      </c>
      <c r="AI132">
        <f t="shared" si="60"/>
        <v>2.0283269839219992E-2</v>
      </c>
      <c r="AJ132" s="2">
        <f>((I132*(T132/1000))-(AH132*(AC132/1000)))/(H132/1000)</f>
        <v>-1.0578338612081888</v>
      </c>
      <c r="AK132">
        <v>22.5</v>
      </c>
    </row>
    <row r="133" spans="1:37">
      <c r="A133" s="1">
        <v>21.1038</v>
      </c>
      <c r="B133" t="s">
        <v>40</v>
      </c>
      <c r="C133" t="s">
        <v>32</v>
      </c>
      <c r="D133" t="s">
        <v>53</v>
      </c>
      <c r="E133">
        <v>8.5</v>
      </c>
      <c r="F133">
        <v>6.38</v>
      </c>
      <c r="G133" t="s">
        <v>38</v>
      </c>
      <c r="H133" s="11">
        <v>4.0049999999999999</v>
      </c>
      <c r="I133">
        <v>0.47920649999999992</v>
      </c>
      <c r="J133" s="2">
        <f t="shared" si="61"/>
        <v>1.5471250080712854E-2</v>
      </c>
      <c r="K133">
        <v>15232.3</v>
      </c>
      <c r="L133" s="5">
        <v>0</v>
      </c>
      <c r="M133" s="11">
        <v>0</v>
      </c>
      <c r="N133">
        <v>50</v>
      </c>
      <c r="O133">
        <v>1</v>
      </c>
      <c r="P133">
        <v>2</v>
      </c>
      <c r="Q133" s="11">
        <v>2</v>
      </c>
      <c r="R133">
        <f t="shared" si="58"/>
        <v>38</v>
      </c>
      <c r="S133" s="11">
        <v>37.997999999999998</v>
      </c>
      <c r="T133" s="3">
        <f t="shared" si="59"/>
        <v>39.997999999999998</v>
      </c>
      <c r="U133" s="11">
        <v>57.975000000000001</v>
      </c>
      <c r="V133" s="11">
        <v>160.5</v>
      </c>
      <c r="W133" s="11">
        <v>4505.2</v>
      </c>
      <c r="X133" s="11">
        <v>8.6579999999999995</v>
      </c>
      <c r="Y133" s="11">
        <v>-49.5</v>
      </c>
      <c r="Z133" s="11">
        <v>4968.3</v>
      </c>
      <c r="AA133" s="11">
        <v>8.2119999999999997</v>
      </c>
      <c r="AB133" s="11">
        <v>20.872</v>
      </c>
      <c r="AC133" s="3">
        <f t="shared" si="52"/>
        <v>37.103000000000002</v>
      </c>
      <c r="AD133" t="s">
        <v>35</v>
      </c>
      <c r="AG133" t="s">
        <v>36</v>
      </c>
      <c r="AH133" s="11">
        <v>0.86973599999999995</v>
      </c>
      <c r="AI133">
        <f t="shared" si="60"/>
        <v>2.8079550590818105E-2</v>
      </c>
      <c r="AJ133" s="2">
        <f>((I133*(T133/1000))-(AH133*(AC133/1000)))/(H133/1000)</f>
        <v>-3.2715388816479418</v>
      </c>
      <c r="AK133">
        <v>22.5</v>
      </c>
    </row>
    <row r="134" spans="1:37">
      <c r="A134" s="1">
        <v>21.1038</v>
      </c>
      <c r="B134" t="s">
        <v>40</v>
      </c>
      <c r="C134" t="s">
        <v>32</v>
      </c>
      <c r="D134" t="s">
        <v>53</v>
      </c>
      <c r="E134">
        <v>8.5</v>
      </c>
      <c r="F134">
        <v>7.38</v>
      </c>
      <c r="G134" t="s">
        <v>34</v>
      </c>
      <c r="H134" s="11">
        <v>3.9990000000000001</v>
      </c>
      <c r="I134">
        <v>76.16</v>
      </c>
      <c r="J134" s="2">
        <f t="shared" si="61"/>
        <v>2.4588364434687158</v>
      </c>
      <c r="K134">
        <v>15232.3</v>
      </c>
      <c r="L134" s="6">
        <v>0.2</v>
      </c>
      <c r="M134" s="11">
        <v>0.2</v>
      </c>
      <c r="N134">
        <v>50</v>
      </c>
      <c r="O134">
        <v>1</v>
      </c>
      <c r="P134">
        <v>2</v>
      </c>
      <c r="Q134" s="11">
        <v>2</v>
      </c>
      <c r="R134" s="6">
        <f>40-L134-P134</f>
        <v>37.799999999999997</v>
      </c>
      <c r="S134" s="11">
        <v>37.796999999999997</v>
      </c>
      <c r="T134" s="3">
        <f t="shared" si="59"/>
        <v>39.997</v>
      </c>
      <c r="U134" s="11">
        <v>57.85</v>
      </c>
      <c r="V134" s="11">
        <v>102.7</v>
      </c>
      <c r="W134" s="11">
        <v>4979.8999999999996</v>
      </c>
      <c r="X134" s="11">
        <v>8.4060000000000006</v>
      </c>
      <c r="Y134" s="11">
        <v>-24.8</v>
      </c>
      <c r="Z134" s="11">
        <v>5072.8</v>
      </c>
      <c r="AA134" s="11">
        <v>8.1609999999999996</v>
      </c>
      <c r="AB134" s="11">
        <v>20.651</v>
      </c>
      <c r="AC134" s="3">
        <f t="shared" si="52"/>
        <v>37.198999999999998</v>
      </c>
      <c r="AD134" t="s">
        <v>35</v>
      </c>
      <c r="AG134" t="s">
        <v>36</v>
      </c>
      <c r="AH134" s="11">
        <v>14.46888</v>
      </c>
      <c r="AI134">
        <f t="shared" si="60"/>
        <v>0.46712985084264225</v>
      </c>
      <c r="AJ134" s="2">
        <f>((I134*(T134/1000))-(AH134*(AC134/1000)))/(H134/1000)</f>
        <v>627.14269889472371</v>
      </c>
      <c r="AK134">
        <v>22.5</v>
      </c>
    </row>
    <row r="135" spans="1:37">
      <c r="A135" s="1">
        <v>21.1038</v>
      </c>
      <c r="B135" t="s">
        <v>40</v>
      </c>
      <c r="C135" t="s">
        <v>32</v>
      </c>
      <c r="D135" t="s">
        <v>53</v>
      </c>
      <c r="E135">
        <v>8.5</v>
      </c>
      <c r="F135">
        <v>8.3800000000000008</v>
      </c>
      <c r="G135" t="s">
        <v>37</v>
      </c>
      <c r="H135" s="11">
        <v>3.9910000000000001</v>
      </c>
      <c r="I135">
        <v>76.16</v>
      </c>
      <c r="J135" s="2">
        <f t="shared" si="61"/>
        <v>2.4588364434687158</v>
      </c>
      <c r="K135">
        <v>15232.3</v>
      </c>
      <c r="L135" s="6">
        <v>0.2</v>
      </c>
      <c r="M135" s="11">
        <v>0.2</v>
      </c>
      <c r="N135">
        <v>50</v>
      </c>
      <c r="O135">
        <v>1</v>
      </c>
      <c r="P135">
        <v>2</v>
      </c>
      <c r="Q135" s="11">
        <v>2</v>
      </c>
      <c r="R135">
        <f t="shared" si="58"/>
        <v>37.799999999999997</v>
      </c>
      <c r="S135" s="11">
        <v>37.790999999999997</v>
      </c>
      <c r="T135" s="3">
        <f t="shared" si="59"/>
        <v>39.991</v>
      </c>
      <c r="U135" s="11">
        <v>57.893999999999998</v>
      </c>
      <c r="V135" s="11">
        <v>160.19999999999999</v>
      </c>
      <c r="W135" s="11">
        <v>4727</v>
      </c>
      <c r="X135" s="11">
        <v>8.5950000000000006</v>
      </c>
      <c r="Y135" s="11">
        <v>-16.3</v>
      </c>
      <c r="Z135" s="11">
        <v>5036.2</v>
      </c>
      <c r="AA135" s="11">
        <v>8.1869999999999994</v>
      </c>
      <c r="AB135" s="11">
        <v>20.669</v>
      </c>
      <c r="AC135" s="3">
        <f t="shared" si="52"/>
        <v>37.224999999999994</v>
      </c>
      <c r="AD135" t="s">
        <v>35</v>
      </c>
      <c r="AG135" t="s">
        <v>36</v>
      </c>
      <c r="AH135" s="11">
        <v>14.76948</v>
      </c>
      <c r="AI135">
        <f t="shared" si="60"/>
        <v>0.47683476464131208</v>
      </c>
      <c r="AJ135" s="2">
        <f>((I135*(T135/1000))-(AH135*(AC135/1000)))/(H135/1000)</f>
        <v>625.38728814833382</v>
      </c>
      <c r="AK135">
        <v>22.5</v>
      </c>
    </row>
    <row r="136" spans="1:37">
      <c r="A136" s="1">
        <v>21.1038</v>
      </c>
      <c r="B136" t="s">
        <v>40</v>
      </c>
      <c r="C136" t="s">
        <v>32</v>
      </c>
      <c r="D136" t="s">
        <v>53</v>
      </c>
      <c r="E136">
        <v>8.5</v>
      </c>
      <c r="F136">
        <v>9.3800000000000008</v>
      </c>
      <c r="G136" t="s">
        <v>38</v>
      </c>
      <c r="H136" s="11">
        <v>3.9929999999999999</v>
      </c>
      <c r="I136">
        <v>76.16</v>
      </c>
      <c r="J136" s="2">
        <f t="shared" si="61"/>
        <v>2.4588364434687158</v>
      </c>
      <c r="K136">
        <v>15232.3</v>
      </c>
      <c r="L136" s="6">
        <v>0.2</v>
      </c>
      <c r="M136" s="11">
        <v>0.2</v>
      </c>
      <c r="N136">
        <v>50</v>
      </c>
      <c r="O136">
        <v>1</v>
      </c>
      <c r="P136">
        <v>2</v>
      </c>
      <c r="Q136" s="11">
        <v>2</v>
      </c>
      <c r="R136">
        <f t="shared" si="58"/>
        <v>37.799999999999997</v>
      </c>
      <c r="S136" s="11">
        <v>37.793999999999997</v>
      </c>
      <c r="T136" s="3">
        <f t="shared" si="59"/>
        <v>39.994</v>
      </c>
      <c r="U136" s="11">
        <v>57.917999999999999</v>
      </c>
      <c r="V136" s="11">
        <v>103.5</v>
      </c>
      <c r="W136" s="11">
        <v>4989.8</v>
      </c>
      <c r="X136" s="11">
        <v>8.5050000000000008</v>
      </c>
      <c r="Y136" s="11">
        <v>-11.4</v>
      </c>
      <c r="Z136" s="11">
        <v>4972.2</v>
      </c>
      <c r="AA136" s="11">
        <v>8.2219999999999995</v>
      </c>
      <c r="AB136" s="11">
        <v>20.655000000000001</v>
      </c>
      <c r="AC136" s="3">
        <f t="shared" si="52"/>
        <v>37.262999999999998</v>
      </c>
      <c r="AD136" t="s">
        <v>35</v>
      </c>
      <c r="AG136" t="s">
        <v>36</v>
      </c>
      <c r="AH136" s="11">
        <v>15.52098</v>
      </c>
      <c r="AI136">
        <f t="shared" si="60"/>
        <v>0.50109704913798669</v>
      </c>
      <c r="AJ136" s="2">
        <f>((I136*(T136/1000))-(AH136*(AC136/1000)))/(H136/1000)</f>
        <v>617.97765145504638</v>
      </c>
      <c r="AK136">
        <v>22.5</v>
      </c>
    </row>
    <row r="137" spans="1:37">
      <c r="A137" s="1">
        <v>21.1038</v>
      </c>
      <c r="B137" t="s">
        <v>40</v>
      </c>
      <c r="C137" t="s">
        <v>32</v>
      </c>
      <c r="D137" t="s">
        <v>53</v>
      </c>
      <c r="E137">
        <v>8.5</v>
      </c>
      <c r="F137">
        <v>10.38</v>
      </c>
      <c r="G137" t="s">
        <v>34</v>
      </c>
      <c r="H137" s="11">
        <v>3.9929999999999999</v>
      </c>
      <c r="I137">
        <v>152.32</v>
      </c>
      <c r="J137" s="2">
        <f t="shared" si="61"/>
        <v>4.9176728869374315</v>
      </c>
      <c r="K137">
        <v>15232.3</v>
      </c>
      <c r="L137" s="6">
        <v>0.4</v>
      </c>
      <c r="M137" s="11">
        <v>0.4</v>
      </c>
      <c r="N137">
        <v>50</v>
      </c>
      <c r="O137">
        <v>1</v>
      </c>
      <c r="P137">
        <v>2</v>
      </c>
      <c r="Q137" s="11">
        <v>2</v>
      </c>
      <c r="R137">
        <f t="shared" si="58"/>
        <v>37.6</v>
      </c>
      <c r="S137" s="11">
        <v>37.594999999999999</v>
      </c>
      <c r="T137" s="3">
        <f t="shared" si="59"/>
        <v>39.994999999999997</v>
      </c>
      <c r="U137" s="11">
        <v>58.076000000000001</v>
      </c>
      <c r="V137" s="11">
        <v>160.5</v>
      </c>
      <c r="W137" s="11">
        <v>5206.2</v>
      </c>
      <c r="X137" s="11">
        <v>8.5459999999999994</v>
      </c>
      <c r="Y137" s="11">
        <v>-2.1</v>
      </c>
      <c r="Z137" s="11">
        <v>5321.7</v>
      </c>
      <c r="AA137" s="11">
        <v>8.1029999999999998</v>
      </c>
      <c r="AB137" s="11">
        <v>20.795000000000002</v>
      </c>
      <c r="AC137" s="3">
        <f t="shared" si="52"/>
        <v>37.280999999999999</v>
      </c>
      <c r="AD137" t="s">
        <v>35</v>
      </c>
      <c r="AG137" t="s">
        <v>36</v>
      </c>
      <c r="AH137" s="16">
        <v>72.675060000000002</v>
      </c>
      <c r="AI137">
        <f t="shared" si="60"/>
        <v>2.3463246593917479</v>
      </c>
      <c r="AJ137" s="2">
        <f>((I137*(T137/1000))-(AH137*(AC137/1000)))/(H137/1000)</f>
        <v>847.14237118457265</v>
      </c>
      <c r="AK137">
        <v>22.5</v>
      </c>
    </row>
    <row r="138" spans="1:37">
      <c r="A138" s="1">
        <v>21.1038</v>
      </c>
      <c r="B138" t="s">
        <v>40</v>
      </c>
      <c r="C138" t="s">
        <v>32</v>
      </c>
      <c r="D138" t="s">
        <v>53</v>
      </c>
      <c r="E138">
        <v>8.5</v>
      </c>
      <c r="F138">
        <v>11.38</v>
      </c>
      <c r="G138" t="s">
        <v>37</v>
      </c>
      <c r="H138" s="11">
        <v>4.01</v>
      </c>
      <c r="I138">
        <v>152.32</v>
      </c>
      <c r="J138" s="2">
        <f t="shared" si="61"/>
        <v>4.9176728869374315</v>
      </c>
      <c r="K138">
        <v>15232.3</v>
      </c>
      <c r="L138" s="6">
        <v>0.4</v>
      </c>
      <c r="M138" s="11">
        <v>0.4</v>
      </c>
      <c r="N138">
        <v>50</v>
      </c>
      <c r="O138">
        <v>1</v>
      </c>
      <c r="P138">
        <v>2</v>
      </c>
      <c r="Q138" s="11">
        <v>2</v>
      </c>
      <c r="R138">
        <f t="shared" si="58"/>
        <v>37.6</v>
      </c>
      <c r="S138" s="11">
        <v>37.594000000000001</v>
      </c>
      <c r="T138" s="3">
        <f t="shared" si="59"/>
        <v>39.994</v>
      </c>
      <c r="U138" s="11">
        <v>57.988999999999997</v>
      </c>
      <c r="V138" s="11">
        <v>96.7</v>
      </c>
      <c r="W138" s="11">
        <v>5372.9</v>
      </c>
      <c r="X138" s="11">
        <v>8.3810000000000002</v>
      </c>
      <c r="Y138" s="11">
        <v>-10</v>
      </c>
      <c r="Z138" s="11">
        <v>5352.2</v>
      </c>
      <c r="AA138" s="11">
        <v>8.0660000000000007</v>
      </c>
      <c r="AB138" s="11">
        <v>20.709</v>
      </c>
      <c r="AC138" s="3">
        <f t="shared" si="52"/>
        <v>37.28</v>
      </c>
      <c r="AD138" t="s">
        <v>35</v>
      </c>
      <c r="AG138" t="s">
        <v>36</v>
      </c>
      <c r="AH138" s="11">
        <v>45.13008</v>
      </c>
      <c r="AI138">
        <f t="shared" si="60"/>
        <v>1.4570310583069672</v>
      </c>
      <c r="AJ138" s="2">
        <f>((I138*(T138/1000))-(AH138*(AC138/1000)))/(H138/1000)</f>
        <v>1099.6101490274316</v>
      </c>
      <c r="AK138">
        <v>22.5</v>
      </c>
    </row>
    <row r="139" spans="1:37">
      <c r="A139" s="1">
        <v>21.1038</v>
      </c>
      <c r="B139" t="s">
        <v>40</v>
      </c>
      <c r="C139" t="s">
        <v>32</v>
      </c>
      <c r="D139" t="s">
        <v>53</v>
      </c>
      <c r="E139">
        <v>8.5</v>
      </c>
      <c r="F139">
        <v>12.38</v>
      </c>
      <c r="G139" t="s">
        <v>38</v>
      </c>
      <c r="H139" s="11">
        <v>4.0030000000000001</v>
      </c>
      <c r="I139">
        <v>152.32</v>
      </c>
      <c r="J139" s="2">
        <f t="shared" si="61"/>
        <v>4.9176728869374315</v>
      </c>
      <c r="K139">
        <v>15232.3</v>
      </c>
      <c r="L139" s="6">
        <v>0.4</v>
      </c>
      <c r="M139" s="11">
        <v>0.4</v>
      </c>
      <c r="N139">
        <v>50</v>
      </c>
      <c r="O139">
        <v>1</v>
      </c>
      <c r="P139">
        <v>2</v>
      </c>
      <c r="Q139" s="11">
        <v>2</v>
      </c>
      <c r="R139">
        <f t="shared" si="58"/>
        <v>37.6</v>
      </c>
      <c r="S139" s="11">
        <v>37.601999999999997</v>
      </c>
      <c r="T139" s="3">
        <f t="shared" si="59"/>
        <v>40.001999999999995</v>
      </c>
      <c r="U139" s="11">
        <v>57.854999999999997</v>
      </c>
      <c r="V139" s="11">
        <v>155.1</v>
      </c>
      <c r="W139" s="11">
        <v>4943.3</v>
      </c>
      <c r="X139" s="11">
        <v>8.5619999999999994</v>
      </c>
      <c r="Y139" s="11">
        <v>-9.3000000000000007</v>
      </c>
      <c r="Z139" s="11">
        <v>5293.7</v>
      </c>
      <c r="AA139" s="11">
        <v>8.1029999999999998</v>
      </c>
      <c r="AB139" s="11">
        <v>20.512</v>
      </c>
      <c r="AC139" s="3">
        <f t="shared" si="52"/>
        <v>37.342999999999996</v>
      </c>
      <c r="AD139" t="s">
        <v>35</v>
      </c>
      <c r="AG139" t="s">
        <v>36</v>
      </c>
      <c r="AH139" s="11">
        <v>40.691220000000001</v>
      </c>
      <c r="AI139">
        <f t="shared" si="60"/>
        <v>1.3137218312132757</v>
      </c>
      <c r="AJ139" s="2">
        <f>((I139*(T139/1000))-(AH139*(AC139/1000)))/(H139/1000)</f>
        <v>1142.5362007344488</v>
      </c>
      <c r="AK139">
        <v>22.5</v>
      </c>
    </row>
    <row r="140" spans="1:37">
      <c r="A140" s="1">
        <v>21.1038</v>
      </c>
      <c r="B140" t="s">
        <v>40</v>
      </c>
      <c r="C140" t="s">
        <v>32</v>
      </c>
      <c r="D140" t="s">
        <v>53</v>
      </c>
      <c r="E140">
        <v>8.5</v>
      </c>
      <c r="F140">
        <v>13.38</v>
      </c>
      <c r="G140" t="s">
        <v>34</v>
      </c>
      <c r="H140" s="11">
        <v>4.0060000000000002</v>
      </c>
      <c r="I140">
        <v>380.81</v>
      </c>
      <c r="J140" s="2">
        <f t="shared" si="61"/>
        <v>12.294505068767354</v>
      </c>
      <c r="K140">
        <v>15232.3</v>
      </c>
      <c r="L140" s="6">
        <v>1</v>
      </c>
      <c r="M140" s="13">
        <v>1</v>
      </c>
      <c r="N140">
        <v>50</v>
      </c>
      <c r="O140">
        <v>1</v>
      </c>
      <c r="P140">
        <v>2</v>
      </c>
      <c r="Q140" s="11">
        <v>2</v>
      </c>
      <c r="R140">
        <f t="shared" si="58"/>
        <v>37</v>
      </c>
      <c r="S140" s="11">
        <v>37.000999999999998</v>
      </c>
      <c r="T140" s="3">
        <f t="shared" si="59"/>
        <v>40.000999999999998</v>
      </c>
      <c r="U140" s="11">
        <v>58.057000000000002</v>
      </c>
      <c r="V140" s="11">
        <v>101.8</v>
      </c>
      <c r="W140" s="11">
        <v>6013.8</v>
      </c>
      <c r="X140" s="11">
        <v>8.3870000000000005</v>
      </c>
      <c r="Y140" s="11">
        <v>-6.4</v>
      </c>
      <c r="Z140" s="11">
        <v>6302.8</v>
      </c>
      <c r="AA140" s="11">
        <v>8.1359999999999992</v>
      </c>
      <c r="AB140" s="11">
        <v>20.811</v>
      </c>
      <c r="AC140" s="3">
        <f t="shared" si="52"/>
        <v>37.246000000000002</v>
      </c>
      <c r="AD140" t="s">
        <v>35</v>
      </c>
      <c r="AG140" t="s">
        <v>36</v>
      </c>
      <c r="AH140" s="11">
        <v>211.3218</v>
      </c>
      <c r="AI140">
        <f t="shared" si="60"/>
        <v>6.8225544004649059</v>
      </c>
      <c r="AJ140" s="2">
        <f>((I140*(T140/1000))-(AH140*(AC140/1000)))/(H140/1000)</f>
        <v>1837.7156882675979</v>
      </c>
      <c r="AK140">
        <v>22.5</v>
      </c>
    </row>
    <row r="141" spans="1:37">
      <c r="A141" s="1">
        <v>21.1038</v>
      </c>
      <c r="B141" t="s">
        <v>40</v>
      </c>
      <c r="C141" t="s">
        <v>32</v>
      </c>
      <c r="D141" t="s">
        <v>53</v>
      </c>
      <c r="E141">
        <v>8.5</v>
      </c>
      <c r="F141">
        <v>14.38</v>
      </c>
      <c r="G141" t="s">
        <v>37</v>
      </c>
      <c r="H141" s="11">
        <v>4</v>
      </c>
      <c r="I141">
        <v>380.81</v>
      </c>
      <c r="J141" s="2">
        <f t="shared" si="61"/>
        <v>12.294505068767354</v>
      </c>
      <c r="K141">
        <v>15232.3</v>
      </c>
      <c r="L141" s="6">
        <v>1</v>
      </c>
      <c r="M141" s="13">
        <v>1</v>
      </c>
      <c r="N141">
        <v>50</v>
      </c>
      <c r="O141">
        <v>1</v>
      </c>
      <c r="P141">
        <v>2</v>
      </c>
      <c r="Q141" s="11">
        <v>2</v>
      </c>
      <c r="R141">
        <f t="shared" si="58"/>
        <v>37</v>
      </c>
      <c r="S141" s="11">
        <v>36.991999999999997</v>
      </c>
      <c r="T141" s="3">
        <f t="shared" si="59"/>
        <v>39.991999999999997</v>
      </c>
      <c r="U141" s="11">
        <v>58.195999999999998</v>
      </c>
      <c r="V141" s="11">
        <v>148.69999999999999</v>
      </c>
      <c r="W141" s="11">
        <v>5700.1</v>
      </c>
      <c r="X141" s="11">
        <v>8.5649999999999995</v>
      </c>
      <c r="Y141" s="11">
        <v>-85.5</v>
      </c>
      <c r="Z141" s="11">
        <v>6320.9</v>
      </c>
      <c r="AA141" s="11">
        <v>8.1080000000000005</v>
      </c>
      <c r="AB141" s="11">
        <v>20.881</v>
      </c>
      <c r="AC141" s="3">
        <f t="shared" si="52"/>
        <v>37.314999999999998</v>
      </c>
      <c r="AD141" t="s">
        <v>35</v>
      </c>
      <c r="AG141" t="s">
        <v>36</v>
      </c>
      <c r="AH141" s="11">
        <v>211.5222</v>
      </c>
      <c r="AI141">
        <f t="shared" si="60"/>
        <v>6.8290243429973527</v>
      </c>
      <c r="AJ141" s="2">
        <f>((I141*(T141/1000))-(AH141*(AC141/1000)))/(H141/1000)</f>
        <v>1834.1006567499999</v>
      </c>
      <c r="AK141">
        <v>22.5</v>
      </c>
    </row>
    <row r="142" spans="1:37">
      <c r="A142" s="1">
        <v>21.1038</v>
      </c>
      <c r="B142" t="s">
        <v>40</v>
      </c>
      <c r="C142" t="s">
        <v>32</v>
      </c>
      <c r="D142" t="s">
        <v>53</v>
      </c>
      <c r="E142">
        <v>8.5</v>
      </c>
      <c r="F142">
        <v>15.38</v>
      </c>
      <c r="G142" t="s">
        <v>38</v>
      </c>
      <c r="H142" s="11">
        <v>3.996</v>
      </c>
      <c r="I142">
        <v>380.81</v>
      </c>
      <c r="J142" s="2">
        <f t="shared" si="61"/>
        <v>12.294505068767354</v>
      </c>
      <c r="K142">
        <v>15232.3</v>
      </c>
      <c r="L142" s="6">
        <v>1</v>
      </c>
      <c r="M142" s="13">
        <v>1</v>
      </c>
      <c r="N142">
        <v>50</v>
      </c>
      <c r="O142">
        <v>1</v>
      </c>
      <c r="P142">
        <v>2</v>
      </c>
      <c r="Q142" s="11">
        <v>2</v>
      </c>
      <c r="R142">
        <f t="shared" si="58"/>
        <v>37</v>
      </c>
      <c r="S142" s="11">
        <v>36.997</v>
      </c>
      <c r="T142" s="3">
        <f t="shared" si="59"/>
        <v>39.997</v>
      </c>
      <c r="U142" s="11">
        <v>57.838000000000001</v>
      </c>
      <c r="V142" s="11">
        <v>110.5</v>
      </c>
      <c r="W142" s="11">
        <v>6206.8</v>
      </c>
      <c r="X142" s="11">
        <v>8.3650000000000002</v>
      </c>
      <c r="Y142" s="11">
        <v>-87.2</v>
      </c>
      <c r="Z142" s="11">
        <v>6288.8</v>
      </c>
      <c r="AA142" s="11">
        <v>8.1029999999999998</v>
      </c>
      <c r="AB142" s="11">
        <v>20.614000000000001</v>
      </c>
      <c r="AC142" s="3">
        <f t="shared" si="52"/>
        <v>37.224000000000004</v>
      </c>
      <c r="AD142" t="s">
        <v>35</v>
      </c>
      <c r="AG142" t="s">
        <v>36</v>
      </c>
      <c r="AH142" s="11">
        <v>223.446</v>
      </c>
      <c r="AI142">
        <f t="shared" si="60"/>
        <v>7.2139859236779236</v>
      </c>
      <c r="AJ142" s="2">
        <f>((I142*(T142/1000))-(AH142*(AC142/1000)))/(H142/1000)</f>
        <v>1730.1560725725715</v>
      </c>
      <c r="AK142">
        <v>22.5</v>
      </c>
    </row>
    <row r="143" spans="1:37">
      <c r="A143" s="1">
        <v>21.1038</v>
      </c>
      <c r="B143" t="s">
        <v>40</v>
      </c>
      <c r="C143" t="s">
        <v>32</v>
      </c>
      <c r="D143" t="s">
        <v>53</v>
      </c>
      <c r="E143">
        <v>8.5</v>
      </c>
      <c r="F143">
        <v>16.38</v>
      </c>
      <c r="G143" t="s">
        <v>34</v>
      </c>
      <c r="H143" s="11">
        <v>4.0030000000000001</v>
      </c>
      <c r="I143">
        <v>761.62</v>
      </c>
      <c r="J143" s="2">
        <f t="shared" si="61"/>
        <v>24.589010137534707</v>
      </c>
      <c r="K143">
        <v>15232.3</v>
      </c>
      <c r="L143" s="6">
        <v>2</v>
      </c>
      <c r="M143" s="13">
        <v>2</v>
      </c>
      <c r="N143">
        <v>50</v>
      </c>
      <c r="O143">
        <v>1</v>
      </c>
      <c r="P143">
        <v>2</v>
      </c>
      <c r="Q143" s="11">
        <v>2</v>
      </c>
      <c r="R143">
        <f t="shared" si="58"/>
        <v>36</v>
      </c>
      <c r="S143" s="15">
        <v>36</v>
      </c>
      <c r="T143" s="3">
        <f t="shared" si="59"/>
        <v>40</v>
      </c>
      <c r="U143" s="11">
        <v>58.085000000000001</v>
      </c>
      <c r="V143" s="11">
        <v>146.1</v>
      </c>
      <c r="W143" s="11">
        <v>7148.3</v>
      </c>
      <c r="X143" s="11">
        <v>8.57</v>
      </c>
      <c r="Y143" s="11">
        <v>-160</v>
      </c>
      <c r="Z143" s="11">
        <v>8387.2000000000007</v>
      </c>
      <c r="AA143" s="11">
        <v>8.0549999999999997</v>
      </c>
      <c r="AB143" s="15">
        <v>20.95</v>
      </c>
      <c r="AC143" s="3">
        <f t="shared" si="52"/>
        <v>37.135000000000005</v>
      </c>
      <c r="AD143" t="s">
        <v>35</v>
      </c>
      <c r="AG143" t="s">
        <v>36</v>
      </c>
      <c r="AH143" s="16">
        <v>544.98779999999999</v>
      </c>
      <c r="AI143">
        <f t="shared" si="60"/>
        <v>17.595008716988442</v>
      </c>
      <c r="AJ143" s="2">
        <f>((I143*(T143/1000))-(AH143*(AC143/1000)))/(H143/1000)</f>
        <v>2554.753446665</v>
      </c>
      <c r="AK143">
        <v>22.5</v>
      </c>
    </row>
    <row r="144" spans="1:37">
      <c r="A144" s="1">
        <v>21.1038</v>
      </c>
      <c r="B144" t="s">
        <v>40</v>
      </c>
      <c r="C144" t="s">
        <v>32</v>
      </c>
      <c r="D144" t="s">
        <v>53</v>
      </c>
      <c r="E144">
        <v>8.5</v>
      </c>
      <c r="F144">
        <v>17.38</v>
      </c>
      <c r="G144" t="s">
        <v>37</v>
      </c>
      <c r="H144" s="11">
        <v>3.9950000000000001</v>
      </c>
      <c r="I144">
        <v>761.62</v>
      </c>
      <c r="J144" s="2">
        <f t="shared" si="61"/>
        <v>24.589010137534707</v>
      </c>
      <c r="K144">
        <v>15232.3</v>
      </c>
      <c r="L144" s="6">
        <v>2</v>
      </c>
      <c r="M144" s="13">
        <v>2</v>
      </c>
      <c r="N144">
        <v>50</v>
      </c>
      <c r="O144">
        <v>1</v>
      </c>
      <c r="P144">
        <v>2</v>
      </c>
      <c r="Q144" s="11">
        <v>2</v>
      </c>
      <c r="R144">
        <f t="shared" si="58"/>
        <v>36</v>
      </c>
      <c r="S144" s="11">
        <v>35.994999999999997</v>
      </c>
      <c r="T144" s="3">
        <f t="shared" si="59"/>
        <v>39.994999999999997</v>
      </c>
      <c r="U144" s="11">
        <v>58.213999999999999</v>
      </c>
      <c r="V144" s="11">
        <v>117.6</v>
      </c>
      <c r="W144" s="11">
        <v>7777.7</v>
      </c>
      <c r="X144" s="11">
        <v>8.44</v>
      </c>
      <c r="Y144" s="11">
        <v>-95.6</v>
      </c>
      <c r="Z144" s="11">
        <v>8398.7000000000007</v>
      </c>
      <c r="AA144" s="11">
        <v>8.0660000000000007</v>
      </c>
      <c r="AB144" s="11">
        <v>21.137</v>
      </c>
      <c r="AC144" s="3">
        <f t="shared" si="52"/>
        <v>37.076999999999998</v>
      </c>
      <c r="AD144" t="s">
        <v>35</v>
      </c>
      <c r="AG144" t="s">
        <v>36</v>
      </c>
      <c r="AH144" s="16">
        <v>545.58900000000006</v>
      </c>
      <c r="AI144">
        <f t="shared" si="60"/>
        <v>17.614418544585785</v>
      </c>
      <c r="AJ144" s="2">
        <f>((I144*(T144/1000))-(AH144*(AC144/1000)))/(H144/1000)</f>
        <v>2561.2486976220266</v>
      </c>
      <c r="AK144">
        <v>22.5</v>
      </c>
    </row>
    <row r="145" spans="1:37">
      <c r="A145" s="1">
        <v>21.1038</v>
      </c>
      <c r="B145" t="s">
        <v>40</v>
      </c>
      <c r="C145" t="s">
        <v>32</v>
      </c>
      <c r="D145" t="s">
        <v>53</v>
      </c>
      <c r="E145">
        <v>8.5</v>
      </c>
      <c r="F145">
        <v>18.38</v>
      </c>
      <c r="G145" t="s">
        <v>38</v>
      </c>
      <c r="H145" s="11">
        <v>4.0010000000000003</v>
      </c>
      <c r="I145">
        <v>761.62</v>
      </c>
      <c r="J145" s="2">
        <f t="shared" si="61"/>
        <v>24.589010137534707</v>
      </c>
      <c r="K145">
        <v>15232.3</v>
      </c>
      <c r="L145" s="6">
        <v>2</v>
      </c>
      <c r="M145" s="13">
        <v>2</v>
      </c>
      <c r="N145">
        <v>50</v>
      </c>
      <c r="O145">
        <v>1</v>
      </c>
      <c r="P145">
        <v>2</v>
      </c>
      <c r="Q145" s="11">
        <v>2</v>
      </c>
      <c r="R145">
        <f t="shared" si="58"/>
        <v>36</v>
      </c>
      <c r="S145" s="15">
        <v>36.01</v>
      </c>
      <c r="T145" s="3">
        <f t="shared" si="59"/>
        <v>40.01</v>
      </c>
      <c r="U145" s="11">
        <v>58.072000000000003</v>
      </c>
      <c r="V145" s="11">
        <v>146.9</v>
      </c>
      <c r="W145" s="11">
        <v>7235.2</v>
      </c>
      <c r="X145" s="11">
        <v>8.5679999999999996</v>
      </c>
      <c r="Y145" s="11">
        <v>-208.9</v>
      </c>
      <c r="Z145" s="11">
        <v>8229.2999999999993</v>
      </c>
      <c r="AA145" s="11">
        <v>8.0790000000000006</v>
      </c>
      <c r="AB145" s="15">
        <v>20.798999999999999</v>
      </c>
      <c r="AC145" s="3">
        <f t="shared" si="52"/>
        <v>37.273000000000003</v>
      </c>
      <c r="AD145" t="s">
        <v>35</v>
      </c>
      <c r="AG145" t="s">
        <v>36</v>
      </c>
      <c r="AH145" s="16">
        <v>537.77340000000004</v>
      </c>
      <c r="AI145">
        <f t="shared" si="60"/>
        <v>17.362090785820367</v>
      </c>
      <c r="AJ145" s="2">
        <f>((I145*(T145/1000))-(AH145*(AC145/1000)))/(H145/1000)</f>
        <v>2606.3454790802289</v>
      </c>
      <c r="AK145">
        <v>22.5</v>
      </c>
    </row>
    <row r="146" spans="1:37">
      <c r="A146" s="1" t="s">
        <v>31</v>
      </c>
      <c r="B146" t="s">
        <v>31</v>
      </c>
      <c r="C146" t="s">
        <v>41</v>
      </c>
      <c r="D146" t="s">
        <v>53</v>
      </c>
      <c r="E146">
        <v>8.5</v>
      </c>
      <c r="F146">
        <v>1.39</v>
      </c>
      <c r="G146" t="s">
        <v>34</v>
      </c>
      <c r="H146" s="12">
        <v>0</v>
      </c>
      <c r="I146">
        <v>0.47920649999999992</v>
      </c>
      <c r="J146" s="2">
        <f t="shared" si="61"/>
        <v>1.5471250080712854E-2</v>
      </c>
      <c r="K146">
        <v>15232.3</v>
      </c>
      <c r="L146">
        <v>0</v>
      </c>
      <c r="M146" s="12">
        <v>0</v>
      </c>
      <c r="N146">
        <v>50</v>
      </c>
      <c r="O146">
        <v>1</v>
      </c>
      <c r="P146">
        <v>2</v>
      </c>
      <c r="Q146" s="12">
        <v>2</v>
      </c>
      <c r="R146">
        <f>40-L146-P146</f>
        <v>38</v>
      </c>
      <c r="S146" s="15">
        <v>38.005000000000003</v>
      </c>
      <c r="T146" s="3">
        <f>S146+Q146+M146</f>
        <v>40.005000000000003</v>
      </c>
      <c r="U146" s="11">
        <v>53.043999999999997</v>
      </c>
      <c r="V146" s="11">
        <v>153.6</v>
      </c>
      <c r="W146" s="11">
        <v>4419.8999999999996</v>
      </c>
      <c r="X146" s="11">
        <v>9.6449999999999996</v>
      </c>
      <c r="Y146" s="11">
        <v>126.8</v>
      </c>
      <c r="Z146" s="11">
        <v>4670.3999999999996</v>
      </c>
      <c r="AA146" s="11">
        <v>8.6449999999999996</v>
      </c>
      <c r="AB146" s="11">
        <v>13.103</v>
      </c>
      <c r="AC146">
        <f>U146-AB146</f>
        <v>39.940999999999995</v>
      </c>
      <c r="AD146" t="s">
        <v>35</v>
      </c>
      <c r="AG146" t="s">
        <v>36</v>
      </c>
      <c r="AH146" s="11">
        <v>0.36873600000000001</v>
      </c>
      <c r="AI146">
        <f>AH146/30.974</f>
        <v>1.1904694259701686E-2</v>
      </c>
      <c r="AJ146">
        <v>0</v>
      </c>
      <c r="AK146">
        <v>15.3</v>
      </c>
    </row>
    <row r="147" spans="1:37">
      <c r="A147" s="1" t="s">
        <v>31</v>
      </c>
      <c r="B147" t="s">
        <v>31</v>
      </c>
      <c r="C147" t="s">
        <v>41</v>
      </c>
      <c r="D147" t="s">
        <v>53</v>
      </c>
      <c r="E147">
        <v>8.5</v>
      </c>
      <c r="F147">
        <v>2.39</v>
      </c>
      <c r="G147" t="s">
        <v>37</v>
      </c>
      <c r="H147" s="12">
        <v>0</v>
      </c>
      <c r="I147">
        <v>0.47920649999999992</v>
      </c>
      <c r="J147" s="2">
        <f t="shared" si="61"/>
        <v>1.5471250080712854E-2</v>
      </c>
      <c r="K147">
        <v>15232.3</v>
      </c>
      <c r="L147">
        <v>0</v>
      </c>
      <c r="M147" s="12">
        <v>0</v>
      </c>
      <c r="N147">
        <v>50</v>
      </c>
      <c r="O147">
        <v>1</v>
      </c>
      <c r="P147">
        <v>2</v>
      </c>
      <c r="Q147" s="12">
        <v>2</v>
      </c>
      <c r="R147">
        <f t="shared" ref="R147:R163" si="62">40-L147-P147</f>
        <v>38</v>
      </c>
      <c r="S147" s="11">
        <v>38.052</v>
      </c>
      <c r="T147" s="3">
        <f t="shared" ref="T147:T163" si="63">S147+Q147+M147</f>
        <v>40.052</v>
      </c>
      <c r="U147" s="11">
        <v>53.103999999999999</v>
      </c>
      <c r="V147" s="11">
        <v>152.19999999999999</v>
      </c>
      <c r="W147" s="11">
        <v>4387.5</v>
      </c>
      <c r="X147" s="11">
        <v>8.6969999999999992</v>
      </c>
      <c r="Y147" s="11">
        <v>120.3</v>
      </c>
      <c r="Z147" s="11">
        <v>4691.6000000000004</v>
      </c>
      <c r="AA147" s="11">
        <v>8.65</v>
      </c>
      <c r="AB147" s="11">
        <v>13.319000000000001</v>
      </c>
      <c r="AC147">
        <f t="shared" ref="AC147:AC161" si="64">U147-AB147</f>
        <v>39.784999999999997</v>
      </c>
      <c r="AD147" t="s">
        <v>35</v>
      </c>
      <c r="AG147" t="s">
        <v>36</v>
      </c>
      <c r="AH147" s="11">
        <v>0.21042</v>
      </c>
      <c r="AI147">
        <f t="shared" ref="AI147:AI163" si="65">AH147/30.974</f>
        <v>6.7934396590688959E-3</v>
      </c>
      <c r="AJ147">
        <v>0</v>
      </c>
      <c r="AK147">
        <v>15.3</v>
      </c>
    </row>
    <row r="148" spans="1:37">
      <c r="A148" s="1" t="s">
        <v>31</v>
      </c>
      <c r="B148" t="s">
        <v>31</v>
      </c>
      <c r="C148" t="s">
        <v>41</v>
      </c>
      <c r="D148" t="s">
        <v>53</v>
      </c>
      <c r="E148">
        <v>8.5</v>
      </c>
      <c r="F148">
        <v>3.39</v>
      </c>
      <c r="G148" t="s">
        <v>38</v>
      </c>
      <c r="H148" s="12">
        <v>0</v>
      </c>
      <c r="I148">
        <v>0.47920649999999992</v>
      </c>
      <c r="J148" s="2">
        <f t="shared" si="61"/>
        <v>1.5471250080712854E-2</v>
      </c>
      <c r="K148">
        <v>15232.3</v>
      </c>
      <c r="L148">
        <v>0</v>
      </c>
      <c r="M148" s="12">
        <v>0</v>
      </c>
      <c r="N148">
        <v>50</v>
      </c>
      <c r="O148">
        <v>1</v>
      </c>
      <c r="P148">
        <v>2</v>
      </c>
      <c r="Q148" s="12">
        <v>2</v>
      </c>
      <c r="R148">
        <f t="shared" si="62"/>
        <v>38</v>
      </c>
      <c r="S148" s="11">
        <v>37.994999999999997</v>
      </c>
      <c r="T148" s="3">
        <f t="shared" si="63"/>
        <v>39.994999999999997</v>
      </c>
      <c r="U148" s="11">
        <v>53.015000000000001</v>
      </c>
      <c r="V148" s="11">
        <v>151.69999999999999</v>
      </c>
      <c r="W148" s="11">
        <v>4408.3999999999996</v>
      </c>
      <c r="X148" s="11">
        <v>8.7149999999999999</v>
      </c>
      <c r="Y148" s="11">
        <v>121.9</v>
      </c>
      <c r="Z148" s="11">
        <v>4708.5</v>
      </c>
      <c r="AA148" s="11">
        <v>8.6259999999999994</v>
      </c>
      <c r="AB148" s="11">
        <v>13.057</v>
      </c>
      <c r="AC148">
        <f t="shared" si="64"/>
        <v>39.957999999999998</v>
      </c>
      <c r="AD148" t="s">
        <v>35</v>
      </c>
      <c r="AG148" t="s">
        <v>36</v>
      </c>
      <c r="AH148" s="11">
        <v>0.21543000000000001</v>
      </c>
      <c r="AI148">
        <f t="shared" si="65"/>
        <v>6.9551882223800607E-3</v>
      </c>
      <c r="AJ148">
        <v>0</v>
      </c>
      <c r="AK148">
        <v>15.3</v>
      </c>
    </row>
    <row r="149" spans="1:37">
      <c r="A149" s="1">
        <v>21.103899999999999</v>
      </c>
      <c r="B149" t="s">
        <v>42</v>
      </c>
      <c r="C149" t="s">
        <v>41</v>
      </c>
      <c r="D149" t="s">
        <v>53</v>
      </c>
      <c r="E149">
        <v>8.5</v>
      </c>
      <c r="F149">
        <v>4.3899999999999997</v>
      </c>
      <c r="G149" t="s">
        <v>34</v>
      </c>
      <c r="H149" s="12">
        <v>3.9929999999999999</v>
      </c>
      <c r="I149">
        <v>0.47920649999999992</v>
      </c>
      <c r="J149" s="2">
        <f t="shared" si="61"/>
        <v>1.5471250080712854E-2</v>
      </c>
      <c r="K149">
        <v>15232.3</v>
      </c>
      <c r="L149" s="5">
        <v>0</v>
      </c>
      <c r="M149" s="12">
        <v>0</v>
      </c>
      <c r="N149">
        <v>50</v>
      </c>
      <c r="O149">
        <v>1</v>
      </c>
      <c r="P149">
        <v>2</v>
      </c>
      <c r="Q149" s="12">
        <v>2</v>
      </c>
      <c r="R149">
        <f t="shared" si="62"/>
        <v>38</v>
      </c>
      <c r="S149" s="11">
        <v>38</v>
      </c>
      <c r="T149" s="3">
        <f t="shared" si="63"/>
        <v>40</v>
      </c>
      <c r="U149" s="11">
        <v>57.713000000000001</v>
      </c>
      <c r="V149" s="11">
        <v>154.9</v>
      </c>
      <c r="W149" s="11">
        <v>3711.3</v>
      </c>
      <c r="X149" s="11">
        <v>8.61</v>
      </c>
      <c r="Y149" s="11">
        <v>-94.1</v>
      </c>
      <c r="Z149" s="11">
        <v>4930.6000000000004</v>
      </c>
      <c r="AA149" s="11">
        <v>8.1679999999999993</v>
      </c>
      <c r="AB149" s="11">
        <v>20.83</v>
      </c>
      <c r="AC149">
        <f t="shared" si="64"/>
        <v>36.883000000000003</v>
      </c>
      <c r="AD149" t="s">
        <v>35</v>
      </c>
      <c r="AG149" t="s">
        <v>36</v>
      </c>
      <c r="AH149" s="11">
        <v>0.53506799999999999</v>
      </c>
      <c r="AI149">
        <f t="shared" si="65"/>
        <v>1.7274746561632335E-2</v>
      </c>
      <c r="AJ149">
        <f>((I149*(T149/1000))-(AH149*(AC149/1000)))/(H149/1000)</f>
        <v>-0.14191160631104566</v>
      </c>
      <c r="AK149">
        <v>15.3</v>
      </c>
    </row>
    <row r="150" spans="1:37">
      <c r="A150" s="1">
        <v>21.103899999999999</v>
      </c>
      <c r="B150" t="s">
        <v>42</v>
      </c>
      <c r="C150" t="s">
        <v>41</v>
      </c>
      <c r="D150" t="s">
        <v>53</v>
      </c>
      <c r="E150">
        <v>8.5</v>
      </c>
      <c r="F150">
        <v>5.39</v>
      </c>
      <c r="G150" t="s">
        <v>37</v>
      </c>
      <c r="H150" s="12">
        <v>4.0010000000000003</v>
      </c>
      <c r="I150">
        <v>0.47920649999999992</v>
      </c>
      <c r="J150" s="2">
        <f t="shared" si="61"/>
        <v>1.5471250080712854E-2</v>
      </c>
      <c r="K150">
        <v>15232.3</v>
      </c>
      <c r="L150" s="5">
        <v>0</v>
      </c>
      <c r="M150" s="12">
        <v>0</v>
      </c>
      <c r="N150">
        <v>50</v>
      </c>
      <c r="O150">
        <v>1</v>
      </c>
      <c r="P150">
        <v>2</v>
      </c>
      <c r="Q150" s="12">
        <v>2</v>
      </c>
      <c r="R150">
        <f t="shared" si="62"/>
        <v>38</v>
      </c>
      <c r="S150" s="11">
        <v>38.000999999999998</v>
      </c>
      <c r="T150" s="3">
        <f t="shared" si="63"/>
        <v>40.000999999999998</v>
      </c>
      <c r="U150" s="11">
        <v>57.994999999999997</v>
      </c>
      <c r="V150" s="11">
        <v>149.1</v>
      </c>
      <c r="W150" s="11">
        <v>3781.7</v>
      </c>
      <c r="X150" s="11">
        <v>8.6110000000000007</v>
      </c>
      <c r="Y150" s="11">
        <v>-130.80000000000001</v>
      </c>
      <c r="Z150" s="11">
        <v>4932.8999999999996</v>
      </c>
      <c r="AA150" s="11">
        <v>8.1509999999999998</v>
      </c>
      <c r="AB150" s="11">
        <v>21.042999999999999</v>
      </c>
      <c r="AC150">
        <f t="shared" si="64"/>
        <v>36.951999999999998</v>
      </c>
      <c r="AD150" t="s">
        <v>35</v>
      </c>
      <c r="AG150" t="s">
        <v>36</v>
      </c>
      <c r="AH150" s="11">
        <v>0.52605000000000002</v>
      </c>
      <c r="AI150">
        <f t="shared" si="65"/>
        <v>1.6983599147672241E-2</v>
      </c>
      <c r="AJ150">
        <f>((I150*(T150/1000))-(AH150*(AC150/1000)))/(H150/1000)</f>
        <v>-6.7448236315921936E-2</v>
      </c>
      <c r="AK150">
        <v>15.3</v>
      </c>
    </row>
    <row r="151" spans="1:37">
      <c r="A151" s="1">
        <v>21.103899999999999</v>
      </c>
      <c r="B151" t="s">
        <v>42</v>
      </c>
      <c r="C151" t="s">
        <v>41</v>
      </c>
      <c r="D151" t="s">
        <v>53</v>
      </c>
      <c r="E151">
        <v>8.5</v>
      </c>
      <c r="F151">
        <v>6.39</v>
      </c>
      <c r="G151" t="s">
        <v>38</v>
      </c>
      <c r="H151" s="12">
        <v>3.9950000000000001</v>
      </c>
      <c r="I151">
        <v>0.47920649999999992</v>
      </c>
      <c r="J151" s="2">
        <f t="shared" si="61"/>
        <v>1.5471250080712854E-2</v>
      </c>
      <c r="K151">
        <v>15232.3</v>
      </c>
      <c r="L151" s="5">
        <v>0</v>
      </c>
      <c r="M151" s="12">
        <v>0</v>
      </c>
      <c r="N151">
        <v>50</v>
      </c>
      <c r="O151">
        <v>1</v>
      </c>
      <c r="P151">
        <v>2</v>
      </c>
      <c r="Q151" s="12">
        <v>2</v>
      </c>
      <c r="R151">
        <f t="shared" si="62"/>
        <v>38</v>
      </c>
      <c r="S151" s="11">
        <v>38.000999999999998</v>
      </c>
      <c r="T151" s="3">
        <f t="shared" si="63"/>
        <v>40.000999999999998</v>
      </c>
      <c r="U151" s="11">
        <v>57.984999999999999</v>
      </c>
      <c r="V151" s="11">
        <v>142.69999999999999</v>
      </c>
      <c r="W151" s="11">
        <v>3688.1</v>
      </c>
      <c r="X151" s="11">
        <v>8.6050000000000004</v>
      </c>
      <c r="Y151" s="11">
        <v>-100.2</v>
      </c>
      <c r="Z151" s="11">
        <v>4805.7</v>
      </c>
      <c r="AA151" s="11">
        <v>8.2539999999999996</v>
      </c>
      <c r="AB151" s="11">
        <v>21.062000000000001</v>
      </c>
      <c r="AC151">
        <f t="shared" si="64"/>
        <v>36.923000000000002</v>
      </c>
      <c r="AD151" t="s">
        <v>35</v>
      </c>
      <c r="AG151" t="s">
        <v>36</v>
      </c>
      <c r="AH151" s="11">
        <v>0.46793400000000002</v>
      </c>
      <c r="AI151">
        <f t="shared" si="65"/>
        <v>1.5107315813262736E-2</v>
      </c>
      <c r="AJ151">
        <f>((I151*(T151/1000))-(AH151*(AC151/1000)))/(H151/1000)</f>
        <v>0.47339477459323986</v>
      </c>
      <c r="AK151">
        <v>15.3</v>
      </c>
    </row>
    <row r="152" spans="1:37">
      <c r="A152" s="1">
        <v>21.103899999999999</v>
      </c>
      <c r="B152" t="s">
        <v>42</v>
      </c>
      <c r="C152" t="s">
        <v>41</v>
      </c>
      <c r="D152" t="s">
        <v>53</v>
      </c>
      <c r="E152">
        <v>8.5</v>
      </c>
      <c r="F152">
        <v>7.39</v>
      </c>
      <c r="G152" t="s">
        <v>34</v>
      </c>
      <c r="H152" s="12">
        <v>4.0049999999999999</v>
      </c>
      <c r="I152">
        <v>76.16</v>
      </c>
      <c r="J152" s="2">
        <f t="shared" si="61"/>
        <v>2.4588364434687158</v>
      </c>
      <c r="K152">
        <v>15232.3</v>
      </c>
      <c r="L152" s="6">
        <v>0.2</v>
      </c>
      <c r="M152" s="12">
        <v>0.2</v>
      </c>
      <c r="N152">
        <v>50</v>
      </c>
      <c r="O152">
        <v>1</v>
      </c>
      <c r="P152">
        <v>2</v>
      </c>
      <c r="Q152" s="12">
        <v>2</v>
      </c>
      <c r="R152" s="6">
        <f>40-L152-P152</f>
        <v>37.799999999999997</v>
      </c>
      <c r="S152" s="11">
        <v>37.795000000000002</v>
      </c>
      <c r="T152" s="3">
        <f t="shared" si="63"/>
        <v>39.995000000000005</v>
      </c>
      <c r="U152" s="11">
        <v>57.82</v>
      </c>
      <c r="V152" s="11">
        <v>150</v>
      </c>
      <c r="W152" s="11">
        <v>3929.3</v>
      </c>
      <c r="X152" s="11">
        <v>8.5649999999999995</v>
      </c>
      <c r="Y152" s="11">
        <v>-111.8</v>
      </c>
      <c r="Z152" s="11">
        <v>5041.8</v>
      </c>
      <c r="AA152" s="11">
        <v>8.1739999999999995</v>
      </c>
      <c r="AB152" s="11">
        <v>20.946999999999999</v>
      </c>
      <c r="AC152">
        <f t="shared" si="64"/>
        <v>36.873000000000005</v>
      </c>
      <c r="AD152" t="s">
        <v>35</v>
      </c>
      <c r="AG152" t="s">
        <v>36</v>
      </c>
      <c r="AH152" s="11">
        <v>17.555040000000002</v>
      </c>
      <c r="AI152">
        <f t="shared" si="65"/>
        <v>0.56676696584231945</v>
      </c>
      <c r="AJ152">
        <f>((I152*(T152/1000))-(AH152*(AC152/1000)))/(H152/1000)</f>
        <v>598.92939078152301</v>
      </c>
      <c r="AK152">
        <v>15.3</v>
      </c>
    </row>
    <row r="153" spans="1:37">
      <c r="A153" s="1">
        <v>21.103899999999999</v>
      </c>
      <c r="B153" t="s">
        <v>42</v>
      </c>
      <c r="C153" t="s">
        <v>41</v>
      </c>
      <c r="D153" t="s">
        <v>53</v>
      </c>
      <c r="E153">
        <v>8.5</v>
      </c>
      <c r="F153">
        <v>8.39</v>
      </c>
      <c r="G153" t="s">
        <v>37</v>
      </c>
      <c r="H153" s="12">
        <v>3.9950000000000001</v>
      </c>
      <c r="I153">
        <v>76.16</v>
      </c>
      <c r="J153" s="2">
        <f t="shared" si="61"/>
        <v>2.4588364434687158</v>
      </c>
      <c r="K153">
        <v>15232.3</v>
      </c>
      <c r="L153" s="6">
        <v>0.2</v>
      </c>
      <c r="M153" s="12">
        <v>0.2</v>
      </c>
      <c r="N153">
        <v>50</v>
      </c>
      <c r="O153">
        <v>1</v>
      </c>
      <c r="P153">
        <v>2</v>
      </c>
      <c r="Q153" s="12">
        <v>2</v>
      </c>
      <c r="R153">
        <f t="shared" si="62"/>
        <v>37.799999999999997</v>
      </c>
      <c r="S153" s="11">
        <v>37.799999999999997</v>
      </c>
      <c r="T153" s="3">
        <f t="shared" si="63"/>
        <v>40</v>
      </c>
      <c r="U153" s="11">
        <v>58.026000000000003</v>
      </c>
      <c r="V153" s="11">
        <v>149</v>
      </c>
      <c r="W153" s="11">
        <v>4267.5</v>
      </c>
      <c r="X153" s="11">
        <v>8.5649999999999995</v>
      </c>
      <c r="Y153" s="11">
        <v>-67.099999999999994</v>
      </c>
      <c r="Z153" s="11">
        <v>5087.7</v>
      </c>
      <c r="AA153" s="11">
        <v>8.1760000000000002</v>
      </c>
      <c r="AB153" s="11">
        <v>21.213999999999999</v>
      </c>
      <c r="AC153">
        <f t="shared" si="64"/>
        <v>36.812000000000005</v>
      </c>
      <c r="AD153" t="s">
        <v>35</v>
      </c>
      <c r="AG153" t="s">
        <v>36</v>
      </c>
      <c r="AH153" s="11">
        <v>16.30254</v>
      </c>
      <c r="AI153">
        <f t="shared" si="65"/>
        <v>0.5263298250145283</v>
      </c>
      <c r="AJ153">
        <f>((I153*(T153/1000))-(AH153*(AC153/1000)))/(H153/1000)</f>
        <v>612.33314080600746</v>
      </c>
      <c r="AK153">
        <v>15.3</v>
      </c>
    </row>
    <row r="154" spans="1:37">
      <c r="A154" s="1">
        <v>21.103899999999999</v>
      </c>
      <c r="B154" t="s">
        <v>42</v>
      </c>
      <c r="C154" t="s">
        <v>41</v>
      </c>
      <c r="D154" t="s">
        <v>53</v>
      </c>
      <c r="E154">
        <v>8.5</v>
      </c>
      <c r="F154">
        <v>9.39</v>
      </c>
      <c r="G154" t="s">
        <v>38</v>
      </c>
      <c r="H154" s="12">
        <v>4.008</v>
      </c>
      <c r="I154">
        <v>76.16</v>
      </c>
      <c r="J154" s="2">
        <f t="shared" si="61"/>
        <v>2.4588364434687158</v>
      </c>
      <c r="K154">
        <v>15232.3</v>
      </c>
      <c r="L154" s="6">
        <v>0.2</v>
      </c>
      <c r="M154" s="12">
        <v>0.2</v>
      </c>
      <c r="N154">
        <v>50</v>
      </c>
      <c r="O154">
        <v>1</v>
      </c>
      <c r="P154">
        <v>2</v>
      </c>
      <c r="Q154" s="12">
        <v>2</v>
      </c>
      <c r="R154">
        <f t="shared" si="62"/>
        <v>37.799999999999997</v>
      </c>
      <c r="S154" s="11">
        <v>37.798999999999999</v>
      </c>
      <c r="T154" s="3">
        <f t="shared" si="63"/>
        <v>39.999000000000002</v>
      </c>
      <c r="U154" s="11">
        <v>58.067</v>
      </c>
      <c r="V154" s="11">
        <v>157.80000000000001</v>
      </c>
      <c r="W154" s="11">
        <v>3806.7</v>
      </c>
      <c r="X154" s="11">
        <v>8.5660000000000007</v>
      </c>
      <c r="Y154" s="11">
        <v>-122.8</v>
      </c>
      <c r="Z154" s="11">
        <v>5160.1000000000004</v>
      </c>
      <c r="AA154" s="11">
        <v>8.1310000000000002</v>
      </c>
      <c r="AB154" s="11">
        <v>21.285</v>
      </c>
      <c r="AC154">
        <f t="shared" si="64"/>
        <v>36.781999999999996</v>
      </c>
      <c r="AD154" t="s">
        <v>35</v>
      </c>
      <c r="AG154" t="s">
        <v>36</v>
      </c>
      <c r="AH154" s="11">
        <v>15.94182</v>
      </c>
      <c r="AI154">
        <f t="shared" si="65"/>
        <v>0.51468392845612454</v>
      </c>
      <c r="AJ154">
        <f>((I154*(T154/1000))-(AH154*(AC154/1000)))/(H154/1000)</f>
        <v>613.76043332335325</v>
      </c>
      <c r="AK154">
        <v>15.3</v>
      </c>
    </row>
    <row r="155" spans="1:37">
      <c r="A155" s="1">
        <v>21.103899999999999</v>
      </c>
      <c r="B155" t="s">
        <v>42</v>
      </c>
      <c r="C155" t="s">
        <v>41</v>
      </c>
      <c r="D155" t="s">
        <v>53</v>
      </c>
      <c r="E155">
        <v>8.5</v>
      </c>
      <c r="F155">
        <v>10.39</v>
      </c>
      <c r="G155" t="s">
        <v>34</v>
      </c>
      <c r="H155" s="12">
        <v>4.0060000000000002</v>
      </c>
      <c r="I155">
        <v>152.32</v>
      </c>
      <c r="J155" s="2">
        <f t="shared" si="61"/>
        <v>4.9176728869374315</v>
      </c>
      <c r="K155">
        <v>15232.3</v>
      </c>
      <c r="L155" s="6">
        <v>0.4</v>
      </c>
      <c r="M155" s="12">
        <v>0.4</v>
      </c>
      <c r="N155">
        <v>50</v>
      </c>
      <c r="O155">
        <v>1</v>
      </c>
      <c r="P155">
        <v>2</v>
      </c>
      <c r="Q155" s="12">
        <v>2</v>
      </c>
      <c r="R155">
        <f t="shared" si="62"/>
        <v>37.6</v>
      </c>
      <c r="S155" s="11">
        <v>37.597999999999999</v>
      </c>
      <c r="T155" s="3">
        <f t="shared" si="63"/>
        <v>39.997999999999998</v>
      </c>
      <c r="U155" s="11">
        <v>57.921999999999997</v>
      </c>
      <c r="V155" s="11">
        <v>157.30000000000001</v>
      </c>
      <c r="W155" s="11">
        <v>4070</v>
      </c>
      <c r="X155" s="11">
        <v>8.5239999999999991</v>
      </c>
      <c r="Y155" s="11">
        <v>-89.6</v>
      </c>
      <c r="Z155" s="11">
        <v>5385.3</v>
      </c>
      <c r="AA155" s="11">
        <v>8.0589999999999993</v>
      </c>
      <c r="AB155" s="11">
        <v>21.088999999999999</v>
      </c>
      <c r="AC155">
        <f t="shared" si="64"/>
        <v>36.832999999999998</v>
      </c>
      <c r="AD155" t="s">
        <v>35</v>
      </c>
      <c r="AG155" t="s">
        <v>36</v>
      </c>
      <c r="AH155" s="17">
        <v>45.240299999999998</v>
      </c>
      <c r="AI155">
        <f t="shared" si="65"/>
        <v>1.4605895266998126</v>
      </c>
      <c r="AJ155">
        <f>((I155*(T155/1000))-(AH155*(AC155/1000)))/(H155/1000)</f>
        <v>1104.8825237393908</v>
      </c>
      <c r="AK155">
        <v>15.3</v>
      </c>
    </row>
    <row r="156" spans="1:37">
      <c r="A156" s="1">
        <v>21.103899999999999</v>
      </c>
      <c r="B156" t="s">
        <v>42</v>
      </c>
      <c r="C156" t="s">
        <v>41</v>
      </c>
      <c r="D156" t="s">
        <v>53</v>
      </c>
      <c r="E156">
        <v>8.5</v>
      </c>
      <c r="F156">
        <v>11.39</v>
      </c>
      <c r="G156" t="s">
        <v>37</v>
      </c>
      <c r="H156" s="12">
        <v>3.9940000000000002</v>
      </c>
      <c r="I156">
        <v>152.32</v>
      </c>
      <c r="J156" s="2">
        <f t="shared" si="61"/>
        <v>4.9176728869374315</v>
      </c>
      <c r="K156">
        <v>15232.3</v>
      </c>
      <c r="L156" s="6">
        <v>0.4</v>
      </c>
      <c r="M156" s="12">
        <v>0.4</v>
      </c>
      <c r="N156">
        <v>50</v>
      </c>
      <c r="O156">
        <v>1</v>
      </c>
      <c r="P156">
        <v>2</v>
      </c>
      <c r="Q156" s="12">
        <v>2</v>
      </c>
      <c r="R156">
        <f t="shared" si="62"/>
        <v>37.6</v>
      </c>
      <c r="S156" s="11">
        <v>37.604999999999997</v>
      </c>
      <c r="T156" s="3">
        <f t="shared" si="63"/>
        <v>40.004999999999995</v>
      </c>
      <c r="U156" s="11">
        <v>57.963999999999999</v>
      </c>
      <c r="V156" s="11">
        <v>157.5</v>
      </c>
      <c r="W156" s="11">
        <v>4099.2</v>
      </c>
      <c r="X156" s="11">
        <v>8.5299999999999994</v>
      </c>
      <c r="Y156" s="11">
        <v>-81.599999999999994</v>
      </c>
      <c r="Z156" s="11">
        <v>5220.8</v>
      </c>
      <c r="AA156" s="11">
        <v>8.1199999999999992</v>
      </c>
      <c r="AB156" s="11">
        <v>21.155999999999999</v>
      </c>
      <c r="AC156">
        <f t="shared" si="64"/>
        <v>36.808</v>
      </c>
      <c r="AD156" t="s">
        <v>35</v>
      </c>
      <c r="AG156" t="s">
        <v>36</v>
      </c>
      <c r="AH156" s="17">
        <v>42.785400000000003</v>
      </c>
      <c r="AI156">
        <f t="shared" si="65"/>
        <v>1.3813327306773424</v>
      </c>
      <c r="AJ156">
        <f>((I156*(T156/1000))-(AH156*(AC156/1000)))/(H156/1000)</f>
        <v>1131.3762135202801</v>
      </c>
      <c r="AK156">
        <v>15.3</v>
      </c>
    </row>
    <row r="157" spans="1:37">
      <c r="A157" s="1">
        <v>21.103899999999999</v>
      </c>
      <c r="B157" t="s">
        <v>42</v>
      </c>
      <c r="C157" t="s">
        <v>41</v>
      </c>
      <c r="D157" t="s">
        <v>53</v>
      </c>
      <c r="E157">
        <v>8.5</v>
      </c>
      <c r="F157">
        <v>12.39</v>
      </c>
      <c r="G157" t="s">
        <v>38</v>
      </c>
      <c r="H157" s="12">
        <v>3.9929999999999999</v>
      </c>
      <c r="I157">
        <v>152.32</v>
      </c>
      <c r="J157" s="2">
        <f t="shared" si="61"/>
        <v>4.9176728869374315</v>
      </c>
      <c r="K157">
        <v>15232.3</v>
      </c>
      <c r="L157" s="6">
        <v>0.4</v>
      </c>
      <c r="M157" s="12">
        <v>0.4</v>
      </c>
      <c r="N157">
        <v>50</v>
      </c>
      <c r="O157">
        <v>1</v>
      </c>
      <c r="P157">
        <v>2</v>
      </c>
      <c r="Q157" s="12">
        <v>2</v>
      </c>
      <c r="R157">
        <f t="shared" si="62"/>
        <v>37.6</v>
      </c>
      <c r="S157" s="11">
        <v>37.597000000000001</v>
      </c>
      <c r="T157" s="3">
        <f t="shared" si="63"/>
        <v>39.997</v>
      </c>
      <c r="U157" s="11">
        <v>57.780999999999999</v>
      </c>
      <c r="V157" s="11">
        <v>156.4</v>
      </c>
      <c r="W157" s="11">
        <v>4169.3</v>
      </c>
      <c r="X157" s="11">
        <v>8.5380000000000003</v>
      </c>
      <c r="Y157" s="11">
        <v>-101.7</v>
      </c>
      <c r="Z157" s="11">
        <v>5323.6</v>
      </c>
      <c r="AA157" s="11">
        <v>8.0969999999999995</v>
      </c>
      <c r="AB157" s="11">
        <v>21.097000000000001</v>
      </c>
      <c r="AC157">
        <f t="shared" si="64"/>
        <v>36.683999999999997</v>
      </c>
      <c r="AD157" t="s">
        <v>35</v>
      </c>
      <c r="AG157" t="s">
        <v>36</v>
      </c>
      <c r="AH157" s="17">
        <v>43.276380000000003</v>
      </c>
      <c r="AI157">
        <f t="shared" si="65"/>
        <v>1.3971840898818364</v>
      </c>
      <c r="AJ157">
        <f>((I157*(T157/1000))-(AH157*(AC157/1000)))/(H157/1000)</f>
        <v>1128.1723806862008</v>
      </c>
      <c r="AK157">
        <v>15.3</v>
      </c>
    </row>
    <row r="158" spans="1:37">
      <c r="A158" s="1">
        <v>21.103899999999999</v>
      </c>
      <c r="B158" t="s">
        <v>42</v>
      </c>
      <c r="C158" t="s">
        <v>41</v>
      </c>
      <c r="D158" t="s">
        <v>53</v>
      </c>
      <c r="E158">
        <v>8.5</v>
      </c>
      <c r="F158">
        <v>13.39</v>
      </c>
      <c r="G158" t="s">
        <v>34</v>
      </c>
      <c r="H158" s="12">
        <v>4.0090000000000003</v>
      </c>
      <c r="I158">
        <v>380.81</v>
      </c>
      <c r="J158" s="2">
        <f t="shared" si="61"/>
        <v>12.294505068767354</v>
      </c>
      <c r="K158">
        <v>15232.3</v>
      </c>
      <c r="L158" s="6">
        <v>1</v>
      </c>
      <c r="M158" s="14">
        <v>1</v>
      </c>
      <c r="N158">
        <v>50</v>
      </c>
      <c r="O158">
        <v>1</v>
      </c>
      <c r="P158">
        <v>2</v>
      </c>
      <c r="Q158" s="12">
        <v>2</v>
      </c>
      <c r="R158">
        <f t="shared" si="62"/>
        <v>37</v>
      </c>
      <c r="S158" s="11">
        <v>36.994999999999997</v>
      </c>
      <c r="T158" s="3">
        <f t="shared" si="63"/>
        <v>39.994999999999997</v>
      </c>
      <c r="U158" s="11">
        <v>57.908000000000001</v>
      </c>
      <c r="V158" s="11">
        <v>155.30000000000001</v>
      </c>
      <c r="W158" s="11">
        <v>4628.5</v>
      </c>
      <c r="X158" s="11">
        <v>8.5060000000000002</v>
      </c>
      <c r="Y158" s="11">
        <v>-138.19999999999999</v>
      </c>
      <c r="Z158" s="11">
        <v>6180.9</v>
      </c>
      <c r="AA158" s="11">
        <v>8.0540000000000003</v>
      </c>
      <c r="AB158" s="11">
        <v>21.187999999999999</v>
      </c>
      <c r="AC158">
        <f t="shared" si="64"/>
        <v>36.72</v>
      </c>
      <c r="AD158" t="s">
        <v>35</v>
      </c>
      <c r="AG158" t="s">
        <v>36</v>
      </c>
      <c r="AH158" s="11">
        <v>203.1054</v>
      </c>
      <c r="AI158">
        <f t="shared" si="65"/>
        <v>6.5572867566345971</v>
      </c>
      <c r="AJ158">
        <f>((I158*(T158/1000))-(AH158*(AC158/1000)))/(H158/1000)</f>
        <v>1938.7542185083557</v>
      </c>
      <c r="AK158">
        <v>15.3</v>
      </c>
    </row>
    <row r="159" spans="1:37">
      <c r="A159" s="1">
        <v>21.103899999999999</v>
      </c>
      <c r="B159" t="s">
        <v>42</v>
      </c>
      <c r="C159" t="s">
        <v>41</v>
      </c>
      <c r="D159" t="s">
        <v>53</v>
      </c>
      <c r="E159">
        <v>8.5</v>
      </c>
      <c r="F159">
        <v>14.39</v>
      </c>
      <c r="G159" t="s">
        <v>37</v>
      </c>
      <c r="H159" s="12">
        <v>4.0010000000000003</v>
      </c>
      <c r="I159">
        <v>380.81</v>
      </c>
      <c r="J159" s="2">
        <f t="shared" si="61"/>
        <v>12.294505068767354</v>
      </c>
      <c r="K159">
        <v>15232.3</v>
      </c>
      <c r="L159" s="6">
        <v>1</v>
      </c>
      <c r="M159" s="14">
        <v>1</v>
      </c>
      <c r="N159">
        <v>50</v>
      </c>
      <c r="O159">
        <v>1</v>
      </c>
      <c r="P159">
        <v>2</v>
      </c>
      <c r="Q159" s="12">
        <v>2</v>
      </c>
      <c r="R159">
        <f t="shared" si="62"/>
        <v>37</v>
      </c>
      <c r="S159" s="11">
        <v>36.997999999999998</v>
      </c>
      <c r="T159" s="3">
        <f t="shared" si="63"/>
        <v>39.997999999999998</v>
      </c>
      <c r="U159" s="11">
        <v>57.981999999999999</v>
      </c>
      <c r="V159" s="11">
        <v>157.5</v>
      </c>
      <c r="W159" s="11">
        <v>4126.1000000000004</v>
      </c>
      <c r="X159" s="11">
        <v>8.5329999999999995</v>
      </c>
      <c r="Y159" s="11">
        <v>-152.80000000000001</v>
      </c>
      <c r="Z159" s="11">
        <v>6227.8</v>
      </c>
      <c r="AA159" s="11">
        <v>8.0709999999999997</v>
      </c>
      <c r="AB159" s="11">
        <v>21.161999999999999</v>
      </c>
      <c r="AC159">
        <f t="shared" si="64"/>
        <v>36.82</v>
      </c>
      <c r="AD159" t="s">
        <v>35</v>
      </c>
      <c r="AG159" t="s">
        <v>36</v>
      </c>
      <c r="AH159" s="11">
        <v>215.32980000000001</v>
      </c>
      <c r="AI159">
        <f t="shared" si="65"/>
        <v>6.9519532511138378</v>
      </c>
      <c r="AJ159">
        <f>((I159*(T159/1000))-(AH159*(AC159/1000)))/(H159/1000)</f>
        <v>1825.342450387403</v>
      </c>
      <c r="AK159">
        <v>15.3</v>
      </c>
    </row>
    <row r="160" spans="1:37">
      <c r="A160" s="1">
        <v>21.103899999999999</v>
      </c>
      <c r="B160" t="s">
        <v>42</v>
      </c>
      <c r="C160" t="s">
        <v>41</v>
      </c>
      <c r="D160" t="s">
        <v>53</v>
      </c>
      <c r="E160">
        <v>8.5</v>
      </c>
      <c r="F160">
        <v>15.39</v>
      </c>
      <c r="G160" t="s">
        <v>38</v>
      </c>
      <c r="H160" s="12">
        <v>3.9950000000000001</v>
      </c>
      <c r="I160">
        <v>380.81</v>
      </c>
      <c r="J160" s="2">
        <f t="shared" si="61"/>
        <v>12.294505068767354</v>
      </c>
      <c r="K160">
        <v>15232.3</v>
      </c>
      <c r="L160" s="6">
        <v>1</v>
      </c>
      <c r="M160" s="14">
        <v>1</v>
      </c>
      <c r="N160">
        <v>50</v>
      </c>
      <c r="O160">
        <v>1</v>
      </c>
      <c r="P160">
        <v>2</v>
      </c>
      <c r="Q160" s="12">
        <v>2</v>
      </c>
      <c r="R160">
        <f t="shared" si="62"/>
        <v>37</v>
      </c>
      <c r="S160" s="11">
        <v>36.999000000000002</v>
      </c>
      <c r="T160" s="3">
        <f t="shared" si="63"/>
        <v>39.999000000000002</v>
      </c>
      <c r="U160" s="11">
        <v>58.125999999999998</v>
      </c>
      <c r="V160" s="11">
        <v>157.69999999999999</v>
      </c>
      <c r="W160" s="11">
        <v>4693.3</v>
      </c>
      <c r="X160" s="11">
        <v>8.5310000000000006</v>
      </c>
      <c r="Y160" s="11">
        <v>-101.2</v>
      </c>
      <c r="Z160" s="11">
        <v>5983.8</v>
      </c>
      <c r="AA160" s="11">
        <v>8.0470000000000006</v>
      </c>
      <c r="AB160" s="11">
        <v>21.274999999999999</v>
      </c>
      <c r="AC160">
        <f t="shared" si="64"/>
        <v>36.850999999999999</v>
      </c>
      <c r="AD160" t="s">
        <v>35</v>
      </c>
      <c r="AG160" t="s">
        <v>36</v>
      </c>
      <c r="AH160" s="11">
        <v>200.4</v>
      </c>
      <c r="AI160">
        <f t="shared" si="65"/>
        <v>6.4699425324465683</v>
      </c>
      <c r="AJ160">
        <f>((I160*(T160/1000))-(AH160*(AC160/1000)))/(H160/1000)</f>
        <v>1964.2249787234041</v>
      </c>
      <c r="AK160">
        <v>15.3</v>
      </c>
    </row>
    <row r="161" spans="1:37">
      <c r="A161" s="1">
        <v>21.103899999999999</v>
      </c>
      <c r="B161" t="s">
        <v>42</v>
      </c>
      <c r="C161" t="s">
        <v>41</v>
      </c>
      <c r="D161" t="s">
        <v>53</v>
      </c>
      <c r="E161">
        <v>8.5</v>
      </c>
      <c r="F161">
        <v>16.39</v>
      </c>
      <c r="G161" t="s">
        <v>34</v>
      </c>
      <c r="H161" s="12">
        <v>3.9929999999999999</v>
      </c>
      <c r="I161">
        <v>761.62</v>
      </c>
      <c r="J161" s="2">
        <f t="shared" si="61"/>
        <v>24.589010137534707</v>
      </c>
      <c r="K161">
        <v>15232.3</v>
      </c>
      <c r="L161" s="6">
        <v>2</v>
      </c>
      <c r="M161" s="14">
        <v>2</v>
      </c>
      <c r="N161">
        <v>50</v>
      </c>
      <c r="O161">
        <v>1</v>
      </c>
      <c r="P161">
        <v>2</v>
      </c>
      <c r="Q161" s="12">
        <v>2</v>
      </c>
      <c r="R161">
        <f t="shared" si="62"/>
        <v>36</v>
      </c>
      <c r="S161" s="11">
        <v>36</v>
      </c>
      <c r="T161" s="3">
        <f t="shared" si="63"/>
        <v>40</v>
      </c>
      <c r="U161" s="11">
        <v>58.140999999999998</v>
      </c>
      <c r="V161" s="11">
        <v>152</v>
      </c>
      <c r="W161" s="11">
        <v>6666.8</v>
      </c>
      <c r="X161" s="11">
        <v>8.5719999999999992</v>
      </c>
      <c r="Y161" s="11">
        <v>-138.4</v>
      </c>
      <c r="Z161" s="11">
        <v>8018.8</v>
      </c>
      <c r="AA161" s="11">
        <v>8.1289999999999996</v>
      </c>
      <c r="AB161" s="11">
        <v>21.352</v>
      </c>
      <c r="AC161">
        <f t="shared" si="64"/>
        <v>36.789000000000001</v>
      </c>
      <c r="AD161" t="s">
        <v>35</v>
      </c>
      <c r="AG161" t="s">
        <v>36</v>
      </c>
      <c r="AH161" s="17">
        <v>544.18619999999999</v>
      </c>
      <c r="AI161">
        <f t="shared" si="65"/>
        <v>17.569128946858655</v>
      </c>
      <c r="AJ161">
        <f>((I161*(T161/1000))-(AH161*(AC161/1000)))/(H161/1000)</f>
        <v>2615.7610538943145</v>
      </c>
      <c r="AK161">
        <v>15.3</v>
      </c>
    </row>
    <row r="162" spans="1:37">
      <c r="A162" s="1">
        <v>21.103899999999999</v>
      </c>
      <c r="B162" t="s">
        <v>42</v>
      </c>
      <c r="C162" t="s">
        <v>41</v>
      </c>
      <c r="D162" t="s">
        <v>53</v>
      </c>
      <c r="E162">
        <v>8.5</v>
      </c>
      <c r="F162">
        <v>17.39</v>
      </c>
      <c r="G162" t="s">
        <v>37</v>
      </c>
      <c r="H162" s="12">
        <v>3.996</v>
      </c>
      <c r="I162">
        <v>761.62</v>
      </c>
      <c r="J162" s="2">
        <f t="shared" si="61"/>
        <v>24.589010137534707</v>
      </c>
      <c r="K162">
        <v>15232.3</v>
      </c>
      <c r="L162" s="6">
        <v>2</v>
      </c>
      <c r="M162" s="14">
        <v>2</v>
      </c>
      <c r="N162">
        <v>50</v>
      </c>
      <c r="O162">
        <v>1</v>
      </c>
      <c r="P162">
        <v>2</v>
      </c>
      <c r="Q162" s="12">
        <v>2</v>
      </c>
      <c r="R162">
        <f t="shared" si="62"/>
        <v>36</v>
      </c>
      <c r="S162" s="11">
        <v>36.000999999999998</v>
      </c>
      <c r="T162" s="3">
        <f t="shared" si="63"/>
        <v>40.000999999999998</v>
      </c>
      <c r="U162" s="11">
        <v>58.029000000000003</v>
      </c>
      <c r="V162" s="11">
        <v>155.30000000000001</v>
      </c>
      <c r="W162" s="11">
        <v>6474.5</v>
      </c>
      <c r="X162" s="11">
        <v>8.5679999999999996</v>
      </c>
      <c r="Y162" s="11">
        <v>-166.2</v>
      </c>
      <c r="Z162" s="11">
        <v>7964.3</v>
      </c>
      <c r="AA162" s="11">
        <v>8.1300000000000008</v>
      </c>
      <c r="AB162" s="11">
        <v>21.193000000000001</v>
      </c>
      <c r="AC162">
        <f>U162-AB162</f>
        <v>36.835999999999999</v>
      </c>
      <c r="AD162" t="s">
        <v>35</v>
      </c>
      <c r="AG162" t="s">
        <v>36</v>
      </c>
      <c r="AH162" s="17">
        <v>528.3546</v>
      </c>
      <c r="AI162">
        <f t="shared" si="65"/>
        <v>17.058003486795378</v>
      </c>
      <c r="AJ162">
        <f>((I162*(T162/1000))-(AH162*(AC162/1000)))/(H162/1000)</f>
        <v>2753.5264200200186</v>
      </c>
      <c r="AK162">
        <v>15.3</v>
      </c>
    </row>
    <row r="163" spans="1:37">
      <c r="A163" s="1">
        <v>21.103899999999999</v>
      </c>
      <c r="B163" t="s">
        <v>42</v>
      </c>
      <c r="C163" t="s">
        <v>41</v>
      </c>
      <c r="D163" t="s">
        <v>53</v>
      </c>
      <c r="E163">
        <v>8.5</v>
      </c>
      <c r="F163">
        <v>18.39</v>
      </c>
      <c r="G163" t="s">
        <v>38</v>
      </c>
      <c r="H163" s="12">
        <v>4.0010000000000003</v>
      </c>
      <c r="I163">
        <v>761.62</v>
      </c>
      <c r="J163" s="2">
        <f t="shared" si="61"/>
        <v>24.589010137534707</v>
      </c>
      <c r="K163">
        <v>15232.3</v>
      </c>
      <c r="L163" s="6">
        <v>2</v>
      </c>
      <c r="M163" s="14">
        <v>2</v>
      </c>
      <c r="N163">
        <v>50</v>
      </c>
      <c r="O163">
        <v>1</v>
      </c>
      <c r="P163">
        <v>2</v>
      </c>
      <c r="Q163" s="12">
        <v>2</v>
      </c>
      <c r="R163">
        <f t="shared" si="62"/>
        <v>36</v>
      </c>
      <c r="S163" s="11">
        <v>35.997999999999998</v>
      </c>
      <c r="T163" s="3">
        <f t="shared" si="63"/>
        <v>39.997999999999998</v>
      </c>
      <c r="U163" s="11">
        <v>58.033000000000001</v>
      </c>
      <c r="V163" s="11">
        <v>152.19999999999999</v>
      </c>
      <c r="W163" s="11">
        <v>6237.6</v>
      </c>
      <c r="X163" s="11">
        <v>8.5649999999999995</v>
      </c>
      <c r="Y163" s="11">
        <v>-177.2</v>
      </c>
      <c r="Z163" s="11">
        <v>7789.5</v>
      </c>
      <c r="AA163" s="11">
        <v>8.1329999999999991</v>
      </c>
      <c r="AB163" s="11">
        <v>21.335000000000001</v>
      </c>
      <c r="AC163">
        <f>U163-AB163</f>
        <v>36.698</v>
      </c>
      <c r="AD163" t="s">
        <v>35</v>
      </c>
      <c r="AG163" t="s">
        <v>36</v>
      </c>
      <c r="AH163" s="17">
        <v>529.35659999999996</v>
      </c>
      <c r="AI163">
        <f t="shared" si="65"/>
        <v>17.09035319945761</v>
      </c>
      <c r="AJ163">
        <f>((I163*(T163/1000))-(AH163*(AC163/1000)))/(H163/1000)</f>
        <v>2758.5474264433888</v>
      </c>
      <c r="AK163">
        <v>15.3</v>
      </c>
    </row>
    <row r="164" spans="1:37">
      <c r="A164" s="1" t="s">
        <v>31</v>
      </c>
      <c r="B164" t="s">
        <v>31</v>
      </c>
      <c r="C164" t="s">
        <v>43</v>
      </c>
      <c r="D164" t="s">
        <v>53</v>
      </c>
      <c r="E164">
        <v>8.5</v>
      </c>
      <c r="F164" s="2">
        <v>1.4</v>
      </c>
      <c r="G164" t="s">
        <v>34</v>
      </c>
      <c r="H164" s="11">
        <v>0</v>
      </c>
      <c r="I164">
        <v>0.47920649999999992</v>
      </c>
      <c r="J164" s="2">
        <f t="shared" si="61"/>
        <v>1.5471250080712854E-2</v>
      </c>
      <c r="K164">
        <v>15232.3</v>
      </c>
      <c r="L164">
        <v>0</v>
      </c>
      <c r="M164" s="11">
        <v>0</v>
      </c>
      <c r="N164">
        <v>50</v>
      </c>
      <c r="O164">
        <v>1</v>
      </c>
      <c r="P164">
        <v>2</v>
      </c>
      <c r="Q164" s="11">
        <v>2</v>
      </c>
      <c r="R164">
        <f>40-L164-P164</f>
        <v>38</v>
      </c>
      <c r="S164" s="15">
        <v>37.997999999999998</v>
      </c>
      <c r="T164" s="3">
        <f>S164+Q164+M164</f>
        <v>39.997999999999998</v>
      </c>
      <c r="U164" s="11">
        <v>52.97</v>
      </c>
      <c r="V164" s="11">
        <v>162.4</v>
      </c>
      <c r="W164" s="11">
        <v>4459.8999999999996</v>
      </c>
      <c r="X164" s="11">
        <v>8.6910000000000007</v>
      </c>
      <c r="Y164" s="11">
        <v>38</v>
      </c>
      <c r="Z164" s="11">
        <v>4754.6000000000004</v>
      </c>
      <c r="AA164" s="11">
        <v>8.5739999999999998</v>
      </c>
      <c r="AB164" s="11">
        <v>13.045999999999999</v>
      </c>
      <c r="AC164">
        <f>U164-AB164</f>
        <v>39.923999999999999</v>
      </c>
      <c r="AD164" t="s">
        <v>35</v>
      </c>
      <c r="AG164" t="s">
        <v>36</v>
      </c>
      <c r="AH164" s="11">
        <v>0.31763400000000003</v>
      </c>
      <c r="AI164">
        <f>AH164/30.974</f>
        <v>1.0254858913927811E-2</v>
      </c>
      <c r="AJ164">
        <v>0</v>
      </c>
      <c r="AK164">
        <v>19.3</v>
      </c>
    </row>
    <row r="165" spans="1:37">
      <c r="A165" s="1" t="s">
        <v>31</v>
      </c>
      <c r="B165" t="s">
        <v>31</v>
      </c>
      <c r="C165" t="s">
        <v>43</v>
      </c>
      <c r="D165" t="s">
        <v>53</v>
      </c>
      <c r="E165">
        <v>8.5</v>
      </c>
      <c r="F165" s="2">
        <v>2.4</v>
      </c>
      <c r="G165" t="s">
        <v>37</v>
      </c>
      <c r="H165" s="11">
        <v>0</v>
      </c>
      <c r="I165">
        <v>0.47920649999999992</v>
      </c>
      <c r="J165" s="2">
        <f t="shared" si="61"/>
        <v>1.5471250080712854E-2</v>
      </c>
      <c r="K165">
        <v>15232.3</v>
      </c>
      <c r="L165">
        <v>0</v>
      </c>
      <c r="M165" s="11">
        <v>0</v>
      </c>
      <c r="N165">
        <v>50</v>
      </c>
      <c r="O165">
        <v>1</v>
      </c>
      <c r="P165">
        <v>2</v>
      </c>
      <c r="Q165" s="11">
        <v>2</v>
      </c>
      <c r="R165">
        <f t="shared" ref="R165:R181" si="66">40-L165-P165</f>
        <v>38</v>
      </c>
      <c r="S165" s="11">
        <v>37.999000000000002</v>
      </c>
      <c r="T165" s="3">
        <f t="shared" ref="T165:T181" si="67">S165+Q165+M165</f>
        <v>39.999000000000002</v>
      </c>
      <c r="U165" s="11">
        <v>53.01</v>
      </c>
      <c r="V165" s="11">
        <v>156.80000000000001</v>
      </c>
      <c r="W165" s="11">
        <v>4355</v>
      </c>
      <c r="X165" s="11">
        <v>8.7240000000000002</v>
      </c>
      <c r="Y165" s="11">
        <v>40.700000000000003</v>
      </c>
      <c r="Z165" s="11">
        <v>4548.2</v>
      </c>
      <c r="AA165" s="11">
        <v>8.6039999999999992</v>
      </c>
      <c r="AB165" s="11">
        <v>13.086</v>
      </c>
      <c r="AC165">
        <f t="shared" ref="AC165:AC181" si="68">U165-AB165</f>
        <v>39.923999999999999</v>
      </c>
      <c r="AD165" t="s">
        <v>35</v>
      </c>
      <c r="AG165" t="s">
        <v>36</v>
      </c>
      <c r="AH165" s="11">
        <v>0.231462</v>
      </c>
      <c r="AI165">
        <f t="shared" ref="AI165:AJ181" si="69">AH165/30.974</f>
        <v>7.4727836249757857E-3</v>
      </c>
      <c r="AJ165">
        <v>0</v>
      </c>
      <c r="AK165">
        <v>19.3</v>
      </c>
    </row>
    <row r="166" spans="1:37">
      <c r="A166" s="1" t="s">
        <v>31</v>
      </c>
      <c r="B166" t="s">
        <v>31</v>
      </c>
      <c r="C166" t="s">
        <v>43</v>
      </c>
      <c r="D166" t="s">
        <v>53</v>
      </c>
      <c r="E166">
        <v>8.5</v>
      </c>
      <c r="F166" s="2">
        <v>3.4</v>
      </c>
      <c r="G166" t="s">
        <v>38</v>
      </c>
      <c r="H166" s="11">
        <v>0</v>
      </c>
      <c r="I166">
        <v>0.47920649999999992</v>
      </c>
      <c r="J166" s="2">
        <f t="shared" si="61"/>
        <v>1.5471250080712854E-2</v>
      </c>
      <c r="K166">
        <v>15232.3</v>
      </c>
      <c r="L166">
        <v>0</v>
      </c>
      <c r="M166" s="11">
        <v>0</v>
      </c>
      <c r="N166">
        <v>50</v>
      </c>
      <c r="O166">
        <v>1</v>
      </c>
      <c r="P166">
        <v>2</v>
      </c>
      <c r="Q166" s="11">
        <v>2</v>
      </c>
      <c r="R166">
        <f t="shared" si="66"/>
        <v>38</v>
      </c>
      <c r="S166" s="11">
        <v>38</v>
      </c>
      <c r="T166" s="3">
        <f t="shared" si="67"/>
        <v>40</v>
      </c>
      <c r="U166" s="11">
        <v>53.057000000000002</v>
      </c>
      <c r="V166" s="11">
        <v>157.6</v>
      </c>
      <c r="W166" s="11">
        <v>4017.2</v>
      </c>
      <c r="X166" s="11">
        <v>8.7360000000000007</v>
      </c>
      <c r="Y166" s="11">
        <v>42</v>
      </c>
      <c r="Z166" s="11">
        <v>4040.6</v>
      </c>
      <c r="AA166" s="11">
        <v>8.6120000000000001</v>
      </c>
      <c r="AB166" s="11">
        <v>13.223000000000001</v>
      </c>
      <c r="AC166">
        <f t="shared" si="68"/>
        <v>39.834000000000003</v>
      </c>
      <c r="AD166" t="s">
        <v>35</v>
      </c>
      <c r="AG166" t="s">
        <v>36</v>
      </c>
      <c r="AH166" s="11">
        <v>1.7434799999999999</v>
      </c>
      <c r="AI166">
        <f t="shared" si="69"/>
        <v>5.6288500032285138E-2</v>
      </c>
      <c r="AJ166">
        <v>0</v>
      </c>
      <c r="AK166">
        <v>19.3</v>
      </c>
    </row>
    <row r="167" spans="1:37">
      <c r="A167" s="8">
        <v>21.103999999999999</v>
      </c>
      <c r="B167" t="s">
        <v>44</v>
      </c>
      <c r="C167" t="s">
        <v>43</v>
      </c>
      <c r="D167" t="s">
        <v>53</v>
      </c>
      <c r="E167">
        <v>8.5</v>
      </c>
      <c r="F167" s="2">
        <v>4.4000000000000004</v>
      </c>
      <c r="G167" t="s">
        <v>34</v>
      </c>
      <c r="H167" s="11">
        <v>3.996</v>
      </c>
      <c r="I167">
        <v>0.47920649999999992</v>
      </c>
      <c r="J167" s="2">
        <f t="shared" si="61"/>
        <v>1.5471250080712854E-2</v>
      </c>
      <c r="K167">
        <v>15232.3</v>
      </c>
      <c r="L167" s="5">
        <v>0</v>
      </c>
      <c r="M167" s="11">
        <v>0</v>
      </c>
      <c r="N167">
        <v>50</v>
      </c>
      <c r="O167">
        <v>1</v>
      </c>
      <c r="P167">
        <v>2</v>
      </c>
      <c r="Q167" s="11">
        <v>2</v>
      </c>
      <c r="R167">
        <f t="shared" si="66"/>
        <v>38</v>
      </c>
      <c r="S167" s="11">
        <v>38.000999999999998</v>
      </c>
      <c r="T167" s="3">
        <f t="shared" si="67"/>
        <v>40.000999999999998</v>
      </c>
      <c r="U167" s="11">
        <v>58.107999999999997</v>
      </c>
      <c r="V167" s="11">
        <v>155.6</v>
      </c>
      <c r="W167" s="11">
        <v>3502.9</v>
      </c>
      <c r="X167" s="11">
        <v>8.6590000000000007</v>
      </c>
      <c r="Y167" s="11">
        <v>-6.2</v>
      </c>
      <c r="Z167" s="11">
        <v>4391.8999999999996</v>
      </c>
      <c r="AA167" s="11">
        <v>8.27</v>
      </c>
      <c r="AB167" s="11">
        <v>21.117999999999999</v>
      </c>
      <c r="AC167">
        <f t="shared" si="68"/>
        <v>36.989999999999995</v>
      </c>
      <c r="AD167" t="s">
        <v>35</v>
      </c>
      <c r="AG167" t="s">
        <v>36</v>
      </c>
      <c r="AH167" s="11">
        <v>0.52103999999999995</v>
      </c>
      <c r="AI167">
        <f t="shared" si="69"/>
        <v>1.6821850584361076E-2</v>
      </c>
      <c r="AJ167">
        <f>((I167*(T167/1000))-(AH167*(AC167/1000)))/(H167/1000)</f>
        <v>-2.6158757132132612E-2</v>
      </c>
      <c r="AK167">
        <v>19.3</v>
      </c>
    </row>
    <row r="168" spans="1:37">
      <c r="A168" s="8">
        <v>21.103999999999999</v>
      </c>
      <c r="B168" t="s">
        <v>44</v>
      </c>
      <c r="C168" t="s">
        <v>43</v>
      </c>
      <c r="D168" t="s">
        <v>53</v>
      </c>
      <c r="E168">
        <v>8.5</v>
      </c>
      <c r="F168" s="2">
        <v>5.4</v>
      </c>
      <c r="G168" t="s">
        <v>37</v>
      </c>
      <c r="H168" s="11">
        <v>4.0019999999999998</v>
      </c>
      <c r="I168">
        <v>0.47920649999999992</v>
      </c>
      <c r="J168" s="2">
        <f t="shared" si="61"/>
        <v>1.5471250080712854E-2</v>
      </c>
      <c r="K168">
        <v>15232.3</v>
      </c>
      <c r="L168" s="5">
        <v>0</v>
      </c>
      <c r="M168" s="11">
        <v>0</v>
      </c>
      <c r="N168">
        <v>50</v>
      </c>
      <c r="O168">
        <v>1</v>
      </c>
      <c r="P168">
        <v>2</v>
      </c>
      <c r="Q168" s="11">
        <v>2</v>
      </c>
      <c r="R168">
        <f t="shared" si="66"/>
        <v>38</v>
      </c>
      <c r="S168" s="11">
        <v>37.999000000000002</v>
      </c>
      <c r="T168" s="3">
        <f t="shared" si="67"/>
        <v>39.999000000000002</v>
      </c>
      <c r="U168" s="11">
        <v>57.951999999999998</v>
      </c>
      <c r="V168" s="11">
        <v>147.30000000000001</v>
      </c>
      <c r="W168" s="11">
        <v>3719.3</v>
      </c>
      <c r="X168" s="11">
        <v>8.6319999999999997</v>
      </c>
      <c r="Y168" s="11">
        <v>-12.5</v>
      </c>
      <c r="Z168" s="11">
        <v>4397.6000000000004</v>
      </c>
      <c r="AA168" s="11">
        <v>8.2509999999999994</v>
      </c>
      <c r="AB168" s="11">
        <v>20.922000000000001</v>
      </c>
      <c r="AC168">
        <f t="shared" si="68"/>
        <v>37.03</v>
      </c>
      <c r="AD168" t="s">
        <v>35</v>
      </c>
      <c r="AG168" t="s">
        <v>36</v>
      </c>
      <c r="AH168" s="11">
        <v>0.25350600000000001</v>
      </c>
      <c r="AI168">
        <f t="shared" si="69"/>
        <v>8.1844773035449087E-3</v>
      </c>
      <c r="AJ168">
        <f>((I168*(T168/1000))-(AH168*(AC168/1000)))/(H168/1000)</f>
        <v>2.4438914576461763</v>
      </c>
      <c r="AK168">
        <v>19.3</v>
      </c>
    </row>
    <row r="169" spans="1:37">
      <c r="A169" s="8">
        <v>21.103999999999999</v>
      </c>
      <c r="B169" t="s">
        <v>44</v>
      </c>
      <c r="C169" t="s">
        <v>43</v>
      </c>
      <c r="D169" t="s">
        <v>53</v>
      </c>
      <c r="E169">
        <v>8.5</v>
      </c>
      <c r="F169" s="2">
        <v>6.4</v>
      </c>
      <c r="G169" t="s">
        <v>38</v>
      </c>
      <c r="H169" s="11">
        <v>4.0049999999999999</v>
      </c>
      <c r="I169">
        <v>0.47920649999999992</v>
      </c>
      <c r="J169" s="2">
        <f t="shared" si="61"/>
        <v>1.5471250080712854E-2</v>
      </c>
      <c r="K169">
        <v>15232.3</v>
      </c>
      <c r="L169" s="5">
        <v>0</v>
      </c>
      <c r="M169" s="11">
        <v>0</v>
      </c>
      <c r="N169">
        <v>50</v>
      </c>
      <c r="O169">
        <v>1</v>
      </c>
      <c r="P169">
        <v>2</v>
      </c>
      <c r="Q169" s="11">
        <v>2</v>
      </c>
      <c r="R169">
        <f t="shared" si="66"/>
        <v>38</v>
      </c>
      <c r="S169" s="11">
        <v>38.003999999999998</v>
      </c>
      <c r="T169" s="3">
        <f t="shared" si="67"/>
        <v>40.003999999999998</v>
      </c>
      <c r="U169" s="11">
        <v>57.851999999999997</v>
      </c>
      <c r="V169" s="11">
        <v>156.1</v>
      </c>
      <c r="W169" s="11">
        <v>3774.8</v>
      </c>
      <c r="X169" s="11">
        <v>8.6270000000000007</v>
      </c>
      <c r="Y169" s="11">
        <v>-127.4</v>
      </c>
      <c r="Z169" s="11">
        <v>4625.8999999999996</v>
      </c>
      <c r="AA169" s="11">
        <v>8.1229999999999993</v>
      </c>
      <c r="AB169" s="11">
        <v>20.826000000000001</v>
      </c>
      <c r="AC169">
        <f t="shared" si="68"/>
        <v>37.025999999999996</v>
      </c>
      <c r="AD169" t="s">
        <v>35</v>
      </c>
      <c r="AG169" t="s">
        <v>36</v>
      </c>
      <c r="AH169" s="11">
        <v>0.54208199999999995</v>
      </c>
      <c r="AI169">
        <f t="shared" si="69"/>
        <v>1.7501194550267964E-2</v>
      </c>
      <c r="AJ169">
        <f>((I169*(T169/1000))-(AH169*(AC169/1000)))/(H169/1000)</f>
        <v>-0.22495663071161054</v>
      </c>
      <c r="AK169">
        <v>19.3</v>
      </c>
    </row>
    <row r="170" spans="1:37">
      <c r="A170" s="8">
        <v>21.103999999999999</v>
      </c>
      <c r="B170" t="s">
        <v>44</v>
      </c>
      <c r="C170" t="s">
        <v>43</v>
      </c>
      <c r="D170" t="s">
        <v>53</v>
      </c>
      <c r="E170">
        <v>8.5</v>
      </c>
      <c r="F170" s="9">
        <v>7.4</v>
      </c>
      <c r="G170" t="s">
        <v>34</v>
      </c>
      <c r="H170" s="11">
        <v>3.992</v>
      </c>
      <c r="I170">
        <v>76.16</v>
      </c>
      <c r="J170" s="2">
        <f t="shared" si="61"/>
        <v>2.4588364434687158</v>
      </c>
      <c r="K170">
        <v>15232.3</v>
      </c>
      <c r="L170" s="6">
        <v>0.2</v>
      </c>
      <c r="M170" s="11">
        <v>0.2</v>
      </c>
      <c r="N170">
        <v>50</v>
      </c>
      <c r="O170">
        <v>1</v>
      </c>
      <c r="P170">
        <v>2</v>
      </c>
      <c r="Q170" s="11">
        <v>2</v>
      </c>
      <c r="R170" s="6">
        <f>40-L170-P170</f>
        <v>37.799999999999997</v>
      </c>
      <c r="S170" s="11">
        <v>37.804000000000002</v>
      </c>
      <c r="T170" s="3">
        <f t="shared" si="67"/>
        <v>40.004000000000005</v>
      </c>
      <c r="U170" s="11">
        <v>58.331000000000003</v>
      </c>
      <c r="V170" s="11">
        <v>158.30000000000001</v>
      </c>
      <c r="W170" s="11">
        <v>4516.1000000000004</v>
      </c>
      <c r="X170" s="11">
        <v>8.51</v>
      </c>
      <c r="Y170" s="11">
        <v>-193.1</v>
      </c>
      <c r="Z170" s="11">
        <v>4843.3</v>
      </c>
      <c r="AA170" s="11">
        <v>8.1050000000000004</v>
      </c>
      <c r="AB170" s="11">
        <v>21.228000000000002</v>
      </c>
      <c r="AC170">
        <f t="shared" si="68"/>
        <v>37.103000000000002</v>
      </c>
      <c r="AD170" t="s">
        <v>35</v>
      </c>
      <c r="AG170" t="s">
        <v>36</v>
      </c>
      <c r="AH170" s="16" t="s">
        <v>54</v>
      </c>
      <c r="AI170" t="s">
        <v>54</v>
      </c>
      <c r="AJ170" t="s">
        <v>54</v>
      </c>
      <c r="AK170">
        <v>19.3</v>
      </c>
    </row>
    <row r="171" spans="1:37">
      <c r="A171" s="8">
        <v>21.103999999999999</v>
      </c>
      <c r="B171" t="s">
        <v>44</v>
      </c>
      <c r="C171" t="s">
        <v>43</v>
      </c>
      <c r="D171" t="s">
        <v>53</v>
      </c>
      <c r="E171">
        <v>8.5</v>
      </c>
      <c r="F171" s="9">
        <v>8.4</v>
      </c>
      <c r="G171" t="s">
        <v>37</v>
      </c>
      <c r="H171" s="11">
        <v>4.0019999999999998</v>
      </c>
      <c r="I171">
        <v>76.16</v>
      </c>
      <c r="J171" s="2">
        <f t="shared" si="61"/>
        <v>2.4588364434687158</v>
      </c>
      <c r="K171">
        <v>15232.3</v>
      </c>
      <c r="L171" s="6">
        <v>0.2</v>
      </c>
      <c r="M171" s="11">
        <v>0.2</v>
      </c>
      <c r="N171">
        <v>50</v>
      </c>
      <c r="O171">
        <v>1</v>
      </c>
      <c r="P171">
        <v>2</v>
      </c>
      <c r="Q171" s="11">
        <v>2</v>
      </c>
      <c r="R171">
        <f t="shared" si="66"/>
        <v>37.799999999999997</v>
      </c>
      <c r="S171" s="11">
        <v>37.804000000000002</v>
      </c>
      <c r="T171" s="3">
        <f t="shared" si="67"/>
        <v>40.004000000000005</v>
      </c>
      <c r="U171" s="11">
        <v>57.037999999999997</v>
      </c>
      <c r="V171" s="11">
        <v>190</v>
      </c>
      <c r="W171" s="11">
        <v>4519.8</v>
      </c>
      <c r="X171" s="11">
        <v>8.532</v>
      </c>
      <c r="Y171" s="11">
        <v>-104.1</v>
      </c>
      <c r="Z171" s="11">
        <v>5000.8</v>
      </c>
      <c r="AA171" s="11">
        <v>8.0649999999999995</v>
      </c>
      <c r="AB171" s="11">
        <v>19.893999999999998</v>
      </c>
      <c r="AC171">
        <f t="shared" si="68"/>
        <v>37.143999999999998</v>
      </c>
      <c r="AD171" t="s">
        <v>35</v>
      </c>
      <c r="AG171" t="s">
        <v>36</v>
      </c>
      <c r="AH171" s="16" t="s">
        <v>54</v>
      </c>
      <c r="AI171" t="s">
        <v>54</v>
      </c>
      <c r="AJ171" t="s">
        <v>54</v>
      </c>
      <c r="AK171">
        <v>19.3</v>
      </c>
    </row>
    <row r="172" spans="1:37">
      <c r="A172" s="8">
        <v>21.103999999999999</v>
      </c>
      <c r="B172" t="s">
        <v>44</v>
      </c>
      <c r="C172" t="s">
        <v>43</v>
      </c>
      <c r="D172" t="s">
        <v>53</v>
      </c>
      <c r="E172">
        <v>8.5</v>
      </c>
      <c r="F172" s="9">
        <v>9.4</v>
      </c>
      <c r="G172" t="s">
        <v>38</v>
      </c>
      <c r="H172" s="11">
        <v>4.0019999999999998</v>
      </c>
      <c r="I172">
        <v>76.16</v>
      </c>
      <c r="J172" s="2">
        <f t="shared" si="61"/>
        <v>2.4588364434687158</v>
      </c>
      <c r="K172">
        <v>15232.3</v>
      </c>
      <c r="L172" s="6">
        <v>0.2</v>
      </c>
      <c r="M172" s="11">
        <v>0.2</v>
      </c>
      <c r="N172">
        <v>50</v>
      </c>
      <c r="O172">
        <v>1</v>
      </c>
      <c r="P172">
        <v>2</v>
      </c>
      <c r="Q172" s="11">
        <v>2</v>
      </c>
      <c r="R172">
        <f t="shared" si="66"/>
        <v>37.799999999999997</v>
      </c>
      <c r="S172" s="11">
        <v>37.796999999999997</v>
      </c>
      <c r="T172" s="3">
        <f t="shared" si="67"/>
        <v>39.997</v>
      </c>
      <c r="U172" s="11">
        <v>57.026000000000003</v>
      </c>
      <c r="V172" s="11">
        <v>162.1</v>
      </c>
      <c r="W172" s="11">
        <v>4594.3999999999996</v>
      </c>
      <c r="X172" s="11">
        <v>8.5239999999999991</v>
      </c>
      <c r="Y172" s="11">
        <v>-59.3</v>
      </c>
      <c r="Z172" s="11">
        <v>4832.2</v>
      </c>
      <c r="AA172" s="11">
        <v>8.1460000000000008</v>
      </c>
      <c r="AB172" s="11">
        <v>19.968</v>
      </c>
      <c r="AC172">
        <f t="shared" si="68"/>
        <v>37.058000000000007</v>
      </c>
      <c r="AD172" t="s">
        <v>35</v>
      </c>
      <c r="AG172" t="s">
        <v>36</v>
      </c>
      <c r="AH172" s="16" t="s">
        <v>54</v>
      </c>
      <c r="AI172" t="s">
        <v>54</v>
      </c>
      <c r="AJ172" t="s">
        <v>54</v>
      </c>
      <c r="AK172">
        <v>19.3</v>
      </c>
    </row>
    <row r="173" spans="1:37">
      <c r="A173" s="8">
        <v>21.103999999999999</v>
      </c>
      <c r="B173" t="s">
        <v>44</v>
      </c>
      <c r="C173" t="s">
        <v>43</v>
      </c>
      <c r="D173" t="s">
        <v>53</v>
      </c>
      <c r="E173">
        <v>8.5</v>
      </c>
      <c r="F173" s="2">
        <v>10.4</v>
      </c>
      <c r="G173" t="s">
        <v>34</v>
      </c>
      <c r="H173" s="11">
        <v>3.9990000000000001</v>
      </c>
      <c r="I173">
        <v>152.32</v>
      </c>
      <c r="J173" s="2">
        <f t="shared" si="61"/>
        <v>4.9176728869374315</v>
      </c>
      <c r="K173">
        <v>15232.3</v>
      </c>
      <c r="L173" s="6">
        <v>0.4</v>
      </c>
      <c r="M173" s="11">
        <v>0.4</v>
      </c>
      <c r="N173">
        <v>50</v>
      </c>
      <c r="O173">
        <v>1</v>
      </c>
      <c r="P173">
        <v>2</v>
      </c>
      <c r="Q173" s="11">
        <v>2</v>
      </c>
      <c r="R173">
        <f t="shared" si="66"/>
        <v>37.6</v>
      </c>
      <c r="S173" s="11">
        <v>37.595999999999997</v>
      </c>
      <c r="T173" s="3">
        <f t="shared" si="67"/>
        <v>39.995999999999995</v>
      </c>
      <c r="U173" s="11">
        <v>57.09</v>
      </c>
      <c r="V173" s="11">
        <v>153.30000000000001</v>
      </c>
      <c r="W173" s="11">
        <v>4653.7</v>
      </c>
      <c r="X173" s="11">
        <v>8.5399999999999991</v>
      </c>
      <c r="Y173" s="11">
        <v>-11.6</v>
      </c>
      <c r="Z173" s="11">
        <v>5222.5</v>
      </c>
      <c r="AA173" s="11">
        <v>8.1940000000000008</v>
      </c>
      <c r="AB173" s="11">
        <v>20.151</v>
      </c>
      <c r="AC173">
        <f t="shared" si="68"/>
        <v>36.939000000000007</v>
      </c>
      <c r="AD173" t="s">
        <v>35</v>
      </c>
      <c r="AG173" t="s">
        <v>36</v>
      </c>
      <c r="AH173" s="11">
        <v>57.955680000000001</v>
      </c>
      <c r="AI173">
        <f t="shared" si="69"/>
        <v>1.8711073803835474</v>
      </c>
      <c r="AJ173">
        <f t="shared" si="69"/>
        <v>6.0408968179232497E-2</v>
      </c>
      <c r="AK173">
        <v>19.3</v>
      </c>
    </row>
    <row r="174" spans="1:37">
      <c r="A174" s="8">
        <v>21.103999999999999</v>
      </c>
      <c r="B174" t="s">
        <v>44</v>
      </c>
      <c r="C174" t="s">
        <v>43</v>
      </c>
      <c r="D174" t="s">
        <v>53</v>
      </c>
      <c r="E174">
        <v>8.5</v>
      </c>
      <c r="F174" s="2">
        <v>11.4</v>
      </c>
      <c r="G174" t="s">
        <v>37</v>
      </c>
      <c r="H174" s="11">
        <v>3.9969999999999999</v>
      </c>
      <c r="I174">
        <v>152.32</v>
      </c>
      <c r="J174" s="2">
        <f t="shared" si="61"/>
        <v>4.9176728869374315</v>
      </c>
      <c r="K174">
        <v>15232.3</v>
      </c>
      <c r="L174" s="6">
        <v>0.4</v>
      </c>
      <c r="M174" s="11">
        <v>0.4</v>
      </c>
      <c r="N174">
        <v>50</v>
      </c>
      <c r="O174">
        <v>1</v>
      </c>
      <c r="P174">
        <v>2</v>
      </c>
      <c r="Q174" s="11">
        <v>2</v>
      </c>
      <c r="R174">
        <f t="shared" si="66"/>
        <v>37.6</v>
      </c>
      <c r="S174" s="11">
        <v>37.603999999999999</v>
      </c>
      <c r="T174" s="3">
        <f t="shared" si="67"/>
        <v>40.003999999999998</v>
      </c>
      <c r="U174" s="11">
        <v>57.116</v>
      </c>
      <c r="V174" s="11">
        <v>160.19999999999999</v>
      </c>
      <c r="W174" s="11">
        <v>4449.5</v>
      </c>
      <c r="X174" s="11">
        <v>8.5340000000000007</v>
      </c>
      <c r="Y174" s="11">
        <v>-103.3</v>
      </c>
      <c r="Z174" s="11">
        <v>5465.6</v>
      </c>
      <c r="AA174" s="11">
        <v>8.11</v>
      </c>
      <c r="AB174" s="11">
        <v>20.295000000000002</v>
      </c>
      <c r="AC174">
        <f t="shared" si="68"/>
        <v>36.820999999999998</v>
      </c>
      <c r="AD174" t="s">
        <v>35</v>
      </c>
      <c r="AG174" t="s">
        <v>36</v>
      </c>
      <c r="AH174" s="11">
        <v>59.909579999999998</v>
      </c>
      <c r="AI174">
        <f t="shared" si="69"/>
        <v>1.9341893200749014</v>
      </c>
      <c r="AJ174">
        <f>((I174*(T174/1000))-(AH174*(AC174/1000)))/(H174/1000)</f>
        <v>972.59910803602691</v>
      </c>
      <c r="AK174">
        <v>19.3</v>
      </c>
    </row>
    <row r="175" spans="1:37">
      <c r="A175" s="8">
        <v>21.103999999999999</v>
      </c>
      <c r="B175" t="s">
        <v>44</v>
      </c>
      <c r="C175" t="s">
        <v>43</v>
      </c>
      <c r="D175" t="s">
        <v>53</v>
      </c>
      <c r="E175">
        <v>8.5</v>
      </c>
      <c r="F175" s="2">
        <v>12.4</v>
      </c>
      <c r="G175" t="s">
        <v>38</v>
      </c>
      <c r="H175" s="11">
        <v>3.9980000000000002</v>
      </c>
      <c r="I175">
        <v>152.32</v>
      </c>
      <c r="J175" s="2">
        <f t="shared" si="61"/>
        <v>4.9176728869374315</v>
      </c>
      <c r="K175">
        <v>15232.3</v>
      </c>
      <c r="L175" s="6">
        <v>0.4</v>
      </c>
      <c r="M175" s="11">
        <v>0.4</v>
      </c>
      <c r="N175">
        <v>50</v>
      </c>
      <c r="O175">
        <v>1</v>
      </c>
      <c r="P175">
        <v>2</v>
      </c>
      <c r="Q175" s="11">
        <v>2</v>
      </c>
      <c r="R175">
        <f t="shared" si="66"/>
        <v>37.6</v>
      </c>
      <c r="S175" s="11">
        <v>37.598999999999997</v>
      </c>
      <c r="T175" s="3">
        <f t="shared" si="67"/>
        <v>39.998999999999995</v>
      </c>
      <c r="U175" s="11">
        <v>58.365000000000002</v>
      </c>
      <c r="V175" s="11">
        <v>173.8</v>
      </c>
      <c r="W175" s="11">
        <v>4262.6000000000004</v>
      </c>
      <c r="X175" s="11">
        <v>8.4469999999999992</v>
      </c>
      <c r="Y175" s="11">
        <v>-16.2</v>
      </c>
      <c r="Z175" s="11">
        <v>6062.6</v>
      </c>
      <c r="AA175" s="11">
        <v>8.093</v>
      </c>
      <c r="AB175" s="11">
        <v>21.084</v>
      </c>
      <c r="AC175">
        <f t="shared" si="68"/>
        <v>37.281000000000006</v>
      </c>
      <c r="AD175" t="s">
        <v>35</v>
      </c>
      <c r="AG175" t="s">
        <v>36</v>
      </c>
      <c r="AH175" s="18" t="s">
        <v>54</v>
      </c>
      <c r="AI175" t="s">
        <v>54</v>
      </c>
      <c r="AJ175" s="10" t="s">
        <v>55</v>
      </c>
      <c r="AK175">
        <v>19.3</v>
      </c>
    </row>
    <row r="176" spans="1:37">
      <c r="A176" s="8">
        <v>21.103999999999999</v>
      </c>
      <c r="B176" t="s">
        <v>44</v>
      </c>
      <c r="C176" t="s">
        <v>43</v>
      </c>
      <c r="D176" t="s">
        <v>53</v>
      </c>
      <c r="E176">
        <v>8.5</v>
      </c>
      <c r="F176" s="2">
        <v>13.4</v>
      </c>
      <c r="G176" t="s">
        <v>34</v>
      </c>
      <c r="H176" s="11">
        <v>3.9950000000000001</v>
      </c>
      <c r="I176">
        <v>380.81</v>
      </c>
      <c r="J176" s="2">
        <f t="shared" si="61"/>
        <v>12.294505068767354</v>
      </c>
      <c r="K176">
        <v>15232.3</v>
      </c>
      <c r="L176" s="6">
        <v>1</v>
      </c>
      <c r="M176" s="13">
        <v>1</v>
      </c>
      <c r="N176">
        <v>50</v>
      </c>
      <c r="O176">
        <v>1</v>
      </c>
      <c r="P176">
        <v>2</v>
      </c>
      <c r="Q176" s="11">
        <v>2</v>
      </c>
      <c r="R176">
        <f t="shared" si="66"/>
        <v>37</v>
      </c>
      <c r="S176" s="11">
        <v>37.005000000000003</v>
      </c>
      <c r="T176" s="3">
        <f t="shared" si="67"/>
        <v>40.005000000000003</v>
      </c>
      <c r="U176" s="11">
        <v>57.136000000000003</v>
      </c>
      <c r="V176" s="11">
        <v>111.6</v>
      </c>
      <c r="W176" s="11">
        <v>5056.3999999999996</v>
      </c>
      <c r="X176" s="11">
        <v>8.5340000000000007</v>
      </c>
      <c r="Y176" s="11">
        <v>44.3</v>
      </c>
      <c r="Z176" s="11">
        <v>6249.1</v>
      </c>
      <c r="AA176" s="11">
        <v>8.1630000000000003</v>
      </c>
      <c r="AB176" s="11">
        <v>20.266999999999999</v>
      </c>
      <c r="AC176">
        <f t="shared" si="68"/>
        <v>36.869</v>
      </c>
      <c r="AD176" t="s">
        <v>35</v>
      </c>
      <c r="AG176" t="s">
        <v>36</v>
      </c>
      <c r="AH176" s="11">
        <v>236.47200000000001</v>
      </c>
      <c r="AI176">
        <f t="shared" si="69"/>
        <v>7.6345321882869506</v>
      </c>
      <c r="AJ176">
        <f>((I176*(T176/1000))-(AH176*(AC176/1000)))/(H176/1000)</f>
        <v>1630.9932120150193</v>
      </c>
      <c r="AK176">
        <v>19.3</v>
      </c>
    </row>
    <row r="177" spans="1:37">
      <c r="A177" s="8">
        <v>21.103999999999999</v>
      </c>
      <c r="B177" t="s">
        <v>44</v>
      </c>
      <c r="C177" t="s">
        <v>43</v>
      </c>
      <c r="D177" t="s">
        <v>53</v>
      </c>
      <c r="E177">
        <v>8.5</v>
      </c>
      <c r="F177" s="2">
        <v>14.4</v>
      </c>
      <c r="G177" t="s">
        <v>37</v>
      </c>
      <c r="H177" s="11">
        <v>4.0010000000000003</v>
      </c>
      <c r="I177">
        <v>380.81</v>
      </c>
      <c r="J177" s="2">
        <f t="shared" si="61"/>
        <v>12.294505068767354</v>
      </c>
      <c r="K177">
        <v>15232.3</v>
      </c>
      <c r="L177" s="6">
        <v>1</v>
      </c>
      <c r="M177" s="13">
        <v>1</v>
      </c>
      <c r="N177">
        <v>50</v>
      </c>
      <c r="O177">
        <v>1</v>
      </c>
      <c r="P177">
        <v>2</v>
      </c>
      <c r="Q177" s="11">
        <v>2</v>
      </c>
      <c r="R177">
        <f t="shared" si="66"/>
        <v>37</v>
      </c>
      <c r="S177" s="11">
        <v>36.993000000000002</v>
      </c>
      <c r="T177" s="3">
        <f t="shared" si="67"/>
        <v>39.993000000000002</v>
      </c>
      <c r="U177" s="11">
        <v>57.137</v>
      </c>
      <c r="V177" s="11">
        <v>107.6</v>
      </c>
      <c r="W177" s="11">
        <v>4630.1000000000004</v>
      </c>
      <c r="X177" s="11">
        <v>8.5359999999999996</v>
      </c>
      <c r="Y177" s="11">
        <v>43.8</v>
      </c>
      <c r="Z177" s="11">
        <v>6222.4</v>
      </c>
      <c r="AA177" s="11">
        <v>8.1790000000000003</v>
      </c>
      <c r="AB177" s="11">
        <v>20.224</v>
      </c>
      <c r="AC177">
        <f t="shared" si="68"/>
        <v>36.912999999999997</v>
      </c>
      <c r="AD177" t="s">
        <v>35</v>
      </c>
      <c r="AG177" t="s">
        <v>36</v>
      </c>
      <c r="AH177" s="11">
        <v>235.3698</v>
      </c>
      <c r="AI177">
        <f t="shared" si="69"/>
        <v>7.5989475043584944</v>
      </c>
      <c r="AJ177">
        <f>((I177*(T177/1000))-(AH177*(AC177/1000)))/(H177/1000)</f>
        <v>1634.9734822794308</v>
      </c>
      <c r="AK177">
        <v>19.3</v>
      </c>
    </row>
    <row r="178" spans="1:37">
      <c r="A178" s="8">
        <v>21.103999999999999</v>
      </c>
      <c r="B178" t="s">
        <v>44</v>
      </c>
      <c r="C178" t="s">
        <v>43</v>
      </c>
      <c r="D178" t="s">
        <v>53</v>
      </c>
      <c r="E178">
        <v>8.5</v>
      </c>
      <c r="F178" s="2">
        <v>15.4</v>
      </c>
      <c r="G178" t="s">
        <v>38</v>
      </c>
      <c r="H178" s="11">
        <v>4.0030000000000001</v>
      </c>
      <c r="I178">
        <v>380.81</v>
      </c>
      <c r="J178" s="2">
        <f t="shared" si="61"/>
        <v>12.294505068767354</v>
      </c>
      <c r="K178">
        <v>15232.3</v>
      </c>
      <c r="L178" s="6">
        <v>1</v>
      </c>
      <c r="M178" s="13">
        <v>1</v>
      </c>
      <c r="N178">
        <v>50</v>
      </c>
      <c r="O178">
        <v>1</v>
      </c>
      <c r="P178">
        <v>2</v>
      </c>
      <c r="Q178" s="11">
        <v>2</v>
      </c>
      <c r="R178">
        <f t="shared" si="66"/>
        <v>37</v>
      </c>
      <c r="S178" s="11">
        <v>37.008000000000003</v>
      </c>
      <c r="T178" s="3">
        <f t="shared" si="67"/>
        <v>40.008000000000003</v>
      </c>
      <c r="U178" s="11">
        <v>57.140999999999998</v>
      </c>
      <c r="V178" s="11">
        <v>95.4</v>
      </c>
      <c r="W178" s="11">
        <v>5778.3</v>
      </c>
      <c r="X178" s="11">
        <v>8.4670000000000005</v>
      </c>
      <c r="Y178" s="11">
        <v>33.700000000000003</v>
      </c>
      <c r="Z178" s="11">
        <v>6141.7</v>
      </c>
      <c r="AA178" s="11">
        <v>8.1820000000000004</v>
      </c>
      <c r="AB178" s="11">
        <v>20.260999999999999</v>
      </c>
      <c r="AC178">
        <f t="shared" si="68"/>
        <v>36.879999999999995</v>
      </c>
      <c r="AD178" t="s">
        <v>35</v>
      </c>
      <c r="AG178" t="s">
        <v>36</v>
      </c>
      <c r="AH178" s="11">
        <v>236.77260000000001</v>
      </c>
      <c r="AI178">
        <f t="shared" si="69"/>
        <v>7.6442371020856204</v>
      </c>
      <c r="AJ178">
        <f>((I178*(T178/1000))-(AH178*(AC178/1000)))/(H178/1000)</f>
        <v>1624.5997981513865</v>
      </c>
      <c r="AK178">
        <v>19.3</v>
      </c>
    </row>
    <row r="179" spans="1:37">
      <c r="A179" s="8">
        <v>21.103999999999999</v>
      </c>
      <c r="B179" t="s">
        <v>44</v>
      </c>
      <c r="C179" t="s">
        <v>43</v>
      </c>
      <c r="D179" t="s">
        <v>53</v>
      </c>
      <c r="E179">
        <v>8.5</v>
      </c>
      <c r="F179" s="2">
        <v>16.399999999999999</v>
      </c>
      <c r="G179" t="s">
        <v>34</v>
      </c>
      <c r="H179" s="11">
        <v>4</v>
      </c>
      <c r="I179">
        <v>761.62</v>
      </c>
      <c r="J179" s="2">
        <f t="shared" si="61"/>
        <v>24.589010137534707</v>
      </c>
      <c r="K179">
        <v>15232.3</v>
      </c>
      <c r="L179" s="6">
        <v>2</v>
      </c>
      <c r="M179" s="13">
        <v>2</v>
      </c>
      <c r="N179">
        <v>50</v>
      </c>
      <c r="O179">
        <v>1</v>
      </c>
      <c r="P179">
        <v>2</v>
      </c>
      <c r="Q179" s="11">
        <v>2</v>
      </c>
      <c r="R179">
        <f t="shared" si="66"/>
        <v>36</v>
      </c>
      <c r="S179" s="11">
        <v>35.994</v>
      </c>
      <c r="T179" s="3">
        <f t="shared" si="67"/>
        <v>39.994</v>
      </c>
      <c r="U179" s="11">
        <v>57.176000000000002</v>
      </c>
      <c r="V179" s="11">
        <v>84</v>
      </c>
      <c r="W179" s="11">
        <v>7865.5</v>
      </c>
      <c r="X179" s="11">
        <v>8.4949999999999992</v>
      </c>
      <c r="Y179" s="11">
        <v>-65.599999999999994</v>
      </c>
      <c r="Z179" s="11">
        <v>8205.4</v>
      </c>
      <c r="AA179" s="11">
        <v>8.1379999999999999</v>
      </c>
      <c r="AB179" s="11">
        <v>20.16</v>
      </c>
      <c r="AC179">
        <f t="shared" si="68"/>
        <v>37.016000000000005</v>
      </c>
      <c r="AD179" t="s">
        <v>35</v>
      </c>
      <c r="AG179" t="s">
        <v>36</v>
      </c>
      <c r="AH179" s="11">
        <v>611.92139999999995</v>
      </c>
      <c r="AI179">
        <f t="shared" si="69"/>
        <v>19.755969522825595</v>
      </c>
      <c r="AJ179">
        <f>((I179*(T179/1000))-(AH179*(AC179/1000)))/(H179/1000)</f>
        <v>1952.3369343999998</v>
      </c>
      <c r="AK179">
        <v>19.3</v>
      </c>
    </row>
    <row r="180" spans="1:37">
      <c r="A180" s="8">
        <v>21.103999999999999</v>
      </c>
      <c r="B180" t="s">
        <v>44</v>
      </c>
      <c r="C180" t="s">
        <v>43</v>
      </c>
      <c r="D180" t="s">
        <v>53</v>
      </c>
      <c r="E180">
        <v>8.5</v>
      </c>
      <c r="F180" s="2">
        <v>17.399999999999999</v>
      </c>
      <c r="G180" t="s">
        <v>37</v>
      </c>
      <c r="H180" s="11">
        <v>4.0069999999999997</v>
      </c>
      <c r="I180">
        <v>761.62</v>
      </c>
      <c r="J180" s="2">
        <f t="shared" si="61"/>
        <v>24.589010137534707</v>
      </c>
      <c r="K180">
        <v>15232.3</v>
      </c>
      <c r="L180" s="6">
        <v>2</v>
      </c>
      <c r="M180" s="13">
        <v>2</v>
      </c>
      <c r="N180">
        <v>50</v>
      </c>
      <c r="O180">
        <v>1</v>
      </c>
      <c r="P180">
        <v>2</v>
      </c>
      <c r="Q180" s="11">
        <v>2</v>
      </c>
      <c r="R180">
        <f t="shared" si="66"/>
        <v>36</v>
      </c>
      <c r="S180" s="11">
        <v>35.997</v>
      </c>
      <c r="T180" s="3">
        <f t="shared" si="67"/>
        <v>39.997</v>
      </c>
      <c r="U180" s="11">
        <v>57.161999999999999</v>
      </c>
      <c r="V180" s="11">
        <v>88.2</v>
      </c>
      <c r="W180" s="11">
        <v>7530.1</v>
      </c>
      <c r="X180" s="11">
        <v>8.5280000000000005</v>
      </c>
      <c r="Y180" s="11">
        <v>-3.1</v>
      </c>
      <c r="Z180" s="11">
        <v>8166</v>
      </c>
      <c r="AA180" s="11">
        <v>8.1739999999999995</v>
      </c>
      <c r="AB180" s="11">
        <v>20.148</v>
      </c>
      <c r="AC180">
        <f t="shared" si="68"/>
        <v>37.013999999999996</v>
      </c>
      <c r="AD180" t="s">
        <v>35</v>
      </c>
      <c r="AG180" t="s">
        <v>36</v>
      </c>
      <c r="AH180" s="11">
        <v>607.81320000000005</v>
      </c>
      <c r="AI180">
        <f t="shared" si="69"/>
        <v>19.623335700910442</v>
      </c>
      <c r="AJ180">
        <f>((I180*(T180/1000))-(AH180*(AC180/1000)))/(H180/1000)</f>
        <v>1987.750774943848</v>
      </c>
      <c r="AK180">
        <v>19.3</v>
      </c>
    </row>
    <row r="181" spans="1:37">
      <c r="A181" s="8">
        <v>21.103999999999999</v>
      </c>
      <c r="B181" t="s">
        <v>44</v>
      </c>
      <c r="C181" t="s">
        <v>43</v>
      </c>
      <c r="D181" t="s">
        <v>53</v>
      </c>
      <c r="E181">
        <v>8.5</v>
      </c>
      <c r="F181" s="2">
        <v>18.399999999999999</v>
      </c>
      <c r="G181" t="s">
        <v>38</v>
      </c>
      <c r="H181" s="11">
        <v>3.9980000000000002</v>
      </c>
      <c r="I181">
        <v>761.62</v>
      </c>
      <c r="J181" s="2">
        <f t="shared" si="61"/>
        <v>24.589010137534707</v>
      </c>
      <c r="K181">
        <v>15232.3</v>
      </c>
      <c r="L181" s="6">
        <v>2</v>
      </c>
      <c r="M181" s="13">
        <v>2</v>
      </c>
      <c r="N181">
        <v>50</v>
      </c>
      <c r="O181">
        <v>1</v>
      </c>
      <c r="P181">
        <v>2</v>
      </c>
      <c r="Q181" s="11">
        <v>2</v>
      </c>
      <c r="R181">
        <f t="shared" si="66"/>
        <v>36</v>
      </c>
      <c r="S181" s="11">
        <v>35.999000000000002</v>
      </c>
      <c r="T181" s="3">
        <f t="shared" si="67"/>
        <v>39.999000000000002</v>
      </c>
      <c r="U181" s="11">
        <v>57.148000000000003</v>
      </c>
      <c r="V181" s="11">
        <v>82.5</v>
      </c>
      <c r="W181" s="11">
        <v>7536</v>
      </c>
      <c r="X181" s="11">
        <v>8.5329999999999995</v>
      </c>
      <c r="Y181" s="11">
        <v>36.4</v>
      </c>
      <c r="Z181" s="11">
        <v>8267.6</v>
      </c>
      <c r="AA181" s="11">
        <v>8.1620000000000008</v>
      </c>
      <c r="AB181" s="11">
        <v>20.177</v>
      </c>
      <c r="AC181">
        <f t="shared" si="68"/>
        <v>36.971000000000004</v>
      </c>
      <c r="AD181" t="s">
        <v>35</v>
      </c>
      <c r="AG181" t="s">
        <v>36</v>
      </c>
      <c r="AH181" s="11">
        <v>607.01160000000004</v>
      </c>
      <c r="AI181">
        <f t="shared" si="69"/>
        <v>19.597455930780654</v>
      </c>
      <c r="AJ181">
        <f>((I181*(T181/1000))-(AH181*(AC181/1000)))/(H181/1000)</f>
        <v>2006.556407303651</v>
      </c>
      <c r="AK181">
        <v>19.3</v>
      </c>
    </row>
    <row r="182" spans="1:37">
      <c r="A182" s="1" t="s">
        <v>31</v>
      </c>
      <c r="B182" t="s">
        <v>31</v>
      </c>
      <c r="C182" t="s">
        <v>45</v>
      </c>
      <c r="D182" t="s">
        <v>53</v>
      </c>
      <c r="E182">
        <v>8.5</v>
      </c>
      <c r="F182" s="2">
        <v>1.41</v>
      </c>
      <c r="G182" t="s">
        <v>34</v>
      </c>
      <c r="H182" s="11">
        <v>0</v>
      </c>
      <c r="I182">
        <v>0.47920649999999992</v>
      </c>
      <c r="J182" s="2">
        <f t="shared" si="61"/>
        <v>1.5471250080712854E-2</v>
      </c>
      <c r="K182">
        <v>15232.3</v>
      </c>
      <c r="L182">
        <v>0</v>
      </c>
      <c r="M182" s="11">
        <v>0</v>
      </c>
      <c r="N182">
        <v>50</v>
      </c>
      <c r="O182">
        <v>1</v>
      </c>
      <c r="P182">
        <v>2</v>
      </c>
      <c r="Q182" s="11">
        <v>2</v>
      </c>
      <c r="R182">
        <f>40-L182-P182</f>
        <v>38</v>
      </c>
      <c r="S182" s="15">
        <v>38.003999999999998</v>
      </c>
      <c r="T182" s="3">
        <f>S182+Q182+M182</f>
        <v>40.003999999999998</v>
      </c>
      <c r="U182" s="11">
        <v>53.085999999999999</v>
      </c>
      <c r="V182" s="11">
        <v>173</v>
      </c>
      <c r="W182" s="11">
        <v>4588.6000000000004</v>
      </c>
      <c r="X182" s="11">
        <v>8.7010000000000005</v>
      </c>
      <c r="Y182" s="11">
        <v>36.1</v>
      </c>
      <c r="Z182" s="11">
        <v>4517.8</v>
      </c>
      <c r="AA182" s="11">
        <v>8.6189999999999998</v>
      </c>
      <c r="AB182" s="11">
        <v>13.148</v>
      </c>
      <c r="AC182">
        <f>U182-AB182</f>
        <v>39.938000000000002</v>
      </c>
      <c r="AD182" t="s">
        <v>35</v>
      </c>
      <c r="AG182" t="s">
        <v>36</v>
      </c>
      <c r="AH182" s="11">
        <v>0.28556999999999999</v>
      </c>
      <c r="AI182">
        <f>AH182/30.974</f>
        <v>9.2196681087363588E-3</v>
      </c>
      <c r="AJ182">
        <v>0</v>
      </c>
      <c r="AK182">
        <v>15.2</v>
      </c>
    </row>
    <row r="183" spans="1:37">
      <c r="A183" s="1" t="s">
        <v>31</v>
      </c>
      <c r="B183" t="s">
        <v>31</v>
      </c>
      <c r="C183" t="s">
        <v>45</v>
      </c>
      <c r="D183" t="s">
        <v>53</v>
      </c>
      <c r="E183">
        <v>8.5</v>
      </c>
      <c r="F183" s="2">
        <v>2.41</v>
      </c>
      <c r="G183" t="s">
        <v>37</v>
      </c>
      <c r="H183" s="11">
        <v>0</v>
      </c>
      <c r="I183">
        <v>0.47920649999999992</v>
      </c>
      <c r="J183" s="2">
        <f t="shared" si="61"/>
        <v>1.5471250080712854E-2</v>
      </c>
      <c r="K183">
        <v>15232.3</v>
      </c>
      <c r="L183">
        <v>0</v>
      </c>
      <c r="M183" s="11">
        <v>0</v>
      </c>
      <c r="N183">
        <v>50</v>
      </c>
      <c r="O183">
        <v>1</v>
      </c>
      <c r="P183">
        <v>2</v>
      </c>
      <c r="Q183" s="11">
        <v>2</v>
      </c>
      <c r="R183">
        <f t="shared" ref="R183:R199" si="70">40-L183-P183</f>
        <v>38</v>
      </c>
      <c r="S183" s="11">
        <v>37.997999999999998</v>
      </c>
      <c r="T183" s="3">
        <f t="shared" ref="T183:T199" si="71">S183+Q183+M183</f>
        <v>39.997999999999998</v>
      </c>
      <c r="U183" s="11">
        <v>53.082000000000001</v>
      </c>
      <c r="V183" s="11">
        <v>166.4</v>
      </c>
      <c r="W183" s="11">
        <v>4352.3999999999996</v>
      </c>
      <c r="X183" s="11">
        <v>8.6969999999999992</v>
      </c>
      <c r="Y183" s="11">
        <v>41.1</v>
      </c>
      <c r="Z183" s="11">
        <v>4452.6000000000004</v>
      </c>
      <c r="AA183" s="11">
        <v>8.6080000000000005</v>
      </c>
      <c r="AB183" s="11">
        <v>13.098000000000001</v>
      </c>
      <c r="AC183">
        <f t="shared" ref="AC183:AC199" si="72">U183-AB183</f>
        <v>39.984000000000002</v>
      </c>
      <c r="AD183" t="s">
        <v>35</v>
      </c>
      <c r="AG183" t="s">
        <v>36</v>
      </c>
      <c r="AH183" s="11">
        <v>0.26753399999999999</v>
      </c>
      <c r="AI183">
        <f>AH183/30.974</f>
        <v>8.6373732808161675E-3</v>
      </c>
      <c r="AJ183">
        <v>0</v>
      </c>
      <c r="AK183">
        <v>15.2</v>
      </c>
    </row>
    <row r="184" spans="1:37">
      <c r="A184" s="1" t="s">
        <v>31</v>
      </c>
      <c r="B184" t="s">
        <v>31</v>
      </c>
      <c r="C184" t="s">
        <v>45</v>
      </c>
      <c r="D184" t="s">
        <v>53</v>
      </c>
      <c r="E184">
        <v>8.5</v>
      </c>
      <c r="F184" s="2">
        <v>3.41</v>
      </c>
      <c r="G184" t="s">
        <v>38</v>
      </c>
      <c r="H184" s="11">
        <v>0</v>
      </c>
      <c r="I184">
        <v>0.47920649999999992</v>
      </c>
      <c r="J184" s="2">
        <f t="shared" si="61"/>
        <v>1.5471250080712854E-2</v>
      </c>
      <c r="K184">
        <v>15232.3</v>
      </c>
      <c r="L184">
        <v>0</v>
      </c>
      <c r="M184" s="11">
        <v>0</v>
      </c>
      <c r="N184">
        <v>50</v>
      </c>
      <c r="O184">
        <v>1</v>
      </c>
      <c r="P184">
        <v>2</v>
      </c>
      <c r="Q184" s="11">
        <v>2</v>
      </c>
      <c r="R184">
        <f t="shared" si="70"/>
        <v>38</v>
      </c>
      <c r="S184" s="11">
        <v>38.006</v>
      </c>
      <c r="T184" s="3">
        <f t="shared" si="71"/>
        <v>40.006</v>
      </c>
      <c r="U184" s="11">
        <v>53.088000000000001</v>
      </c>
      <c r="V184" s="11">
        <v>164.9</v>
      </c>
      <c r="W184" s="11">
        <v>4353.7</v>
      </c>
      <c r="X184" s="11">
        <v>8.6950000000000003</v>
      </c>
      <c r="Y184" s="11">
        <v>67</v>
      </c>
      <c r="Z184" s="11">
        <v>4479.6000000000004</v>
      </c>
      <c r="AA184" s="11">
        <v>8.6280000000000001</v>
      </c>
      <c r="AB184" s="11">
        <v>13.16</v>
      </c>
      <c r="AC184">
        <f t="shared" si="72"/>
        <v>39.927999999999997</v>
      </c>
      <c r="AD184" t="s">
        <v>35</v>
      </c>
      <c r="AG184" t="s">
        <v>36</v>
      </c>
      <c r="AH184" s="11">
        <v>0.39178200000000002</v>
      </c>
      <c r="AI184">
        <f>AH184/30.974</f>
        <v>1.2648737650933042E-2</v>
      </c>
      <c r="AJ184">
        <v>0</v>
      </c>
      <c r="AK184">
        <v>15.2</v>
      </c>
    </row>
    <row r="185" spans="1:37">
      <c r="A185" s="1">
        <v>21.104099999999999</v>
      </c>
      <c r="B185" t="s">
        <v>46</v>
      </c>
      <c r="C185" t="s">
        <v>45</v>
      </c>
      <c r="D185" t="s">
        <v>53</v>
      </c>
      <c r="E185">
        <v>8.5</v>
      </c>
      <c r="F185" s="2">
        <v>4.41</v>
      </c>
      <c r="G185" t="s">
        <v>34</v>
      </c>
      <c r="H185" s="11">
        <v>3.9940000000000002</v>
      </c>
      <c r="I185">
        <v>0.47920649999999992</v>
      </c>
      <c r="J185" s="2">
        <f t="shared" si="61"/>
        <v>1.5471250080712854E-2</v>
      </c>
      <c r="K185">
        <v>15232.3</v>
      </c>
      <c r="L185" s="5">
        <v>0</v>
      </c>
      <c r="M185" s="11">
        <v>0</v>
      </c>
      <c r="N185">
        <v>50</v>
      </c>
      <c r="O185">
        <v>1</v>
      </c>
      <c r="P185">
        <v>2</v>
      </c>
      <c r="Q185" s="11">
        <v>2</v>
      </c>
      <c r="R185">
        <f t="shared" si="70"/>
        <v>38</v>
      </c>
      <c r="S185" s="11">
        <v>37.997999999999998</v>
      </c>
      <c r="T185" s="3">
        <f t="shared" si="71"/>
        <v>39.997999999999998</v>
      </c>
      <c r="U185" s="11">
        <v>58.033999999999999</v>
      </c>
      <c r="V185" s="11">
        <v>160.5</v>
      </c>
      <c r="W185" s="11">
        <v>4689.1000000000004</v>
      </c>
      <c r="X185" s="11">
        <v>8.657</v>
      </c>
      <c r="Y185" s="11">
        <v>36.4</v>
      </c>
      <c r="Z185" s="11">
        <v>4800.1000000000004</v>
      </c>
      <c r="AA185" s="11">
        <v>8.2840000000000007</v>
      </c>
      <c r="AB185" s="11">
        <v>20.898</v>
      </c>
      <c r="AC185">
        <f t="shared" si="72"/>
        <v>37.135999999999996</v>
      </c>
      <c r="AD185" t="s">
        <v>35</v>
      </c>
      <c r="AG185" t="s">
        <v>36</v>
      </c>
      <c r="AH185" s="11">
        <v>0.63126000000000004</v>
      </c>
      <c r="AI185">
        <f>AH185/30.974</f>
        <v>2.0380318977206692E-2</v>
      </c>
      <c r="AJ185">
        <f>((I185*(T185/1000))-(AH185*(AC185/1000)))/(H185/1000)</f>
        <v>-1.0703980403104665</v>
      </c>
      <c r="AK185">
        <v>15.2</v>
      </c>
    </row>
    <row r="186" spans="1:37">
      <c r="A186" s="1">
        <v>21.104099999999999</v>
      </c>
      <c r="B186" t="s">
        <v>46</v>
      </c>
      <c r="C186" t="s">
        <v>45</v>
      </c>
      <c r="D186" t="s">
        <v>53</v>
      </c>
      <c r="E186">
        <v>8.5</v>
      </c>
      <c r="F186" s="2">
        <v>5.41</v>
      </c>
      <c r="G186" t="s">
        <v>37</v>
      </c>
      <c r="H186" s="11">
        <v>3.9950000000000001</v>
      </c>
      <c r="I186">
        <v>0.47920649999999992</v>
      </c>
      <c r="J186" s="2">
        <f t="shared" si="61"/>
        <v>1.5471250080712854E-2</v>
      </c>
      <c r="K186">
        <v>15232.3</v>
      </c>
      <c r="L186" s="5">
        <v>0</v>
      </c>
      <c r="M186" s="11">
        <v>0</v>
      </c>
      <c r="N186">
        <v>50</v>
      </c>
      <c r="O186">
        <v>1</v>
      </c>
      <c r="P186">
        <v>2</v>
      </c>
      <c r="Q186" s="11">
        <v>2</v>
      </c>
      <c r="R186">
        <f t="shared" si="70"/>
        <v>38</v>
      </c>
      <c r="S186" s="11">
        <v>38.011000000000003</v>
      </c>
      <c r="T186" s="3">
        <f t="shared" si="71"/>
        <v>40.011000000000003</v>
      </c>
      <c r="U186" s="11">
        <v>57.926000000000002</v>
      </c>
      <c r="V186" s="11">
        <v>157.19999999999999</v>
      </c>
      <c r="W186" s="11">
        <v>4627.5</v>
      </c>
      <c r="X186" s="11">
        <v>8.6519999999999992</v>
      </c>
      <c r="Y186" s="11">
        <v>12.2</v>
      </c>
      <c r="Z186" s="11">
        <v>4728.6000000000004</v>
      </c>
      <c r="AA186" s="11">
        <v>8.2439999999999998</v>
      </c>
      <c r="AB186" s="11">
        <v>20.791</v>
      </c>
      <c r="AC186">
        <f t="shared" si="72"/>
        <v>37.135000000000005</v>
      </c>
      <c r="AD186" t="s">
        <v>35</v>
      </c>
      <c r="AG186" t="s">
        <v>36</v>
      </c>
      <c r="AH186" s="11">
        <v>0.70841399999999999</v>
      </c>
      <c r="AI186">
        <f>AH186/30.974</f>
        <v>2.2871246852198619E-2</v>
      </c>
      <c r="AJ186">
        <f>((I186*(T186/1000))-(AH186*(AC186/1000)))/(H186/1000)</f>
        <v>-1.7855876391739687</v>
      </c>
      <c r="AK186">
        <v>15.2</v>
      </c>
    </row>
    <row r="187" spans="1:37">
      <c r="A187" s="1">
        <v>21.104099999999999</v>
      </c>
      <c r="B187" t="s">
        <v>46</v>
      </c>
      <c r="C187" t="s">
        <v>45</v>
      </c>
      <c r="D187" t="s">
        <v>53</v>
      </c>
      <c r="E187">
        <v>8.5</v>
      </c>
      <c r="F187" s="2">
        <v>6.41</v>
      </c>
      <c r="G187" t="s">
        <v>38</v>
      </c>
      <c r="H187" s="11">
        <v>4.0049999999999999</v>
      </c>
      <c r="I187">
        <v>0.47920649999999992</v>
      </c>
      <c r="J187" s="2">
        <f t="shared" si="61"/>
        <v>1.5471250080712854E-2</v>
      </c>
      <c r="K187">
        <v>15232.3</v>
      </c>
      <c r="L187" s="5">
        <v>0</v>
      </c>
      <c r="M187" s="11">
        <v>0</v>
      </c>
      <c r="N187">
        <v>50</v>
      </c>
      <c r="O187">
        <v>1</v>
      </c>
      <c r="P187">
        <v>2</v>
      </c>
      <c r="Q187" s="11">
        <v>2</v>
      </c>
      <c r="R187">
        <f t="shared" si="70"/>
        <v>38</v>
      </c>
      <c r="S187" s="11">
        <v>38.005000000000003</v>
      </c>
      <c r="T187" s="3">
        <f t="shared" si="71"/>
        <v>40.005000000000003</v>
      </c>
      <c r="U187" s="11">
        <v>57.994999999999997</v>
      </c>
      <c r="V187" s="11">
        <v>154.4</v>
      </c>
      <c r="W187" s="11">
        <v>4676.6000000000004</v>
      </c>
      <c r="X187" s="11">
        <v>8.6389999999999993</v>
      </c>
      <c r="Y187" s="11">
        <v>0.5</v>
      </c>
      <c r="Z187" s="11">
        <v>4695.2</v>
      </c>
      <c r="AA187" s="11">
        <v>8.2040000000000006</v>
      </c>
      <c r="AB187" s="11">
        <v>20.885999999999999</v>
      </c>
      <c r="AC187">
        <f t="shared" si="72"/>
        <v>37.108999999999995</v>
      </c>
      <c r="AD187" t="s">
        <v>35</v>
      </c>
      <c r="AG187" t="s">
        <v>36</v>
      </c>
      <c r="AH187" s="11">
        <v>0.80260200000000004</v>
      </c>
      <c r="AI187">
        <f>AH187/30.974</f>
        <v>2.5912119842448508E-2</v>
      </c>
      <c r="AJ187">
        <f>((I187*(T187/1000))-(AH187*(AC187/1000)))/(H187/1000)</f>
        <v>-2.6499629426966291</v>
      </c>
      <c r="AK187">
        <v>15.2</v>
      </c>
    </row>
    <row r="188" spans="1:37">
      <c r="A188" s="1">
        <v>21.104099999999999</v>
      </c>
      <c r="B188" t="s">
        <v>46</v>
      </c>
      <c r="C188" t="s">
        <v>45</v>
      </c>
      <c r="D188" t="s">
        <v>53</v>
      </c>
      <c r="E188">
        <v>8.5</v>
      </c>
      <c r="F188" s="2">
        <v>7.41</v>
      </c>
      <c r="G188" t="s">
        <v>34</v>
      </c>
      <c r="H188" s="11">
        <v>3.9950000000000001</v>
      </c>
      <c r="I188">
        <v>76.16</v>
      </c>
      <c r="J188" s="2">
        <f t="shared" si="61"/>
        <v>2.4588364434687158</v>
      </c>
      <c r="K188">
        <v>15232.3</v>
      </c>
      <c r="L188" s="6">
        <v>0.2</v>
      </c>
      <c r="M188" s="11">
        <v>0.2</v>
      </c>
      <c r="N188">
        <v>50</v>
      </c>
      <c r="O188">
        <v>1</v>
      </c>
      <c r="P188">
        <v>2</v>
      </c>
      <c r="Q188" s="11">
        <v>2</v>
      </c>
      <c r="R188" s="6">
        <f>40-L188-P188</f>
        <v>37.799999999999997</v>
      </c>
      <c r="S188" s="11">
        <v>37.795999999999999</v>
      </c>
      <c r="T188" s="3">
        <f t="shared" si="71"/>
        <v>39.996000000000002</v>
      </c>
      <c r="U188" s="11">
        <v>57.874000000000002</v>
      </c>
      <c r="V188" s="11">
        <v>154.19999999999999</v>
      </c>
      <c r="W188" s="11">
        <v>4761.3999999999996</v>
      </c>
      <c r="X188" s="11">
        <v>8.6620000000000008</v>
      </c>
      <c r="Y188" s="11">
        <v>-6.2</v>
      </c>
      <c r="Z188" s="11">
        <v>4973.8999999999996</v>
      </c>
      <c r="AA188" s="11">
        <v>8.2289999999999992</v>
      </c>
      <c r="AB188" s="11">
        <v>20.815000000000001</v>
      </c>
      <c r="AC188">
        <f t="shared" si="72"/>
        <v>37.058999999999997</v>
      </c>
      <c r="AD188" t="s">
        <v>35</v>
      </c>
      <c r="AG188" t="s">
        <v>36</v>
      </c>
      <c r="AH188" s="11">
        <v>15.30054</v>
      </c>
      <c r="AI188">
        <f>AH188/30.974</f>
        <v>0.49398011235229544</v>
      </c>
      <c r="AJ188">
        <f>((I188*(T188/1000))-(AH188*(AC188/1000)))/(H188/1000)</f>
        <v>620.54384183729667</v>
      </c>
      <c r="AK188">
        <v>15.2</v>
      </c>
    </row>
    <row r="189" spans="1:37">
      <c r="A189" s="1">
        <v>21.104099999999999</v>
      </c>
      <c r="B189" t="s">
        <v>46</v>
      </c>
      <c r="C189" t="s">
        <v>45</v>
      </c>
      <c r="D189" t="s">
        <v>53</v>
      </c>
      <c r="E189">
        <v>8.5</v>
      </c>
      <c r="F189" s="2">
        <v>8.41</v>
      </c>
      <c r="G189" t="s">
        <v>37</v>
      </c>
      <c r="H189" s="11">
        <v>3.9969999999999999</v>
      </c>
      <c r="I189">
        <v>76.16</v>
      </c>
      <c r="J189" s="2">
        <f t="shared" si="61"/>
        <v>2.4588364434687158</v>
      </c>
      <c r="K189">
        <v>15232.3</v>
      </c>
      <c r="L189" s="6">
        <v>0.2</v>
      </c>
      <c r="M189" s="11">
        <v>0.2</v>
      </c>
      <c r="N189">
        <v>50</v>
      </c>
      <c r="O189">
        <v>1</v>
      </c>
      <c r="P189">
        <v>2</v>
      </c>
      <c r="Q189" s="11">
        <v>2</v>
      </c>
      <c r="R189">
        <f t="shared" si="70"/>
        <v>37.799999999999997</v>
      </c>
      <c r="S189" s="11">
        <v>37.795000000000002</v>
      </c>
      <c r="T189" s="3">
        <f t="shared" si="71"/>
        <v>39.995000000000005</v>
      </c>
      <c r="U189" s="11">
        <v>56.838000000000001</v>
      </c>
      <c r="V189" s="11">
        <v>152.9</v>
      </c>
      <c r="W189" s="11">
        <v>4774</v>
      </c>
      <c r="X189" s="11">
        <v>8.6240000000000006</v>
      </c>
      <c r="Y189" s="11">
        <v>-12.3</v>
      </c>
      <c r="Z189" s="11">
        <v>5090.3</v>
      </c>
      <c r="AA189" s="11">
        <v>8.2230000000000008</v>
      </c>
      <c r="AB189" s="11">
        <v>19.777000000000001</v>
      </c>
      <c r="AC189">
        <f t="shared" si="72"/>
        <v>37.061</v>
      </c>
      <c r="AD189" t="s">
        <v>35</v>
      </c>
      <c r="AG189" t="s">
        <v>36</v>
      </c>
      <c r="AH189" s="11">
        <v>14.50896</v>
      </c>
      <c r="AI189">
        <f>AH189/30.974</f>
        <v>0.46842383934913151</v>
      </c>
      <c r="AJ189">
        <f>((I189*(T189/1000))-(AH189*(AC189/1000)))/(H189/1000)</f>
        <v>627.54631809857403</v>
      </c>
      <c r="AK189">
        <v>15.2</v>
      </c>
    </row>
    <row r="190" spans="1:37">
      <c r="A190" s="1">
        <v>21.104099999999999</v>
      </c>
      <c r="B190" t="s">
        <v>46</v>
      </c>
      <c r="C190" t="s">
        <v>45</v>
      </c>
      <c r="D190" t="s">
        <v>53</v>
      </c>
      <c r="E190">
        <v>8.5</v>
      </c>
      <c r="F190" s="2">
        <v>9.41</v>
      </c>
      <c r="G190" t="s">
        <v>38</v>
      </c>
      <c r="H190" s="11">
        <v>4.0039999999999996</v>
      </c>
      <c r="I190">
        <v>76.16</v>
      </c>
      <c r="J190" s="2">
        <f t="shared" si="61"/>
        <v>2.4588364434687158</v>
      </c>
      <c r="K190">
        <v>15232.3</v>
      </c>
      <c r="L190" s="6">
        <v>0.2</v>
      </c>
      <c r="M190" s="11">
        <v>0.2</v>
      </c>
      <c r="N190">
        <v>50</v>
      </c>
      <c r="O190">
        <v>1</v>
      </c>
      <c r="P190">
        <v>2</v>
      </c>
      <c r="Q190" s="11">
        <v>2</v>
      </c>
      <c r="R190">
        <f t="shared" si="70"/>
        <v>37.799999999999997</v>
      </c>
      <c r="S190" s="11">
        <v>37.805</v>
      </c>
      <c r="T190" s="3">
        <f t="shared" si="71"/>
        <v>40.005000000000003</v>
      </c>
      <c r="U190" s="11">
        <v>58.063000000000002</v>
      </c>
      <c r="V190" s="11">
        <v>151.4</v>
      </c>
      <c r="W190" s="11">
        <v>4779.8</v>
      </c>
      <c r="X190" s="11">
        <v>8.6240000000000006</v>
      </c>
      <c r="Y190" s="11">
        <v>-16.600000000000001</v>
      </c>
      <c r="Z190" s="11">
        <v>4956.5</v>
      </c>
      <c r="AA190" s="11">
        <v>8.1890000000000001</v>
      </c>
      <c r="AB190" s="11">
        <v>20.969000000000001</v>
      </c>
      <c r="AC190">
        <f t="shared" si="72"/>
        <v>37.094000000000001</v>
      </c>
      <c r="AD190" t="s">
        <v>35</v>
      </c>
      <c r="AG190" t="s">
        <v>36</v>
      </c>
      <c r="AH190" s="11">
        <v>14.94984</v>
      </c>
      <c r="AI190">
        <f>AH190/30.974</f>
        <v>0.48265771292051396</v>
      </c>
      <c r="AJ190">
        <f>((I190*(T190/1000))-(AH190*(AC190/1000)))/(H190/1000)</f>
        <v>622.43542333666346</v>
      </c>
      <c r="AK190">
        <v>15.2</v>
      </c>
    </row>
    <row r="191" spans="1:37">
      <c r="A191" s="1">
        <v>21.104099999999999</v>
      </c>
      <c r="B191" t="s">
        <v>46</v>
      </c>
      <c r="C191" t="s">
        <v>45</v>
      </c>
      <c r="D191" t="s">
        <v>53</v>
      </c>
      <c r="E191">
        <v>8.5</v>
      </c>
      <c r="F191" s="2">
        <v>10.41</v>
      </c>
      <c r="G191" t="s">
        <v>34</v>
      </c>
      <c r="H191" s="11">
        <v>3.9940000000000002</v>
      </c>
      <c r="I191">
        <v>152.32</v>
      </c>
      <c r="J191" s="2">
        <f t="shared" si="61"/>
        <v>4.9176728869374315</v>
      </c>
      <c r="K191">
        <v>15232.3</v>
      </c>
      <c r="L191" s="6">
        <v>0.4</v>
      </c>
      <c r="M191" s="11">
        <v>0.4</v>
      </c>
      <c r="N191">
        <v>50</v>
      </c>
      <c r="O191">
        <v>1</v>
      </c>
      <c r="P191">
        <v>2</v>
      </c>
      <c r="Q191" s="11">
        <v>2</v>
      </c>
      <c r="R191">
        <f t="shared" si="70"/>
        <v>37.6</v>
      </c>
      <c r="S191" s="11">
        <v>37.600999999999999</v>
      </c>
      <c r="T191" s="3">
        <f t="shared" si="71"/>
        <v>40.000999999999998</v>
      </c>
      <c r="U191" s="11">
        <v>57.820999999999998</v>
      </c>
      <c r="V191" s="11">
        <v>152.69999999999999</v>
      </c>
      <c r="W191" s="11">
        <v>4784</v>
      </c>
      <c r="X191" s="11">
        <v>8.5980000000000008</v>
      </c>
      <c r="Y191" s="11">
        <v>27.2</v>
      </c>
      <c r="Z191" s="11">
        <v>5091.3</v>
      </c>
      <c r="AA191" s="11">
        <v>8.2840000000000007</v>
      </c>
      <c r="AB191" s="11">
        <v>20.876999999999999</v>
      </c>
      <c r="AC191">
        <f t="shared" si="72"/>
        <v>36.944000000000003</v>
      </c>
      <c r="AD191" t="s">
        <v>35</v>
      </c>
      <c r="AG191" t="s">
        <v>36</v>
      </c>
      <c r="AH191" s="11">
        <v>39.849539999999998</v>
      </c>
      <c r="AI191">
        <f>AH191/30.974</f>
        <v>1.286548072577</v>
      </c>
      <c r="AJ191">
        <f>((I191*(T191/1000))-(AH191*(AC191/1000)))/(H191/1000)</f>
        <v>1156.9231132298446</v>
      </c>
      <c r="AK191">
        <v>15.2</v>
      </c>
    </row>
    <row r="192" spans="1:37">
      <c r="A192" s="1">
        <v>21.104099999999999</v>
      </c>
      <c r="B192" t="s">
        <v>46</v>
      </c>
      <c r="C192" t="s">
        <v>45</v>
      </c>
      <c r="D192" t="s">
        <v>53</v>
      </c>
      <c r="E192">
        <v>8.5</v>
      </c>
      <c r="F192" s="2">
        <v>11.41</v>
      </c>
      <c r="G192" t="s">
        <v>37</v>
      </c>
      <c r="H192" s="11">
        <v>4.008</v>
      </c>
      <c r="I192">
        <v>152.32</v>
      </c>
      <c r="J192" s="2">
        <f t="shared" si="61"/>
        <v>4.9176728869374315</v>
      </c>
      <c r="K192">
        <v>15232.3</v>
      </c>
      <c r="L192" s="6">
        <v>0.4</v>
      </c>
      <c r="M192" s="11">
        <v>0.4</v>
      </c>
      <c r="N192">
        <v>50</v>
      </c>
      <c r="O192">
        <v>1</v>
      </c>
      <c r="P192">
        <v>2</v>
      </c>
      <c r="Q192" s="11">
        <v>2</v>
      </c>
      <c r="R192">
        <f t="shared" si="70"/>
        <v>37.6</v>
      </c>
      <c r="S192" s="11">
        <v>37.604999999999997</v>
      </c>
      <c r="T192" s="3">
        <f t="shared" si="71"/>
        <v>40.004999999999995</v>
      </c>
      <c r="U192" s="11">
        <v>57.875999999999998</v>
      </c>
      <c r="V192" s="11">
        <v>152.6</v>
      </c>
      <c r="W192" s="11">
        <v>4858.1000000000004</v>
      </c>
      <c r="X192" s="11">
        <v>8.6069999999999993</v>
      </c>
      <c r="Y192" s="11">
        <v>30.8</v>
      </c>
      <c r="Z192" s="11">
        <v>5139</v>
      </c>
      <c r="AA192" s="11">
        <v>8.2880000000000003</v>
      </c>
      <c r="AB192" s="11">
        <v>20.873000000000001</v>
      </c>
      <c r="AC192">
        <f t="shared" si="72"/>
        <v>37.003</v>
      </c>
      <c r="AD192" t="s">
        <v>35</v>
      </c>
      <c r="AG192" t="s">
        <v>36</v>
      </c>
      <c r="AH192" s="11">
        <v>40.10004</v>
      </c>
      <c r="AI192">
        <f>AH192/30.974</f>
        <v>1.2946355007425583</v>
      </c>
      <c r="AJ192">
        <f>((I192*(T192/1000))-(AH192*(AC192/1000)))/(H192/1000)</f>
        <v>1150.1346855988022</v>
      </c>
      <c r="AK192">
        <v>15.2</v>
      </c>
    </row>
    <row r="193" spans="1:37">
      <c r="A193" s="1">
        <v>21.104099999999999</v>
      </c>
      <c r="B193" t="s">
        <v>46</v>
      </c>
      <c r="C193" t="s">
        <v>45</v>
      </c>
      <c r="D193" t="s">
        <v>53</v>
      </c>
      <c r="E193">
        <v>8.5</v>
      </c>
      <c r="F193" s="2">
        <v>12.41</v>
      </c>
      <c r="G193" t="s">
        <v>38</v>
      </c>
      <c r="H193" s="11">
        <v>3.9990000000000001</v>
      </c>
      <c r="I193">
        <v>152.32</v>
      </c>
      <c r="J193" s="2">
        <f t="shared" si="61"/>
        <v>4.9176728869374315</v>
      </c>
      <c r="K193">
        <v>15232.3</v>
      </c>
      <c r="L193" s="6">
        <v>0.4</v>
      </c>
      <c r="M193" s="11">
        <v>0.4</v>
      </c>
      <c r="N193">
        <v>50</v>
      </c>
      <c r="O193">
        <v>1</v>
      </c>
      <c r="P193">
        <v>2</v>
      </c>
      <c r="Q193" s="11">
        <v>2</v>
      </c>
      <c r="R193">
        <f t="shared" si="70"/>
        <v>37.6</v>
      </c>
      <c r="S193" s="11">
        <v>37.603999999999999</v>
      </c>
      <c r="T193" s="3">
        <f t="shared" si="71"/>
        <v>40.003999999999998</v>
      </c>
      <c r="U193" s="11">
        <v>57.936999999999998</v>
      </c>
      <c r="V193" s="11">
        <v>151.80000000000001</v>
      </c>
      <c r="W193" s="11">
        <v>4888.7</v>
      </c>
      <c r="X193" s="11">
        <v>8.5969999999999995</v>
      </c>
      <c r="Y193" s="11">
        <v>34.9</v>
      </c>
      <c r="Z193" s="11">
        <v>5130.8999999999996</v>
      </c>
      <c r="AA193" s="11">
        <v>8.2929999999999993</v>
      </c>
      <c r="AB193" s="11">
        <v>20.888000000000002</v>
      </c>
      <c r="AC193">
        <f t="shared" si="72"/>
        <v>37.048999999999992</v>
      </c>
      <c r="AD193" t="s">
        <v>35</v>
      </c>
      <c r="AG193" t="s">
        <v>36</v>
      </c>
      <c r="AH193" s="11">
        <v>40.601039999999998</v>
      </c>
      <c r="AI193">
        <f>AH193/30.974</f>
        <v>1.3108103570736747</v>
      </c>
      <c r="AJ193">
        <f>((I193*(T193/1000))-(AH193*(AC193/1000)))/(H193/1000)</f>
        <v>1147.5822328182046</v>
      </c>
      <c r="AK193">
        <v>15.2</v>
      </c>
    </row>
    <row r="194" spans="1:37">
      <c r="A194" s="1">
        <v>21.104099999999999</v>
      </c>
      <c r="B194" t="s">
        <v>46</v>
      </c>
      <c r="C194" t="s">
        <v>45</v>
      </c>
      <c r="D194" t="s">
        <v>53</v>
      </c>
      <c r="E194">
        <v>8.5</v>
      </c>
      <c r="F194" s="2">
        <v>13.41</v>
      </c>
      <c r="G194" t="s">
        <v>34</v>
      </c>
      <c r="H194" s="11">
        <v>3.996</v>
      </c>
      <c r="I194">
        <v>380.81</v>
      </c>
      <c r="J194" s="2">
        <f t="shared" ref="J194:J253" si="73">I194/30.974</f>
        <v>12.294505068767354</v>
      </c>
      <c r="K194">
        <v>15232.3</v>
      </c>
      <c r="L194" s="6">
        <v>1</v>
      </c>
      <c r="M194" s="13">
        <v>1</v>
      </c>
      <c r="N194">
        <v>50</v>
      </c>
      <c r="O194">
        <v>1</v>
      </c>
      <c r="P194">
        <v>2</v>
      </c>
      <c r="Q194" s="11">
        <v>2</v>
      </c>
      <c r="R194">
        <f t="shared" si="70"/>
        <v>37</v>
      </c>
      <c r="S194" s="11">
        <v>36.996000000000002</v>
      </c>
      <c r="T194" s="3">
        <f t="shared" si="71"/>
        <v>39.996000000000002</v>
      </c>
      <c r="U194" s="11">
        <v>56.771999999999998</v>
      </c>
      <c r="V194" s="11">
        <v>146.80000000000001</v>
      </c>
      <c r="W194" s="11">
        <v>5322.3</v>
      </c>
      <c r="X194" s="11">
        <v>8.5549999999999997</v>
      </c>
      <c r="Y194" s="11">
        <v>33.299999999999997</v>
      </c>
      <c r="Z194" s="11">
        <v>5998.3</v>
      </c>
      <c r="AA194" s="11">
        <v>8.2390000000000008</v>
      </c>
      <c r="AB194" s="11">
        <v>19.846</v>
      </c>
      <c r="AC194">
        <f t="shared" si="72"/>
        <v>36.926000000000002</v>
      </c>
      <c r="AD194" t="s">
        <v>35</v>
      </c>
      <c r="AG194" t="s">
        <v>36</v>
      </c>
      <c r="AH194" s="11">
        <v>199.09739999999999</v>
      </c>
      <c r="AI194">
        <f>AH194/30.974</f>
        <v>6.4278879059856653</v>
      </c>
      <c r="AJ194">
        <f>((I194*(T194/1000))-(AH194*(AC194/1000)))/(H194/1000)</f>
        <v>1971.7232651651652</v>
      </c>
      <c r="AK194">
        <v>15.2</v>
      </c>
    </row>
    <row r="195" spans="1:37">
      <c r="A195" s="1">
        <v>21.104099999999999</v>
      </c>
      <c r="B195" t="s">
        <v>46</v>
      </c>
      <c r="C195" t="s">
        <v>45</v>
      </c>
      <c r="D195" t="s">
        <v>53</v>
      </c>
      <c r="E195">
        <v>8.5</v>
      </c>
      <c r="F195" s="2">
        <v>14.41</v>
      </c>
      <c r="G195" t="s">
        <v>37</v>
      </c>
      <c r="H195" s="11">
        <v>3.992</v>
      </c>
      <c r="I195">
        <v>380.81</v>
      </c>
      <c r="J195" s="2">
        <f t="shared" si="73"/>
        <v>12.294505068767354</v>
      </c>
      <c r="K195">
        <v>15232.3</v>
      </c>
      <c r="L195" s="6">
        <v>1</v>
      </c>
      <c r="M195" s="13">
        <v>1</v>
      </c>
      <c r="N195">
        <v>50</v>
      </c>
      <c r="O195">
        <v>1</v>
      </c>
      <c r="P195">
        <v>2</v>
      </c>
      <c r="Q195" s="11">
        <v>2</v>
      </c>
      <c r="R195">
        <f t="shared" si="70"/>
        <v>37</v>
      </c>
      <c r="S195" s="11">
        <v>36.997999999999998</v>
      </c>
      <c r="T195" s="3">
        <f t="shared" si="71"/>
        <v>39.997999999999998</v>
      </c>
      <c r="U195" s="11">
        <v>56.680999999999997</v>
      </c>
      <c r="V195" s="11">
        <v>149</v>
      </c>
      <c r="W195" s="11">
        <v>5508.8</v>
      </c>
      <c r="X195" s="11">
        <v>8.5489999999999995</v>
      </c>
      <c r="Y195" s="11">
        <v>35.700000000000003</v>
      </c>
      <c r="Z195" s="11">
        <v>6045</v>
      </c>
      <c r="AA195" s="11">
        <v>8.2319999999999993</v>
      </c>
      <c r="AB195" s="11">
        <v>19.751000000000001</v>
      </c>
      <c r="AC195">
        <f t="shared" si="72"/>
        <v>36.929999999999993</v>
      </c>
      <c r="AD195" t="s">
        <v>35</v>
      </c>
      <c r="AG195" t="s">
        <v>36</v>
      </c>
      <c r="AH195" s="11">
        <v>203.70660000000001</v>
      </c>
      <c r="AI195">
        <f>AH195/30.974</f>
        <v>6.5766965842319367</v>
      </c>
      <c r="AJ195">
        <f>((I195*(T195/1000))-(AH195*(AC195/1000)))/(H195/1000)</f>
        <v>1931.0505115230465</v>
      </c>
      <c r="AK195">
        <v>15.2</v>
      </c>
    </row>
    <row r="196" spans="1:37">
      <c r="A196" s="1">
        <v>21.104099999999999</v>
      </c>
      <c r="B196" t="s">
        <v>46</v>
      </c>
      <c r="C196" t="s">
        <v>45</v>
      </c>
      <c r="D196" t="s">
        <v>53</v>
      </c>
      <c r="E196">
        <v>8.5</v>
      </c>
      <c r="F196" s="2">
        <v>15.41</v>
      </c>
      <c r="G196" t="s">
        <v>38</v>
      </c>
      <c r="H196" s="11">
        <v>4.0039999999999996</v>
      </c>
      <c r="I196">
        <v>380.81</v>
      </c>
      <c r="J196" s="2">
        <f t="shared" si="73"/>
        <v>12.294505068767354</v>
      </c>
      <c r="K196">
        <v>15232.3</v>
      </c>
      <c r="L196" s="6">
        <v>1</v>
      </c>
      <c r="M196" s="13">
        <v>1</v>
      </c>
      <c r="N196">
        <v>50</v>
      </c>
      <c r="O196">
        <v>1</v>
      </c>
      <c r="P196">
        <v>2</v>
      </c>
      <c r="Q196" s="11">
        <v>2</v>
      </c>
      <c r="R196">
        <f t="shared" si="70"/>
        <v>37</v>
      </c>
      <c r="S196" s="11">
        <v>37.003999999999998</v>
      </c>
      <c r="T196" s="3">
        <f t="shared" si="71"/>
        <v>40.003999999999998</v>
      </c>
      <c r="U196" s="15">
        <v>56.88</v>
      </c>
      <c r="V196" s="11">
        <v>150</v>
      </c>
      <c r="W196" s="11">
        <v>5256.4</v>
      </c>
      <c r="X196" s="11">
        <v>8.5749999999999993</v>
      </c>
      <c r="Y196" s="11">
        <v>35.799999999999997</v>
      </c>
      <c r="Z196" s="11">
        <v>6035.6</v>
      </c>
      <c r="AA196" s="11">
        <v>8.234</v>
      </c>
      <c r="AB196" s="11">
        <v>20.004000000000001</v>
      </c>
      <c r="AC196">
        <f t="shared" si="72"/>
        <v>36.876000000000005</v>
      </c>
      <c r="AD196" t="s">
        <v>35</v>
      </c>
      <c r="AG196" t="s">
        <v>36</v>
      </c>
      <c r="AH196" s="11">
        <v>200.80080000000001</v>
      </c>
      <c r="AI196">
        <f>AH196/30.974</f>
        <v>6.4828824175114619</v>
      </c>
      <c r="AJ196">
        <f>((I196*(T196/1000))-(AH196*(AC196/1000)))/(H196/1000)</f>
        <v>1955.3428919080914</v>
      </c>
      <c r="AK196">
        <v>15.2</v>
      </c>
    </row>
    <row r="197" spans="1:37">
      <c r="A197" s="1">
        <v>21.104099999999999</v>
      </c>
      <c r="B197" t="s">
        <v>46</v>
      </c>
      <c r="C197" t="s">
        <v>45</v>
      </c>
      <c r="D197" t="s">
        <v>53</v>
      </c>
      <c r="E197">
        <v>8.5</v>
      </c>
      <c r="F197" s="2">
        <v>16.41</v>
      </c>
      <c r="G197" t="s">
        <v>34</v>
      </c>
      <c r="H197" s="11">
        <v>3.9940000000000002</v>
      </c>
      <c r="I197">
        <v>761.62</v>
      </c>
      <c r="J197" s="2">
        <f t="shared" si="73"/>
        <v>24.589010137534707</v>
      </c>
      <c r="K197">
        <v>15232.3</v>
      </c>
      <c r="L197" s="6">
        <v>2</v>
      </c>
      <c r="M197" s="13">
        <v>2</v>
      </c>
      <c r="N197">
        <v>50</v>
      </c>
      <c r="O197">
        <v>1</v>
      </c>
      <c r="P197">
        <v>2</v>
      </c>
      <c r="Q197" s="11">
        <v>2</v>
      </c>
      <c r="R197">
        <f t="shared" si="70"/>
        <v>36</v>
      </c>
      <c r="S197" s="11">
        <v>35.994</v>
      </c>
      <c r="T197" s="3">
        <f t="shared" si="71"/>
        <v>39.994</v>
      </c>
      <c r="U197" s="15">
        <v>58.09</v>
      </c>
      <c r="V197" s="11">
        <v>141.19999999999999</v>
      </c>
      <c r="W197" s="11">
        <v>6339.9</v>
      </c>
      <c r="X197" s="11">
        <v>8.5830000000000002</v>
      </c>
      <c r="Y197" s="11">
        <v>26.8</v>
      </c>
      <c r="Z197" s="11">
        <v>7844.2</v>
      </c>
      <c r="AA197" s="11">
        <v>8.2629999999999999</v>
      </c>
      <c r="AB197" s="11">
        <v>21.202999999999999</v>
      </c>
      <c r="AC197">
        <f t="shared" si="72"/>
        <v>36.887</v>
      </c>
      <c r="AD197" t="s">
        <v>35</v>
      </c>
      <c r="AG197" t="s">
        <v>36</v>
      </c>
      <c r="AH197" s="11">
        <v>536.47080000000005</v>
      </c>
      <c r="AI197">
        <f>AH197/30.974</f>
        <v>17.320036159359464</v>
      </c>
      <c r="AJ197">
        <f>((I197*(T197/1000))-(AH197*(AC197/1000)))/(H197/1000)</f>
        <v>2671.8657687531286</v>
      </c>
      <c r="AK197">
        <v>15.2</v>
      </c>
    </row>
    <row r="198" spans="1:37">
      <c r="A198" s="1">
        <v>21.104099999999999</v>
      </c>
      <c r="B198" t="s">
        <v>46</v>
      </c>
      <c r="C198" t="s">
        <v>45</v>
      </c>
      <c r="D198" t="s">
        <v>53</v>
      </c>
      <c r="E198">
        <v>8.5</v>
      </c>
      <c r="F198" s="2">
        <v>17.41</v>
      </c>
      <c r="G198" t="s">
        <v>37</v>
      </c>
      <c r="H198" s="11">
        <v>4.0060000000000002</v>
      </c>
      <c r="I198">
        <v>761.62</v>
      </c>
      <c r="J198" s="2">
        <f t="shared" si="73"/>
        <v>24.589010137534707</v>
      </c>
      <c r="K198">
        <v>15232.3</v>
      </c>
      <c r="L198" s="6">
        <v>2</v>
      </c>
      <c r="M198" s="13">
        <v>2</v>
      </c>
      <c r="N198">
        <v>50</v>
      </c>
      <c r="O198">
        <v>1</v>
      </c>
      <c r="P198">
        <v>2</v>
      </c>
      <c r="Q198" s="11">
        <v>2</v>
      </c>
      <c r="R198">
        <f t="shared" si="70"/>
        <v>36</v>
      </c>
      <c r="S198" s="11">
        <v>36.009</v>
      </c>
      <c r="T198" s="3">
        <f t="shared" si="71"/>
        <v>40.009</v>
      </c>
      <c r="U198" s="11">
        <v>57.116999999999997</v>
      </c>
      <c r="V198" s="11">
        <v>145.5</v>
      </c>
      <c r="W198" s="11">
        <v>6862.4</v>
      </c>
      <c r="X198" s="11">
        <v>8.5660000000000007</v>
      </c>
      <c r="Y198" s="11">
        <v>40.4</v>
      </c>
      <c r="Z198" s="11">
        <v>8018.1</v>
      </c>
      <c r="AA198" s="11">
        <v>8.282</v>
      </c>
      <c r="AB198" s="11">
        <v>20.166</v>
      </c>
      <c r="AC198">
        <f t="shared" si="72"/>
        <v>36.950999999999993</v>
      </c>
      <c r="AD198" t="s">
        <v>35</v>
      </c>
      <c r="AG198" t="s">
        <v>36</v>
      </c>
      <c r="AH198" s="11">
        <v>540.57899999999995</v>
      </c>
      <c r="AI198">
        <f>AH198/30.974</f>
        <v>17.452669981274617</v>
      </c>
      <c r="AJ198">
        <f>((I198*(T198/1000))-(AH198*(AC198/1000)))/(H198/1000)</f>
        <v>2620.2496133300074</v>
      </c>
      <c r="AK198">
        <v>15.2</v>
      </c>
    </row>
    <row r="199" spans="1:37">
      <c r="A199" s="1">
        <v>21.104099999999999</v>
      </c>
      <c r="B199" t="s">
        <v>46</v>
      </c>
      <c r="C199" t="s">
        <v>45</v>
      </c>
      <c r="D199" t="s">
        <v>53</v>
      </c>
      <c r="E199">
        <v>8.5</v>
      </c>
      <c r="F199" s="2">
        <v>18.41</v>
      </c>
      <c r="G199" t="s">
        <v>38</v>
      </c>
      <c r="H199" s="11">
        <v>4.0060000000000002</v>
      </c>
      <c r="I199">
        <v>761.62</v>
      </c>
      <c r="J199" s="2">
        <f t="shared" si="73"/>
        <v>24.589010137534707</v>
      </c>
      <c r="K199">
        <v>15232.3</v>
      </c>
      <c r="L199" s="6">
        <v>2</v>
      </c>
      <c r="M199" s="13">
        <v>2</v>
      </c>
      <c r="N199">
        <v>50</v>
      </c>
      <c r="O199">
        <v>1</v>
      </c>
      <c r="P199">
        <v>2</v>
      </c>
      <c r="Q199" s="11">
        <v>2</v>
      </c>
      <c r="R199">
        <f t="shared" si="70"/>
        <v>36</v>
      </c>
      <c r="S199" s="11">
        <v>35.997</v>
      </c>
      <c r="T199" s="3">
        <f t="shared" si="71"/>
        <v>39.997</v>
      </c>
      <c r="U199" s="11">
        <v>57.231999999999999</v>
      </c>
      <c r="V199" s="11">
        <v>145.6</v>
      </c>
      <c r="W199" s="11">
        <v>6441.6</v>
      </c>
      <c r="X199" s="11">
        <v>8.5830000000000002</v>
      </c>
      <c r="Y199" s="11">
        <v>58.9</v>
      </c>
      <c r="Z199" s="11">
        <v>7958.8</v>
      </c>
      <c r="AA199" s="11">
        <v>8.298</v>
      </c>
      <c r="AB199" s="11">
        <v>20.193000000000001</v>
      </c>
      <c r="AC199">
        <f t="shared" si="72"/>
        <v>37.039000000000001</v>
      </c>
      <c r="AD199" t="s">
        <v>35</v>
      </c>
      <c r="AG199" t="s">
        <v>36</v>
      </c>
      <c r="AH199" s="11">
        <v>536.87159999999994</v>
      </c>
      <c r="AI199">
        <f>AH199/30.974</f>
        <v>17.332976044424353</v>
      </c>
      <c r="AJ199">
        <f>((I199*(T199/1000))-(AH199*(AC199/1000)))/(H199/1000)</f>
        <v>2640.3714297553661</v>
      </c>
      <c r="AK199">
        <v>15.2</v>
      </c>
    </row>
    <row r="200" spans="1:37">
      <c r="A200" s="1" t="s">
        <v>31</v>
      </c>
      <c r="B200" t="s">
        <v>31</v>
      </c>
      <c r="C200" t="s">
        <v>49</v>
      </c>
      <c r="D200" t="s">
        <v>53</v>
      </c>
      <c r="E200">
        <v>8.5</v>
      </c>
      <c r="F200" s="2">
        <v>1.43</v>
      </c>
      <c r="G200" t="s">
        <v>34</v>
      </c>
      <c r="H200" s="11">
        <v>0</v>
      </c>
      <c r="I200">
        <v>0.47920649999999992</v>
      </c>
      <c r="J200" s="2">
        <f t="shared" si="73"/>
        <v>1.5471250080712854E-2</v>
      </c>
      <c r="K200">
        <v>15232.3</v>
      </c>
      <c r="L200">
        <v>0</v>
      </c>
      <c r="M200" s="11">
        <v>0</v>
      </c>
      <c r="N200">
        <v>50</v>
      </c>
      <c r="O200">
        <v>1</v>
      </c>
      <c r="P200">
        <v>2</v>
      </c>
      <c r="Q200" s="11">
        <v>2</v>
      </c>
      <c r="R200">
        <f>40-L200-P200</f>
        <v>38</v>
      </c>
      <c r="S200" s="15">
        <v>38.002000000000002</v>
      </c>
      <c r="T200" s="3">
        <f>S200+Q200+M200</f>
        <v>40.002000000000002</v>
      </c>
      <c r="U200" s="11">
        <v>53.884999999999998</v>
      </c>
      <c r="V200" s="11">
        <v>160.6</v>
      </c>
      <c r="W200" s="11">
        <v>3072.2</v>
      </c>
      <c r="X200" s="11">
        <v>8.625</v>
      </c>
      <c r="Y200" s="11">
        <v>167.2</v>
      </c>
      <c r="Z200" s="11">
        <v>4924.3999999999996</v>
      </c>
      <c r="AA200" s="11">
        <v>8.5980000000000008</v>
      </c>
      <c r="AB200" s="11">
        <v>13.91</v>
      </c>
      <c r="AC200">
        <f>U200-AB200</f>
        <v>39.974999999999994</v>
      </c>
      <c r="AD200" t="s">
        <v>35</v>
      </c>
      <c r="AG200" t="s">
        <v>36</v>
      </c>
      <c r="AH200" s="11">
        <v>0.21943799999999999</v>
      </c>
      <c r="AI200">
        <f>AH200/30.974</f>
        <v>7.0845870730289915E-3</v>
      </c>
      <c r="AJ200">
        <v>0</v>
      </c>
      <c r="AK200">
        <v>17.8</v>
      </c>
    </row>
    <row r="201" spans="1:37">
      <c r="A201" s="1" t="s">
        <v>31</v>
      </c>
      <c r="B201" t="s">
        <v>31</v>
      </c>
      <c r="C201" t="s">
        <v>49</v>
      </c>
      <c r="D201" t="s">
        <v>53</v>
      </c>
      <c r="E201">
        <v>8.5</v>
      </c>
      <c r="F201" s="2">
        <v>2.4300000000000002</v>
      </c>
      <c r="G201" t="s">
        <v>37</v>
      </c>
      <c r="H201" s="11">
        <v>0</v>
      </c>
      <c r="I201">
        <v>0.47920649999999992</v>
      </c>
      <c r="J201" s="2">
        <f t="shared" si="73"/>
        <v>1.5471250080712854E-2</v>
      </c>
      <c r="K201">
        <v>15232.3</v>
      </c>
      <c r="L201">
        <v>0</v>
      </c>
      <c r="M201" s="11">
        <v>0</v>
      </c>
      <c r="N201">
        <v>50</v>
      </c>
      <c r="O201">
        <v>1</v>
      </c>
      <c r="P201">
        <v>2</v>
      </c>
      <c r="Q201" s="11">
        <v>2</v>
      </c>
      <c r="R201">
        <f t="shared" ref="R201:R217" si="74">40-L201-P201</f>
        <v>38</v>
      </c>
      <c r="S201" s="11">
        <v>37.997999999999998</v>
      </c>
      <c r="T201" s="3">
        <f t="shared" ref="T201:T217" si="75">S201+Q201+M201</f>
        <v>39.997999999999998</v>
      </c>
      <c r="U201" s="11">
        <v>54.302999999999997</v>
      </c>
      <c r="V201" s="11">
        <v>162.9</v>
      </c>
      <c r="W201" s="11">
        <v>3002.1</v>
      </c>
      <c r="X201" s="11">
        <v>8.6549999999999994</v>
      </c>
      <c r="Y201" s="11">
        <v>139.9</v>
      </c>
      <c r="Z201" s="11">
        <v>4626.2</v>
      </c>
      <c r="AA201" s="11">
        <v>8.5950000000000006</v>
      </c>
      <c r="AB201" s="11">
        <v>14.257999999999999</v>
      </c>
      <c r="AC201">
        <f t="shared" ref="AC201:AC217" si="76">U201-AB201</f>
        <v>40.045000000000002</v>
      </c>
      <c r="AD201" t="s">
        <v>35</v>
      </c>
      <c r="AG201" t="s">
        <v>36</v>
      </c>
      <c r="AH201" s="11">
        <v>0.31062000000000001</v>
      </c>
      <c r="AI201">
        <f>AH201/30.974</f>
        <v>1.0028410925292181E-2</v>
      </c>
      <c r="AJ201">
        <v>0</v>
      </c>
      <c r="AK201">
        <v>17.8</v>
      </c>
    </row>
    <row r="202" spans="1:37">
      <c r="A202" s="1" t="s">
        <v>31</v>
      </c>
      <c r="B202" t="s">
        <v>31</v>
      </c>
      <c r="C202" t="s">
        <v>49</v>
      </c>
      <c r="D202" t="s">
        <v>53</v>
      </c>
      <c r="E202">
        <v>8.5</v>
      </c>
      <c r="F202" s="2">
        <v>3.43</v>
      </c>
      <c r="G202" t="s">
        <v>38</v>
      </c>
      <c r="H202" s="11">
        <v>0</v>
      </c>
      <c r="I202">
        <v>0.47920649999999992</v>
      </c>
      <c r="J202" s="2">
        <f t="shared" si="73"/>
        <v>1.5471250080712854E-2</v>
      </c>
      <c r="K202">
        <v>15232.3</v>
      </c>
      <c r="L202">
        <v>0</v>
      </c>
      <c r="M202" s="11">
        <v>0</v>
      </c>
      <c r="N202">
        <v>50</v>
      </c>
      <c r="O202">
        <v>1</v>
      </c>
      <c r="P202">
        <v>2</v>
      </c>
      <c r="Q202" s="11">
        <v>2</v>
      </c>
      <c r="R202">
        <f t="shared" si="74"/>
        <v>38</v>
      </c>
      <c r="S202" s="11">
        <v>38.005000000000003</v>
      </c>
      <c r="T202" s="3">
        <f t="shared" si="75"/>
        <v>40.005000000000003</v>
      </c>
      <c r="U202" s="11">
        <v>54.213000000000001</v>
      </c>
      <c r="V202" s="11">
        <v>165.1</v>
      </c>
      <c r="W202" s="11">
        <v>3103.1</v>
      </c>
      <c r="X202" s="11">
        <v>8.6539999999999999</v>
      </c>
      <c r="Y202" s="11">
        <v>126.7</v>
      </c>
      <c r="Z202" s="11">
        <v>4653.5</v>
      </c>
      <c r="AA202" s="11">
        <v>8.5879999999999992</v>
      </c>
      <c r="AB202" s="11">
        <v>14.211</v>
      </c>
      <c r="AC202">
        <f t="shared" si="76"/>
        <v>40.002000000000002</v>
      </c>
      <c r="AD202" t="s">
        <v>35</v>
      </c>
      <c r="AG202" t="s">
        <v>36</v>
      </c>
      <c r="AH202" s="11">
        <v>0.202404</v>
      </c>
      <c r="AI202">
        <f>AH202/30.974</f>
        <v>6.5346419577710334E-3</v>
      </c>
      <c r="AJ202">
        <v>0</v>
      </c>
      <c r="AK202">
        <v>17.8</v>
      </c>
    </row>
    <row r="203" spans="1:37">
      <c r="A203" s="1">
        <v>21.104299999999999</v>
      </c>
      <c r="B203" t="s">
        <v>50</v>
      </c>
      <c r="C203" t="s">
        <v>49</v>
      </c>
      <c r="D203" t="s">
        <v>53</v>
      </c>
      <c r="E203">
        <v>8.5</v>
      </c>
      <c r="F203" s="2">
        <v>4.43</v>
      </c>
      <c r="G203" t="s">
        <v>34</v>
      </c>
      <c r="H203" s="11">
        <v>3.9940000000000002</v>
      </c>
      <c r="I203">
        <v>0.47920649999999992</v>
      </c>
      <c r="J203" s="2">
        <f t="shared" si="73"/>
        <v>1.5471250080712854E-2</v>
      </c>
      <c r="K203">
        <v>15232.3</v>
      </c>
      <c r="L203" s="5">
        <v>0</v>
      </c>
      <c r="M203" s="11">
        <v>0</v>
      </c>
      <c r="N203">
        <v>50</v>
      </c>
      <c r="O203">
        <v>1</v>
      </c>
      <c r="P203">
        <v>2</v>
      </c>
      <c r="Q203" s="11">
        <v>2</v>
      </c>
      <c r="R203">
        <f t="shared" si="74"/>
        <v>38</v>
      </c>
      <c r="S203" s="11">
        <v>37.997999999999998</v>
      </c>
      <c r="T203" s="3">
        <f t="shared" si="75"/>
        <v>39.997999999999998</v>
      </c>
      <c r="U203" s="11">
        <v>58.006999999999998</v>
      </c>
      <c r="V203" s="11">
        <v>131.9</v>
      </c>
      <c r="W203" s="11">
        <v>4746.8</v>
      </c>
      <c r="X203" s="11">
        <v>8.6219999999999999</v>
      </c>
      <c r="Y203" s="11">
        <v>62.9</v>
      </c>
      <c r="Z203" s="11">
        <v>4625.6000000000004</v>
      </c>
      <c r="AA203" s="11">
        <v>8.2829999999999995</v>
      </c>
      <c r="AB203" s="11">
        <v>20.971</v>
      </c>
      <c r="AC203">
        <f t="shared" si="76"/>
        <v>37.036000000000001</v>
      </c>
      <c r="AD203" t="s">
        <v>35</v>
      </c>
      <c r="AG203" t="s">
        <v>36</v>
      </c>
      <c r="AH203" s="11">
        <v>0.58516800000000002</v>
      </c>
      <c r="AI203">
        <f>AH203/30.974</f>
        <v>1.889223219474398E-2</v>
      </c>
      <c r="AJ203">
        <f>((I203*(T203/1000))-(AH203*(AC203/1000)))/(H203/1000)</f>
        <v>-0.62718589409113812</v>
      </c>
      <c r="AK203">
        <v>17.8</v>
      </c>
    </row>
    <row r="204" spans="1:37">
      <c r="A204" s="1">
        <v>21.104299999999999</v>
      </c>
      <c r="B204" t="s">
        <v>50</v>
      </c>
      <c r="C204" t="s">
        <v>49</v>
      </c>
      <c r="D204" t="s">
        <v>53</v>
      </c>
      <c r="E204">
        <v>8.5</v>
      </c>
      <c r="F204" s="2">
        <v>5.43</v>
      </c>
      <c r="G204" t="s">
        <v>37</v>
      </c>
      <c r="H204" s="11">
        <v>3.9969999999999999</v>
      </c>
      <c r="I204">
        <v>0.47920649999999992</v>
      </c>
      <c r="J204" s="2">
        <f t="shared" si="73"/>
        <v>1.5471250080712854E-2</v>
      </c>
      <c r="K204">
        <v>15232.3</v>
      </c>
      <c r="L204" s="5">
        <v>0</v>
      </c>
      <c r="M204" s="11">
        <v>0</v>
      </c>
      <c r="N204">
        <v>50</v>
      </c>
      <c r="O204">
        <v>1</v>
      </c>
      <c r="P204">
        <v>2</v>
      </c>
      <c r="Q204" s="11">
        <v>2</v>
      </c>
      <c r="R204">
        <f t="shared" si="74"/>
        <v>38</v>
      </c>
      <c r="S204" s="11">
        <v>38</v>
      </c>
      <c r="T204" s="3">
        <f t="shared" si="75"/>
        <v>40</v>
      </c>
      <c r="U204" s="11">
        <v>57.994999999999997</v>
      </c>
      <c r="V204" s="11">
        <v>130.1</v>
      </c>
      <c r="W204" s="11">
        <v>4771.8</v>
      </c>
      <c r="X204" s="11">
        <v>8.6140000000000008</v>
      </c>
      <c r="Y204" s="11">
        <v>37.700000000000003</v>
      </c>
      <c r="Z204" s="11">
        <v>4608.7</v>
      </c>
      <c r="AA204" s="11">
        <v>8.2639999999999993</v>
      </c>
      <c r="AB204" s="11">
        <v>20.997</v>
      </c>
      <c r="AC204">
        <f t="shared" si="76"/>
        <v>36.997999999999998</v>
      </c>
      <c r="AD204" t="s">
        <v>35</v>
      </c>
      <c r="AG204" t="s">
        <v>36</v>
      </c>
      <c r="AH204" s="11">
        <v>0.68637000000000004</v>
      </c>
      <c r="AI204">
        <f>AH204/30.974</f>
        <v>2.2159553173629498E-2</v>
      </c>
      <c r="AJ204">
        <f>((I204*(T204/1000))-(AH204*(AC204/1000)))/(H204/1000)</f>
        <v>-1.5576825769327007</v>
      </c>
      <c r="AK204">
        <v>17.8</v>
      </c>
    </row>
    <row r="205" spans="1:37">
      <c r="A205" s="1">
        <v>21.104299999999999</v>
      </c>
      <c r="B205" t="s">
        <v>50</v>
      </c>
      <c r="C205" t="s">
        <v>49</v>
      </c>
      <c r="D205" t="s">
        <v>53</v>
      </c>
      <c r="E205">
        <v>8.5</v>
      </c>
      <c r="F205" s="2">
        <v>6.43</v>
      </c>
      <c r="G205" t="s">
        <v>38</v>
      </c>
      <c r="H205" s="11">
        <v>4</v>
      </c>
      <c r="I205">
        <v>0.47920649999999992</v>
      </c>
      <c r="J205" s="2">
        <f t="shared" si="73"/>
        <v>1.5471250080712854E-2</v>
      </c>
      <c r="K205">
        <v>15232.3</v>
      </c>
      <c r="L205" s="5">
        <v>0</v>
      </c>
      <c r="M205" s="11">
        <v>0</v>
      </c>
      <c r="N205">
        <v>50</v>
      </c>
      <c r="O205">
        <v>1</v>
      </c>
      <c r="P205">
        <v>2</v>
      </c>
      <c r="Q205" s="11">
        <v>2</v>
      </c>
      <c r="R205">
        <f t="shared" si="74"/>
        <v>38</v>
      </c>
      <c r="S205" s="11">
        <v>38</v>
      </c>
      <c r="T205" s="3">
        <f t="shared" si="75"/>
        <v>40</v>
      </c>
      <c r="U205" s="11">
        <v>58.073999999999998</v>
      </c>
      <c r="V205" s="11">
        <v>131.6</v>
      </c>
      <c r="W205" s="11">
        <v>4716.7</v>
      </c>
      <c r="X205" s="11">
        <v>8.6210000000000004</v>
      </c>
      <c r="Y205" s="11">
        <v>-13.4</v>
      </c>
      <c r="Z205" s="11">
        <v>4813.5</v>
      </c>
      <c r="AA205" s="11">
        <v>8.2520000000000007</v>
      </c>
      <c r="AB205" s="11">
        <v>20.963000000000001</v>
      </c>
      <c r="AC205">
        <f t="shared" si="76"/>
        <v>37.110999999999997</v>
      </c>
      <c r="AD205" t="s">
        <v>35</v>
      </c>
      <c r="AG205" t="s">
        <v>36</v>
      </c>
      <c r="AH205" s="11">
        <v>0.63126000000000004</v>
      </c>
      <c r="AI205">
        <f>AH205/30.974</f>
        <v>2.0380318977206692E-2</v>
      </c>
      <c r="AJ205">
        <f>((I205*(T205/1000))-(AH205*(AC205/1000)))/(H205/1000)</f>
        <v>-1.0646074650000006</v>
      </c>
      <c r="AK205">
        <v>17.8</v>
      </c>
    </row>
    <row r="206" spans="1:37">
      <c r="A206" s="1">
        <v>21.104299999999999</v>
      </c>
      <c r="B206" t="s">
        <v>50</v>
      </c>
      <c r="C206" t="s">
        <v>49</v>
      </c>
      <c r="D206" t="s">
        <v>53</v>
      </c>
      <c r="E206">
        <v>8.5</v>
      </c>
      <c r="F206" s="2">
        <v>7.43</v>
      </c>
      <c r="G206" t="s">
        <v>34</v>
      </c>
      <c r="H206" s="11">
        <v>3.9929999999999999</v>
      </c>
      <c r="I206">
        <v>76.16</v>
      </c>
      <c r="J206" s="2">
        <f t="shared" si="73"/>
        <v>2.4588364434687158</v>
      </c>
      <c r="K206">
        <v>15232.3</v>
      </c>
      <c r="L206" s="6">
        <v>0.2</v>
      </c>
      <c r="M206" s="11">
        <v>0.2</v>
      </c>
      <c r="N206">
        <v>50</v>
      </c>
      <c r="O206">
        <v>1</v>
      </c>
      <c r="P206">
        <v>2</v>
      </c>
      <c r="Q206" s="11">
        <v>2</v>
      </c>
      <c r="R206" s="6">
        <f>40-L206-P206</f>
        <v>37.799999999999997</v>
      </c>
      <c r="S206" s="11">
        <v>37.796999999999997</v>
      </c>
      <c r="T206" s="3">
        <f t="shared" si="75"/>
        <v>39.997</v>
      </c>
      <c r="U206" s="11">
        <v>57.936999999999998</v>
      </c>
      <c r="V206" s="11">
        <v>139.80000000000001</v>
      </c>
      <c r="W206" s="11">
        <v>4836.3999999999996</v>
      </c>
      <c r="X206" s="11">
        <v>8.6059999999999999</v>
      </c>
      <c r="Y206" s="11">
        <v>-48.9</v>
      </c>
      <c r="Z206" s="11">
        <v>5049.5</v>
      </c>
      <c r="AA206" s="11">
        <v>8.2579999999999991</v>
      </c>
      <c r="AB206" s="11">
        <v>20.890999999999998</v>
      </c>
      <c r="AC206">
        <f t="shared" si="76"/>
        <v>37.045999999999999</v>
      </c>
      <c r="AD206" t="s">
        <v>35</v>
      </c>
      <c r="AG206" t="s">
        <v>36</v>
      </c>
      <c r="AH206" s="11">
        <v>17.504940000000001</v>
      </c>
      <c r="AI206">
        <f>AH206/30.974</f>
        <v>0.56514948020920774</v>
      </c>
      <c r="AJ206">
        <f>((I206*(T206/1000))-(AH206*(AC206/1000)))/(H206/1000)</f>
        <v>600.47170367142485</v>
      </c>
      <c r="AK206">
        <v>17.8</v>
      </c>
    </row>
    <row r="207" spans="1:37">
      <c r="A207" s="1">
        <v>21.104299999999999</v>
      </c>
      <c r="B207" t="s">
        <v>50</v>
      </c>
      <c r="C207" t="s">
        <v>49</v>
      </c>
      <c r="D207" t="s">
        <v>53</v>
      </c>
      <c r="E207">
        <v>8.5</v>
      </c>
      <c r="F207" s="2">
        <v>8.43</v>
      </c>
      <c r="G207" t="s">
        <v>37</v>
      </c>
      <c r="H207" s="11">
        <v>4.0010000000000003</v>
      </c>
      <c r="I207">
        <v>76.16</v>
      </c>
      <c r="J207" s="2">
        <f t="shared" si="73"/>
        <v>2.4588364434687158</v>
      </c>
      <c r="K207">
        <v>15232.3</v>
      </c>
      <c r="L207" s="6">
        <v>0.2</v>
      </c>
      <c r="M207" s="11">
        <v>0.2</v>
      </c>
      <c r="N207">
        <v>50</v>
      </c>
      <c r="O207">
        <v>1</v>
      </c>
      <c r="P207">
        <v>2</v>
      </c>
      <c r="Q207" s="11">
        <v>2</v>
      </c>
      <c r="R207">
        <f t="shared" si="74"/>
        <v>37.799999999999997</v>
      </c>
      <c r="S207" s="11">
        <v>37.798000000000002</v>
      </c>
      <c r="T207" s="3">
        <f t="shared" si="75"/>
        <v>39.998000000000005</v>
      </c>
      <c r="U207" s="11">
        <v>57.906999999999996</v>
      </c>
      <c r="V207" s="11">
        <v>136.6</v>
      </c>
      <c r="W207" s="11">
        <v>4996</v>
      </c>
      <c r="X207" s="11">
        <v>8.5660000000000007</v>
      </c>
      <c r="Y207" s="11">
        <v>-41</v>
      </c>
      <c r="Z207" s="11">
        <v>4963.3</v>
      </c>
      <c r="AA207" s="11">
        <v>8.2490000000000006</v>
      </c>
      <c r="AB207" s="11">
        <v>20.806000000000001</v>
      </c>
      <c r="AC207">
        <f t="shared" si="76"/>
        <v>37.100999999999999</v>
      </c>
      <c r="AD207" t="s">
        <v>35</v>
      </c>
      <c r="AG207" t="s">
        <v>36</v>
      </c>
      <c r="AH207" s="11">
        <v>16.703340000000001</v>
      </c>
      <c r="AI207">
        <f>AH207/30.974</f>
        <v>0.53926971007942148</v>
      </c>
      <c r="AJ207">
        <f>((I207*(T207/1000))-(AH207*(AC207/1000)))/(H207/1000)</f>
        <v>606.4826450037491</v>
      </c>
      <c r="AK207">
        <v>17.8</v>
      </c>
    </row>
    <row r="208" spans="1:37">
      <c r="A208" s="1">
        <v>21.104299999999999</v>
      </c>
      <c r="B208" t="s">
        <v>50</v>
      </c>
      <c r="C208" t="s">
        <v>49</v>
      </c>
      <c r="D208" t="s">
        <v>53</v>
      </c>
      <c r="E208">
        <v>8.5</v>
      </c>
      <c r="F208" s="2">
        <v>9.43</v>
      </c>
      <c r="G208" t="s">
        <v>38</v>
      </c>
      <c r="H208" s="11">
        <v>4.0010000000000003</v>
      </c>
      <c r="I208">
        <v>76.16</v>
      </c>
      <c r="J208" s="2">
        <f t="shared" si="73"/>
        <v>2.4588364434687158</v>
      </c>
      <c r="K208">
        <v>15232.3</v>
      </c>
      <c r="L208" s="6">
        <v>0.2</v>
      </c>
      <c r="M208" s="11">
        <v>0.2</v>
      </c>
      <c r="N208">
        <v>50</v>
      </c>
      <c r="O208">
        <v>1</v>
      </c>
      <c r="P208">
        <v>2</v>
      </c>
      <c r="Q208" s="11">
        <v>2</v>
      </c>
      <c r="R208">
        <f t="shared" si="74"/>
        <v>37.799999999999997</v>
      </c>
      <c r="S208" s="11">
        <v>37.802999999999997</v>
      </c>
      <c r="T208" s="3">
        <f t="shared" si="75"/>
        <v>40.003</v>
      </c>
      <c r="U208" s="11">
        <v>57.914000000000001</v>
      </c>
      <c r="V208" s="11">
        <v>139.9</v>
      </c>
      <c r="W208" s="11">
        <v>4978.7</v>
      </c>
      <c r="X208" s="11">
        <v>8.6020000000000003</v>
      </c>
      <c r="Y208" s="11">
        <v>-48.3</v>
      </c>
      <c r="Z208" s="11">
        <v>4896.7</v>
      </c>
      <c r="AA208" s="11">
        <v>8.2810000000000006</v>
      </c>
      <c r="AB208" s="11">
        <v>20.8</v>
      </c>
      <c r="AC208">
        <f t="shared" si="76"/>
        <v>37.114000000000004</v>
      </c>
      <c r="AD208" t="s">
        <v>35</v>
      </c>
      <c r="AG208" t="s">
        <v>36</v>
      </c>
      <c r="AH208" s="11">
        <v>16.663260000000001</v>
      </c>
      <c r="AI208">
        <f>AH208/30.974</f>
        <v>0.53797572157293216</v>
      </c>
      <c r="AJ208">
        <f>((I208*(T208/1000))-(AH208*(AC208/1000)))/(H208/1000)</f>
        <v>606.89533825543595</v>
      </c>
      <c r="AK208">
        <v>17.8</v>
      </c>
    </row>
    <row r="209" spans="1:37">
      <c r="A209" s="1">
        <v>21.104299999999999</v>
      </c>
      <c r="B209" t="s">
        <v>50</v>
      </c>
      <c r="C209" t="s">
        <v>49</v>
      </c>
      <c r="D209" t="s">
        <v>53</v>
      </c>
      <c r="E209">
        <v>8.5</v>
      </c>
      <c r="F209" s="2">
        <v>10.43</v>
      </c>
      <c r="G209" t="s">
        <v>34</v>
      </c>
      <c r="H209" s="11">
        <v>4.0069999999999997</v>
      </c>
      <c r="I209">
        <v>152.32</v>
      </c>
      <c r="J209" s="2">
        <f t="shared" si="73"/>
        <v>4.9176728869374315</v>
      </c>
      <c r="K209">
        <v>15232.3</v>
      </c>
      <c r="L209" s="6">
        <v>0.4</v>
      </c>
      <c r="M209" s="11">
        <v>0.4</v>
      </c>
      <c r="N209">
        <v>50</v>
      </c>
      <c r="O209">
        <v>1</v>
      </c>
      <c r="P209">
        <v>2</v>
      </c>
      <c r="Q209" s="11">
        <v>2</v>
      </c>
      <c r="R209">
        <f t="shared" si="74"/>
        <v>37.6</v>
      </c>
      <c r="S209" s="11">
        <v>37.600999999999999</v>
      </c>
      <c r="T209" s="3">
        <f t="shared" si="75"/>
        <v>40.000999999999998</v>
      </c>
      <c r="U209" s="11">
        <v>57.072000000000003</v>
      </c>
      <c r="V209" s="11">
        <v>138.6</v>
      </c>
      <c r="W209" s="11">
        <v>4936</v>
      </c>
      <c r="X209" s="11">
        <v>8.5739999999999998</v>
      </c>
      <c r="Y209" s="11">
        <v>-38.799999999999997</v>
      </c>
      <c r="Z209" s="11">
        <v>5067.7</v>
      </c>
      <c r="AA209" s="11">
        <v>8.2539999999999996</v>
      </c>
      <c r="AB209" s="11">
        <v>20.981000000000002</v>
      </c>
      <c r="AC209">
        <f t="shared" si="76"/>
        <v>36.091000000000001</v>
      </c>
      <c r="AD209" t="s">
        <v>35</v>
      </c>
      <c r="AG209" t="s">
        <v>36</v>
      </c>
      <c r="AH209" s="11">
        <v>48.406619999999997</v>
      </c>
      <c r="AI209">
        <f>AH209/30.974</f>
        <v>1.5628146187124683</v>
      </c>
      <c r="AJ209">
        <f>((I209*(T209/1000))-(AH209*(AC209/1000)))/(H209/1000)</f>
        <v>1084.5792357324683</v>
      </c>
      <c r="AK209">
        <v>17.8</v>
      </c>
    </row>
    <row r="210" spans="1:37">
      <c r="A210" s="1">
        <v>21.104299999999999</v>
      </c>
      <c r="B210" t="s">
        <v>50</v>
      </c>
      <c r="C210" t="s">
        <v>49</v>
      </c>
      <c r="D210" t="s">
        <v>53</v>
      </c>
      <c r="E210">
        <v>8.5</v>
      </c>
      <c r="F210" s="2">
        <v>11.43</v>
      </c>
      <c r="G210" t="s">
        <v>37</v>
      </c>
      <c r="H210" s="11">
        <v>3.996</v>
      </c>
      <c r="I210">
        <v>152.32</v>
      </c>
      <c r="J210" s="2">
        <f t="shared" si="73"/>
        <v>4.9176728869374315</v>
      </c>
      <c r="K210">
        <v>15232.3</v>
      </c>
      <c r="L210" s="6">
        <v>0.4</v>
      </c>
      <c r="M210" s="11">
        <v>0.4</v>
      </c>
      <c r="N210">
        <v>50</v>
      </c>
      <c r="O210">
        <v>1</v>
      </c>
      <c r="P210">
        <v>2</v>
      </c>
      <c r="Q210" s="11">
        <v>2</v>
      </c>
      <c r="R210">
        <f t="shared" si="74"/>
        <v>37.6</v>
      </c>
      <c r="S210" s="11">
        <v>37.598999999999997</v>
      </c>
      <c r="T210" s="3">
        <f t="shared" si="75"/>
        <v>39.998999999999995</v>
      </c>
      <c r="U210" s="11">
        <v>57.786999999999999</v>
      </c>
      <c r="V210" s="11">
        <v>138.9</v>
      </c>
      <c r="W210" s="11">
        <v>4952.8</v>
      </c>
      <c r="X210" s="11">
        <v>8.6170000000000009</v>
      </c>
      <c r="Y210" s="11">
        <v>-64.099999999999994</v>
      </c>
      <c r="Z210" s="11">
        <v>5213.5</v>
      </c>
      <c r="AA210" s="11">
        <v>8.1579999999999995</v>
      </c>
      <c r="AB210" s="11">
        <v>20.806999999999999</v>
      </c>
      <c r="AC210">
        <f t="shared" si="76"/>
        <v>36.980000000000004</v>
      </c>
      <c r="AD210" t="s">
        <v>35</v>
      </c>
      <c r="AG210" t="s">
        <v>36</v>
      </c>
      <c r="AH210" s="11">
        <v>45.731279999999998</v>
      </c>
      <c r="AI210">
        <f>AH210/30.974</f>
        <v>1.4764408859043068</v>
      </c>
      <c r="AJ210">
        <f>((I210*(T210/1000))-(AH210*(AC210/1000)))/(H210/1000)</f>
        <v>1101.4777141141135</v>
      </c>
      <c r="AK210">
        <v>17.8</v>
      </c>
    </row>
    <row r="211" spans="1:37">
      <c r="A211" s="1">
        <v>21.104299999999999</v>
      </c>
      <c r="B211" t="s">
        <v>50</v>
      </c>
      <c r="C211" t="s">
        <v>49</v>
      </c>
      <c r="D211" t="s">
        <v>53</v>
      </c>
      <c r="E211">
        <v>8.5</v>
      </c>
      <c r="F211" s="2">
        <v>12.43</v>
      </c>
      <c r="G211" t="s">
        <v>38</v>
      </c>
      <c r="H211" s="11">
        <v>4.0090000000000003</v>
      </c>
      <c r="I211">
        <v>152.32</v>
      </c>
      <c r="J211" s="2">
        <f t="shared" si="73"/>
        <v>4.9176728869374315</v>
      </c>
      <c r="K211">
        <v>15232.3</v>
      </c>
      <c r="L211" s="6">
        <v>0.4</v>
      </c>
      <c r="M211" s="11">
        <v>0.4</v>
      </c>
      <c r="N211">
        <v>50</v>
      </c>
      <c r="O211">
        <v>1</v>
      </c>
      <c r="P211">
        <v>2</v>
      </c>
      <c r="Q211" s="11">
        <v>2</v>
      </c>
      <c r="R211">
        <f t="shared" si="74"/>
        <v>37.6</v>
      </c>
      <c r="S211" s="11">
        <v>37.604999999999997</v>
      </c>
      <c r="T211" s="3">
        <f t="shared" si="75"/>
        <v>40.004999999999995</v>
      </c>
      <c r="U211" s="11">
        <v>58.155999999999999</v>
      </c>
      <c r="V211" s="11">
        <v>142.9</v>
      </c>
      <c r="W211" s="11">
        <v>4938.1000000000004</v>
      </c>
      <c r="X211" s="11">
        <v>8.6270000000000007</v>
      </c>
      <c r="Y211" s="11">
        <v>-76.900000000000006</v>
      </c>
      <c r="Z211" s="11">
        <v>5246.5</v>
      </c>
      <c r="AA211" s="11">
        <v>8.18</v>
      </c>
      <c r="AB211" s="11">
        <v>21.047000000000001</v>
      </c>
      <c r="AC211">
        <f t="shared" si="76"/>
        <v>37.108999999999995</v>
      </c>
      <c r="AD211" t="s">
        <v>35</v>
      </c>
      <c r="AG211" t="s">
        <v>36</v>
      </c>
      <c r="AH211" s="11">
        <v>45.721260000000001</v>
      </c>
      <c r="AI211">
        <f>AH211/30.974</f>
        <v>1.4761173887776846</v>
      </c>
      <c r="AJ211">
        <f>((I211*(T211/1000))-(AH211*(AC211/1000)))/(H211/1000)</f>
        <v>1096.7551415964078</v>
      </c>
      <c r="AK211">
        <v>17.8</v>
      </c>
    </row>
    <row r="212" spans="1:37">
      <c r="A212" s="1">
        <v>21.104299999999999</v>
      </c>
      <c r="B212" t="s">
        <v>50</v>
      </c>
      <c r="C212" t="s">
        <v>49</v>
      </c>
      <c r="D212" t="s">
        <v>53</v>
      </c>
      <c r="E212">
        <v>8.5</v>
      </c>
      <c r="F212" s="2">
        <v>13.43</v>
      </c>
      <c r="G212" t="s">
        <v>34</v>
      </c>
      <c r="H212" s="11">
        <v>4.0069999999999997</v>
      </c>
      <c r="I212">
        <v>380.81</v>
      </c>
      <c r="J212" s="2">
        <f t="shared" si="73"/>
        <v>12.294505068767354</v>
      </c>
      <c r="K212">
        <v>15232.3</v>
      </c>
      <c r="L212" s="6">
        <v>1</v>
      </c>
      <c r="M212" s="13">
        <v>1</v>
      </c>
      <c r="N212">
        <v>50</v>
      </c>
      <c r="O212">
        <v>1</v>
      </c>
      <c r="P212">
        <v>2</v>
      </c>
      <c r="Q212" s="11">
        <v>2</v>
      </c>
      <c r="R212">
        <f t="shared" si="74"/>
        <v>37</v>
      </c>
      <c r="S212" s="11">
        <v>37.045000000000002</v>
      </c>
      <c r="T212" s="3">
        <f t="shared" si="75"/>
        <v>40.045000000000002</v>
      </c>
      <c r="U212" s="11">
        <v>60.213000000000001</v>
      </c>
      <c r="V212" s="11">
        <v>122.6</v>
      </c>
      <c r="W212" s="11">
        <v>6527.7</v>
      </c>
      <c r="X212" s="11">
        <v>8.593</v>
      </c>
      <c r="Y212" s="11">
        <v>-72.3</v>
      </c>
      <c r="Z212" s="11">
        <v>7613.5</v>
      </c>
      <c r="AA212" s="11">
        <v>8.3829999999999991</v>
      </c>
      <c r="AB212" s="11">
        <v>21.05</v>
      </c>
      <c r="AC212">
        <f t="shared" si="76"/>
        <v>39.162999999999997</v>
      </c>
      <c r="AD212" t="s">
        <v>35</v>
      </c>
      <c r="AG212" t="s">
        <v>36</v>
      </c>
      <c r="AH212" s="11">
        <v>196.4922</v>
      </c>
      <c r="AI212">
        <f>AH212/30.974</f>
        <v>6.3437786530638602</v>
      </c>
      <c r="AJ212">
        <f>((I212*(T212/1000))-(AH212*(AC212/1000)))/(H212/1000)</f>
        <v>1885.27886733217</v>
      </c>
      <c r="AK212">
        <v>17.8</v>
      </c>
    </row>
    <row r="213" spans="1:37">
      <c r="A213" s="1">
        <v>21.104299999999999</v>
      </c>
      <c r="B213" t="s">
        <v>50</v>
      </c>
      <c r="C213" t="s">
        <v>49</v>
      </c>
      <c r="D213" t="s">
        <v>53</v>
      </c>
      <c r="E213">
        <v>8.5</v>
      </c>
      <c r="F213" s="2">
        <v>14.43</v>
      </c>
      <c r="G213" t="s">
        <v>37</v>
      </c>
      <c r="H213" s="11">
        <v>3.9990000000000001</v>
      </c>
      <c r="I213">
        <v>380.81</v>
      </c>
      <c r="J213" s="2">
        <f t="shared" si="73"/>
        <v>12.294505068767354</v>
      </c>
      <c r="K213">
        <v>15232.3</v>
      </c>
      <c r="L213" s="6">
        <v>1</v>
      </c>
      <c r="M213" s="13">
        <v>1</v>
      </c>
      <c r="N213">
        <v>50</v>
      </c>
      <c r="O213">
        <v>1</v>
      </c>
      <c r="P213">
        <v>2</v>
      </c>
      <c r="Q213" s="11">
        <v>2</v>
      </c>
      <c r="R213">
        <f t="shared" si="74"/>
        <v>37</v>
      </c>
      <c r="S213" s="11">
        <v>37.002000000000002</v>
      </c>
      <c r="T213" s="3">
        <f t="shared" si="75"/>
        <v>40.002000000000002</v>
      </c>
      <c r="U213" s="11">
        <v>60.290999999999997</v>
      </c>
      <c r="V213" s="11">
        <v>112.6</v>
      </c>
      <c r="W213" s="11">
        <v>5589.4</v>
      </c>
      <c r="X213" s="11">
        <v>8.6039999999999992</v>
      </c>
      <c r="Y213" s="11">
        <v>-63.5</v>
      </c>
      <c r="Z213" s="11">
        <v>7661.4</v>
      </c>
      <c r="AA213" s="11">
        <v>8.4120000000000008</v>
      </c>
      <c r="AB213" s="11">
        <v>21.122</v>
      </c>
      <c r="AC213">
        <f t="shared" si="76"/>
        <v>39.168999999999997</v>
      </c>
      <c r="AD213" t="s">
        <v>35</v>
      </c>
      <c r="AG213" t="s">
        <v>36</v>
      </c>
      <c r="AH213" s="11">
        <v>203.3058</v>
      </c>
      <c r="AI213">
        <f>AH213/30.974</f>
        <v>6.5637566991670431</v>
      </c>
      <c r="AJ213">
        <f>((I213*(T213/1000))-(AH213*(AC213/1000)))/(H213/1000)</f>
        <v>1817.923665866467</v>
      </c>
      <c r="AK213">
        <v>17.8</v>
      </c>
    </row>
    <row r="214" spans="1:37">
      <c r="A214" s="1">
        <v>21.104299999999999</v>
      </c>
      <c r="B214" t="s">
        <v>50</v>
      </c>
      <c r="C214" t="s">
        <v>49</v>
      </c>
      <c r="D214" t="s">
        <v>53</v>
      </c>
      <c r="E214">
        <v>8.5</v>
      </c>
      <c r="F214" s="2">
        <v>15.43</v>
      </c>
      <c r="G214" t="s">
        <v>38</v>
      </c>
      <c r="H214" s="11">
        <v>4.0069999999999997</v>
      </c>
      <c r="I214">
        <v>380.81</v>
      </c>
      <c r="J214" s="2">
        <f t="shared" si="73"/>
        <v>12.294505068767354</v>
      </c>
      <c r="K214">
        <v>15232.3</v>
      </c>
      <c r="L214" s="6">
        <v>1</v>
      </c>
      <c r="M214" s="13">
        <v>1</v>
      </c>
      <c r="N214">
        <v>50</v>
      </c>
      <c r="O214">
        <v>1</v>
      </c>
      <c r="P214">
        <v>2</v>
      </c>
      <c r="Q214" s="11">
        <v>2</v>
      </c>
      <c r="R214">
        <f t="shared" si="74"/>
        <v>37</v>
      </c>
      <c r="S214" s="11">
        <v>36.999000000000002</v>
      </c>
      <c r="T214" s="3">
        <f t="shared" si="75"/>
        <v>39.999000000000002</v>
      </c>
      <c r="U214" s="11">
        <v>60.192999999999998</v>
      </c>
      <c r="V214" s="11">
        <v>117.8</v>
      </c>
      <c r="W214" s="11">
        <v>5432.7</v>
      </c>
      <c r="X214" s="11">
        <v>8.5960000000000001</v>
      </c>
      <c r="Y214" s="11">
        <v>-56.5</v>
      </c>
      <c r="Z214" s="11">
        <v>7524.7</v>
      </c>
      <c r="AA214" s="11">
        <v>8.4190000000000005</v>
      </c>
      <c r="AB214" s="11">
        <v>21.045000000000002</v>
      </c>
      <c r="AC214">
        <f t="shared" si="76"/>
        <v>39.147999999999996</v>
      </c>
      <c r="AD214" t="s">
        <v>35</v>
      </c>
      <c r="AG214" t="s">
        <v>36</v>
      </c>
      <c r="AH214" s="11">
        <v>198.29580000000001</v>
      </c>
      <c r="AI214">
        <f>AH214/30.974</f>
        <v>6.4020081358558798</v>
      </c>
      <c r="AJ214">
        <f>((I214*(T214/1000))-(AH214*(AC214/1000)))/(H214/1000)</f>
        <v>1864.0217648115804</v>
      </c>
      <c r="AK214">
        <v>17.8</v>
      </c>
    </row>
    <row r="215" spans="1:37">
      <c r="A215" s="1">
        <v>21.104299999999999</v>
      </c>
      <c r="B215" t="s">
        <v>50</v>
      </c>
      <c r="C215" t="s">
        <v>49</v>
      </c>
      <c r="D215" t="s">
        <v>53</v>
      </c>
      <c r="E215">
        <v>8.5</v>
      </c>
      <c r="F215" s="2">
        <v>16.43</v>
      </c>
      <c r="G215" t="s">
        <v>34</v>
      </c>
      <c r="H215" s="11">
        <v>4.0030000000000001</v>
      </c>
      <c r="I215">
        <v>761.62</v>
      </c>
      <c r="J215" s="2">
        <f t="shared" si="73"/>
        <v>24.589010137534707</v>
      </c>
      <c r="K215">
        <v>15232.3</v>
      </c>
      <c r="L215" s="6">
        <v>2</v>
      </c>
      <c r="M215" s="13">
        <v>2</v>
      </c>
      <c r="N215">
        <v>50</v>
      </c>
      <c r="O215">
        <v>1</v>
      </c>
      <c r="P215">
        <v>2</v>
      </c>
      <c r="Q215" s="11">
        <v>2</v>
      </c>
      <c r="R215">
        <f t="shared" si="74"/>
        <v>36</v>
      </c>
      <c r="S215" s="11">
        <v>36</v>
      </c>
      <c r="T215" s="3">
        <f t="shared" si="75"/>
        <v>40</v>
      </c>
      <c r="U215" s="11">
        <v>60.252000000000002</v>
      </c>
      <c r="V215" s="11">
        <v>102.5</v>
      </c>
      <c r="W215" s="11">
        <v>8297.9</v>
      </c>
      <c r="X215" s="11">
        <v>8.625</v>
      </c>
      <c r="Y215" s="11">
        <v>-82.7</v>
      </c>
      <c r="Z215" s="11">
        <v>9341.6</v>
      </c>
      <c r="AA215" s="11">
        <v>8.44</v>
      </c>
      <c r="AB215" s="11">
        <v>21.158000000000001</v>
      </c>
      <c r="AC215">
        <f t="shared" si="76"/>
        <v>39.094000000000001</v>
      </c>
      <c r="AD215" t="s">
        <v>35</v>
      </c>
      <c r="AG215" t="s">
        <v>36</v>
      </c>
      <c r="AH215" s="11">
        <v>517.83360000000005</v>
      </c>
      <c r="AI215">
        <f>AH215/30.974</f>
        <v>16.718331503841934</v>
      </c>
      <c r="AJ215">
        <f>((I215*(T215/1000))-(AH215*(AC215/1000)))/(H215/1000)</f>
        <v>2553.2383816137881</v>
      </c>
      <c r="AK215">
        <v>17.8</v>
      </c>
    </row>
    <row r="216" spans="1:37">
      <c r="A216" s="1">
        <v>21.104299999999999</v>
      </c>
      <c r="B216" t="s">
        <v>50</v>
      </c>
      <c r="C216" t="s">
        <v>49</v>
      </c>
      <c r="D216" t="s">
        <v>53</v>
      </c>
      <c r="E216">
        <v>8.5</v>
      </c>
      <c r="F216" s="2">
        <v>17.43</v>
      </c>
      <c r="G216" t="s">
        <v>37</v>
      </c>
      <c r="H216" s="11">
        <v>3.9990000000000001</v>
      </c>
      <c r="I216">
        <v>761.62</v>
      </c>
      <c r="J216" s="2">
        <f t="shared" si="73"/>
        <v>24.589010137534707</v>
      </c>
      <c r="K216">
        <v>15232.3</v>
      </c>
      <c r="L216" s="6">
        <v>2</v>
      </c>
      <c r="M216" s="13">
        <v>2</v>
      </c>
      <c r="N216">
        <v>50</v>
      </c>
      <c r="O216">
        <v>1</v>
      </c>
      <c r="P216">
        <v>2</v>
      </c>
      <c r="Q216" s="11">
        <v>2</v>
      </c>
      <c r="R216">
        <f t="shared" si="74"/>
        <v>36</v>
      </c>
      <c r="S216" s="11">
        <v>35.999000000000002</v>
      </c>
      <c r="T216" s="3">
        <f t="shared" si="75"/>
        <v>39.999000000000002</v>
      </c>
      <c r="U216" s="11">
        <v>60.122999999999998</v>
      </c>
      <c r="V216" s="11">
        <v>103.7</v>
      </c>
      <c r="W216" s="11">
        <v>8557.2000000000007</v>
      </c>
      <c r="X216" s="11">
        <v>8.6210000000000004</v>
      </c>
      <c r="Y216" s="11">
        <v>-71.099999999999994</v>
      </c>
      <c r="Z216" s="11">
        <v>9352.1</v>
      </c>
      <c r="AA216" s="11">
        <v>8.4469999999999992</v>
      </c>
      <c r="AB216" s="11">
        <v>21.021000000000001</v>
      </c>
      <c r="AC216">
        <f t="shared" si="76"/>
        <v>39.101999999999997</v>
      </c>
      <c r="AD216" t="s">
        <v>35</v>
      </c>
      <c r="AG216" t="s">
        <v>36</v>
      </c>
      <c r="AH216" s="11">
        <v>508.91579999999999</v>
      </c>
      <c r="AI216">
        <f>AH216/30.974</f>
        <v>16.430419061148058</v>
      </c>
      <c r="AJ216">
        <f>((I216*(T216/1000))-(AH216*(AC216/1000)))/(H216/1000)</f>
        <v>2641.7636330082532</v>
      </c>
      <c r="AK216">
        <v>17.8</v>
      </c>
    </row>
    <row r="217" spans="1:37">
      <c r="A217" s="1">
        <v>21.104299999999999</v>
      </c>
      <c r="B217" t="s">
        <v>50</v>
      </c>
      <c r="C217" t="s">
        <v>49</v>
      </c>
      <c r="D217" t="s">
        <v>53</v>
      </c>
      <c r="E217">
        <v>8.5</v>
      </c>
      <c r="F217" s="2">
        <v>18.43</v>
      </c>
      <c r="G217" t="s">
        <v>38</v>
      </c>
      <c r="H217" s="11">
        <v>4</v>
      </c>
      <c r="I217">
        <v>761.62</v>
      </c>
      <c r="J217" s="2">
        <f t="shared" si="73"/>
        <v>24.589010137534707</v>
      </c>
      <c r="K217">
        <v>15232.3</v>
      </c>
      <c r="L217" s="6">
        <v>2</v>
      </c>
      <c r="M217" s="13">
        <v>2</v>
      </c>
      <c r="N217">
        <v>50</v>
      </c>
      <c r="O217">
        <v>1</v>
      </c>
      <c r="P217">
        <v>2</v>
      </c>
      <c r="Q217" s="11">
        <v>2</v>
      </c>
      <c r="R217">
        <f t="shared" si="74"/>
        <v>36</v>
      </c>
      <c r="S217" s="11">
        <v>35.997999999999998</v>
      </c>
      <c r="T217" s="3">
        <f t="shared" si="75"/>
        <v>39.997999999999998</v>
      </c>
      <c r="U217" s="11">
        <v>60.116999999999997</v>
      </c>
      <c r="V217" s="11">
        <v>105.3</v>
      </c>
      <c r="W217" s="11">
        <v>8309.5</v>
      </c>
      <c r="X217" s="11">
        <v>8.6120000000000001</v>
      </c>
      <c r="Y217" s="11">
        <v>-76.2</v>
      </c>
      <c r="Z217" s="11">
        <v>9302.2999999999993</v>
      </c>
      <c r="AA217" s="11">
        <v>8.4290000000000003</v>
      </c>
      <c r="AB217" s="11">
        <v>21.094000000000001</v>
      </c>
      <c r="AC217">
        <f t="shared" si="76"/>
        <v>39.022999999999996</v>
      </c>
      <c r="AD217" t="s">
        <v>35</v>
      </c>
      <c r="AG217" t="s">
        <v>36</v>
      </c>
      <c r="AH217" s="11">
        <v>512.72339999999997</v>
      </c>
      <c r="AI217">
        <f>AH217/30.974</f>
        <v>16.553347969264543</v>
      </c>
      <c r="AJ217">
        <f>((I217*(T217/1000))-(AH217*(AC217/1000)))/(H217/1000)</f>
        <v>2613.8178804500008</v>
      </c>
      <c r="AK217">
        <v>17.8</v>
      </c>
    </row>
    <row r="218" spans="1:37">
      <c r="A218" s="1" t="s">
        <v>31</v>
      </c>
      <c r="B218" t="s">
        <v>31</v>
      </c>
      <c r="C218" t="s">
        <v>47</v>
      </c>
      <c r="D218" t="s">
        <v>53</v>
      </c>
      <c r="E218">
        <v>8.5</v>
      </c>
      <c r="F218" s="2">
        <v>1.42</v>
      </c>
      <c r="G218" t="s">
        <v>34</v>
      </c>
      <c r="H218" s="11">
        <v>0</v>
      </c>
      <c r="I218">
        <v>0.47920649999999992</v>
      </c>
      <c r="J218" s="2">
        <f t="shared" si="73"/>
        <v>1.5471250080712854E-2</v>
      </c>
      <c r="K218">
        <v>15232.3</v>
      </c>
      <c r="L218">
        <v>0</v>
      </c>
      <c r="M218" s="11">
        <v>0</v>
      </c>
      <c r="N218">
        <v>50</v>
      </c>
      <c r="O218">
        <v>1</v>
      </c>
      <c r="P218">
        <v>2</v>
      </c>
      <c r="Q218" s="11">
        <v>2</v>
      </c>
      <c r="R218">
        <f>40-L218-P218</f>
        <v>38</v>
      </c>
      <c r="S218" s="15">
        <v>37.996000000000002</v>
      </c>
      <c r="T218" s="3">
        <f>S218+Q218+M218</f>
        <v>39.996000000000002</v>
      </c>
      <c r="U218" s="11">
        <v>52.677999999999997</v>
      </c>
      <c r="V218" s="11">
        <v>252</v>
      </c>
      <c r="W218" s="11">
        <v>4388.3</v>
      </c>
      <c r="X218" s="11">
        <v>8.7059999999999995</v>
      </c>
      <c r="Y218" s="11">
        <v>200.8</v>
      </c>
      <c r="Z218" s="11">
        <v>4764.3999999999996</v>
      </c>
      <c r="AA218" s="11">
        <v>8.6560000000000006</v>
      </c>
      <c r="AB218" s="11">
        <v>12.744</v>
      </c>
      <c r="AC218">
        <f>U218-AB218</f>
        <v>39.933999999999997</v>
      </c>
      <c r="AD218" t="s">
        <v>35</v>
      </c>
      <c r="AG218" t="s">
        <v>36</v>
      </c>
      <c r="AH218" s="11">
        <v>0.693384</v>
      </c>
      <c r="AI218">
        <f>AH218/30.974</f>
        <v>2.2386001162265124E-2</v>
      </c>
      <c r="AJ218">
        <v>0</v>
      </c>
      <c r="AK218">
        <v>16.5</v>
      </c>
    </row>
    <row r="219" spans="1:37">
      <c r="A219" s="1" t="s">
        <v>31</v>
      </c>
      <c r="B219" t="s">
        <v>31</v>
      </c>
      <c r="C219" t="s">
        <v>47</v>
      </c>
      <c r="D219" t="s">
        <v>53</v>
      </c>
      <c r="E219">
        <v>8.5</v>
      </c>
      <c r="F219" s="2">
        <v>2.42</v>
      </c>
      <c r="G219" t="s">
        <v>37</v>
      </c>
      <c r="H219" s="11">
        <v>0</v>
      </c>
      <c r="I219">
        <v>0.47920649999999992</v>
      </c>
      <c r="J219" s="2">
        <f t="shared" si="73"/>
        <v>1.5471250080712854E-2</v>
      </c>
      <c r="K219">
        <v>15232.3</v>
      </c>
      <c r="L219">
        <v>0</v>
      </c>
      <c r="M219" s="11">
        <v>0</v>
      </c>
      <c r="N219">
        <v>50</v>
      </c>
      <c r="O219">
        <v>1</v>
      </c>
      <c r="P219">
        <v>2</v>
      </c>
      <c r="Q219" s="11">
        <v>2</v>
      </c>
      <c r="R219">
        <f t="shared" ref="R219:R235" si="77">40-L219-P219</f>
        <v>38</v>
      </c>
      <c r="S219" s="11">
        <v>37.997</v>
      </c>
      <c r="T219" s="3">
        <f t="shared" ref="T219:T235" si="78">S219+Q219+M219</f>
        <v>39.997</v>
      </c>
      <c r="U219" s="11">
        <v>52.661999999999999</v>
      </c>
      <c r="V219" s="11">
        <v>174.8</v>
      </c>
      <c r="W219" s="11">
        <v>4358.5</v>
      </c>
      <c r="X219" s="11">
        <v>8.7089999999999996</v>
      </c>
      <c r="Y219" s="11">
        <v>185.4</v>
      </c>
      <c r="Z219" s="11">
        <v>4703.7</v>
      </c>
      <c r="AA219" s="11">
        <v>8.6479999999999997</v>
      </c>
      <c r="AB219" s="11">
        <v>12.77</v>
      </c>
      <c r="AC219">
        <f t="shared" ref="AC219:AC235" si="79">U219-AB219</f>
        <v>39.891999999999996</v>
      </c>
      <c r="AD219" t="s">
        <v>35</v>
      </c>
      <c r="AG219" t="s">
        <v>36</v>
      </c>
      <c r="AH219" s="11">
        <v>0.48496800000000001</v>
      </c>
      <c r="AI219">
        <f>AH219/30.974</f>
        <v>1.5657260928520694E-2</v>
      </c>
      <c r="AJ219">
        <v>0</v>
      </c>
      <c r="AK219">
        <v>16.5</v>
      </c>
    </row>
    <row r="220" spans="1:37">
      <c r="A220" s="1" t="s">
        <v>31</v>
      </c>
      <c r="B220" t="s">
        <v>31</v>
      </c>
      <c r="C220" t="s">
        <v>47</v>
      </c>
      <c r="D220" t="s">
        <v>53</v>
      </c>
      <c r="E220">
        <v>8.5</v>
      </c>
      <c r="F220" s="2">
        <v>3.42</v>
      </c>
      <c r="G220" t="s">
        <v>38</v>
      </c>
      <c r="H220" s="11">
        <v>0</v>
      </c>
      <c r="I220">
        <v>0.47920649999999992</v>
      </c>
      <c r="J220" s="2">
        <f t="shared" si="73"/>
        <v>1.5471250080712854E-2</v>
      </c>
      <c r="K220">
        <v>15232.3</v>
      </c>
      <c r="L220">
        <v>0</v>
      </c>
      <c r="M220" s="11">
        <v>0</v>
      </c>
      <c r="N220">
        <v>50</v>
      </c>
      <c r="O220">
        <v>1</v>
      </c>
      <c r="P220">
        <v>2</v>
      </c>
      <c r="Q220" s="11">
        <v>2</v>
      </c>
      <c r="R220">
        <f t="shared" si="77"/>
        <v>38</v>
      </c>
      <c r="S220" s="11">
        <v>38.000999999999998</v>
      </c>
      <c r="T220" s="3">
        <f t="shared" si="78"/>
        <v>40.000999999999998</v>
      </c>
      <c r="U220" s="11">
        <v>54.176000000000002</v>
      </c>
      <c r="V220" s="11">
        <v>177.2</v>
      </c>
      <c r="W220" s="11">
        <v>4387.3999999999996</v>
      </c>
      <c r="X220" s="11">
        <v>8.6929999999999996</v>
      </c>
      <c r="Y220" s="11">
        <v>172.4</v>
      </c>
      <c r="Z220" s="11">
        <v>4542</v>
      </c>
      <c r="AA220" s="11">
        <v>8.6310000000000002</v>
      </c>
      <c r="AB220" s="11">
        <v>14.209</v>
      </c>
      <c r="AC220">
        <f t="shared" si="79"/>
        <v>39.966999999999999</v>
      </c>
      <c r="AD220" t="s">
        <v>35</v>
      </c>
      <c r="AG220" t="s">
        <v>36</v>
      </c>
      <c r="AH220" s="11">
        <v>0.49198199999999997</v>
      </c>
      <c r="AI220">
        <f>AH220/30.974</f>
        <v>1.5883708917156323E-2</v>
      </c>
      <c r="AJ220">
        <v>0</v>
      </c>
      <c r="AK220">
        <v>16.5</v>
      </c>
    </row>
    <row r="221" spans="1:37">
      <c r="A221" s="1">
        <v>21.104199999999999</v>
      </c>
      <c r="B221" t="s">
        <v>48</v>
      </c>
      <c r="C221" t="s">
        <v>47</v>
      </c>
      <c r="D221" t="s">
        <v>53</v>
      </c>
      <c r="E221">
        <v>8.5</v>
      </c>
      <c r="F221" s="2">
        <v>4.42</v>
      </c>
      <c r="G221" t="s">
        <v>34</v>
      </c>
      <c r="H221" s="11">
        <v>3.992</v>
      </c>
      <c r="I221">
        <v>0.47920649999999992</v>
      </c>
      <c r="J221" s="2">
        <f t="shared" si="73"/>
        <v>1.5471250080712854E-2</v>
      </c>
      <c r="K221">
        <v>15232.3</v>
      </c>
      <c r="L221" s="5">
        <v>0</v>
      </c>
      <c r="M221" s="11">
        <v>0</v>
      </c>
      <c r="N221">
        <v>50</v>
      </c>
      <c r="O221">
        <v>1</v>
      </c>
      <c r="P221">
        <v>2</v>
      </c>
      <c r="Q221" s="11">
        <v>2</v>
      </c>
      <c r="R221">
        <f t="shared" si="77"/>
        <v>38</v>
      </c>
      <c r="S221" s="11">
        <v>37.997999999999998</v>
      </c>
      <c r="T221" s="3">
        <f t="shared" si="78"/>
        <v>39.997999999999998</v>
      </c>
      <c r="U221" s="11">
        <v>57.875999999999998</v>
      </c>
      <c r="V221" s="11">
        <v>124.3</v>
      </c>
      <c r="W221" s="11">
        <v>4747.6000000000004</v>
      </c>
      <c r="X221" s="11">
        <v>8.609</v>
      </c>
      <c r="Y221" s="11">
        <v>-59.2</v>
      </c>
      <c r="Z221" s="11">
        <v>4814.7</v>
      </c>
      <c r="AA221" s="11">
        <v>8.2040000000000006</v>
      </c>
      <c r="AB221" s="11">
        <v>20.843</v>
      </c>
      <c r="AC221">
        <f t="shared" si="79"/>
        <v>37.033000000000001</v>
      </c>
      <c r="AD221" t="s">
        <v>35</v>
      </c>
      <c r="AG221" t="s">
        <v>36</v>
      </c>
      <c r="AH221" s="11">
        <v>0.73546800000000001</v>
      </c>
      <c r="AI221">
        <f>AH221/30.974</f>
        <v>2.3744689094078904E-2</v>
      </c>
      <c r="AJ221">
        <f>((I221*(T221/1000))-(AH221*(AC221/1000)))/(H221/1000)</f>
        <v>-2.0213639421342706</v>
      </c>
      <c r="AK221">
        <v>16.5</v>
      </c>
    </row>
    <row r="222" spans="1:37">
      <c r="A222" s="1">
        <v>21.104199999999999</v>
      </c>
      <c r="B222" t="s">
        <v>48</v>
      </c>
      <c r="C222" t="s">
        <v>47</v>
      </c>
      <c r="D222" t="s">
        <v>53</v>
      </c>
      <c r="E222">
        <v>8.5</v>
      </c>
      <c r="F222" s="2">
        <v>5.42</v>
      </c>
      <c r="G222" t="s">
        <v>37</v>
      </c>
      <c r="H222" s="11">
        <v>3.996</v>
      </c>
      <c r="I222">
        <v>0.47920649999999992</v>
      </c>
      <c r="J222" s="2">
        <f t="shared" si="73"/>
        <v>1.5471250080712854E-2</v>
      </c>
      <c r="K222">
        <v>15232.3</v>
      </c>
      <c r="L222" s="5">
        <v>0</v>
      </c>
      <c r="M222" s="11">
        <v>0</v>
      </c>
      <c r="N222">
        <v>50</v>
      </c>
      <c r="O222">
        <v>1</v>
      </c>
      <c r="P222">
        <v>2</v>
      </c>
      <c r="Q222" s="11">
        <v>2</v>
      </c>
      <c r="R222">
        <f t="shared" si="77"/>
        <v>38</v>
      </c>
      <c r="S222" s="11">
        <v>37.997</v>
      </c>
      <c r="T222" s="3">
        <f t="shared" si="78"/>
        <v>39.997</v>
      </c>
      <c r="U222" s="11">
        <v>57.872999999999998</v>
      </c>
      <c r="V222" s="11">
        <v>165.4</v>
      </c>
      <c r="W222" s="11">
        <v>4534.7</v>
      </c>
      <c r="X222" s="11">
        <v>8.6489999999999991</v>
      </c>
      <c r="Y222" s="11">
        <v>-113.7</v>
      </c>
      <c r="Z222" s="11">
        <v>4891.1000000000004</v>
      </c>
      <c r="AA222" s="11">
        <v>8.1669999999999998</v>
      </c>
      <c r="AB222" s="11">
        <v>21.064</v>
      </c>
      <c r="AC222">
        <f t="shared" si="79"/>
        <v>36.808999999999997</v>
      </c>
      <c r="AD222" t="s">
        <v>35</v>
      </c>
      <c r="AG222" t="s">
        <v>36</v>
      </c>
      <c r="AH222" s="11">
        <v>0.944886</v>
      </c>
      <c r="AI222">
        <f>AH222/30.974</f>
        <v>3.050577904048557E-2</v>
      </c>
      <c r="AJ222">
        <f>((I222*(T222/1000))-(AH222*(AC222/1000)))/(H222/1000)</f>
        <v>-3.9072788772522506</v>
      </c>
      <c r="AK222">
        <v>16.5</v>
      </c>
    </row>
    <row r="223" spans="1:37">
      <c r="A223" s="1">
        <v>21.104199999999999</v>
      </c>
      <c r="B223" t="s">
        <v>48</v>
      </c>
      <c r="C223" t="s">
        <v>47</v>
      </c>
      <c r="D223" t="s">
        <v>53</v>
      </c>
      <c r="E223">
        <v>8.5</v>
      </c>
      <c r="F223" s="2">
        <v>6.42</v>
      </c>
      <c r="G223" t="s">
        <v>38</v>
      </c>
      <c r="H223" s="11">
        <v>4.0069999999999997</v>
      </c>
      <c r="I223">
        <v>0.47920649999999992</v>
      </c>
      <c r="J223" s="2">
        <f t="shared" si="73"/>
        <v>1.5471250080712854E-2</v>
      </c>
      <c r="K223">
        <v>15232.3</v>
      </c>
      <c r="L223" s="5">
        <v>0</v>
      </c>
      <c r="M223" s="11">
        <v>0</v>
      </c>
      <c r="N223">
        <v>50</v>
      </c>
      <c r="O223">
        <v>1</v>
      </c>
      <c r="P223">
        <v>2</v>
      </c>
      <c r="Q223" s="11">
        <v>2</v>
      </c>
      <c r="R223">
        <f t="shared" si="77"/>
        <v>38</v>
      </c>
      <c r="S223" s="11">
        <v>37.999000000000002</v>
      </c>
      <c r="T223" s="3">
        <f t="shared" si="78"/>
        <v>39.999000000000002</v>
      </c>
      <c r="U223" s="11">
        <v>57.954999999999998</v>
      </c>
      <c r="V223" s="11">
        <v>124.8</v>
      </c>
      <c r="W223" s="11">
        <v>4741.6000000000004</v>
      </c>
      <c r="X223" s="11">
        <v>8.6010000000000009</v>
      </c>
      <c r="Y223" s="11">
        <v>-36.299999999999997</v>
      </c>
      <c r="Z223" s="11">
        <v>4716.5</v>
      </c>
      <c r="AA223" s="11">
        <v>8.2720000000000002</v>
      </c>
      <c r="AB223" s="11">
        <v>20.969000000000001</v>
      </c>
      <c r="AC223">
        <f t="shared" si="79"/>
        <v>36.985999999999997</v>
      </c>
      <c r="AD223" t="s">
        <v>35</v>
      </c>
      <c r="AG223" t="s">
        <v>36</v>
      </c>
      <c r="AH223" s="11">
        <v>0.99298200000000003</v>
      </c>
      <c r="AI223">
        <f>AH223/30.974</f>
        <v>3.2058565248272747E-2</v>
      </c>
      <c r="AJ223">
        <f>((I223*(T223/1000))-(AH223*(AC223/1000)))/(H223/1000)</f>
        <v>-4.3819943744696799</v>
      </c>
      <c r="AK223">
        <v>16.5</v>
      </c>
    </row>
    <row r="224" spans="1:37">
      <c r="A224" s="1">
        <v>21.104199999999999</v>
      </c>
      <c r="B224" t="s">
        <v>48</v>
      </c>
      <c r="C224" t="s">
        <v>47</v>
      </c>
      <c r="D224" t="s">
        <v>53</v>
      </c>
      <c r="E224">
        <v>8.5</v>
      </c>
      <c r="F224" s="2">
        <v>7.42</v>
      </c>
      <c r="G224" t="s">
        <v>34</v>
      </c>
      <c r="H224" s="11">
        <v>4.0019999999999998</v>
      </c>
      <c r="I224">
        <v>76.16</v>
      </c>
      <c r="J224" s="2">
        <f t="shared" si="73"/>
        <v>2.4588364434687158</v>
      </c>
      <c r="K224">
        <v>15232.3</v>
      </c>
      <c r="L224" s="6">
        <v>0.2</v>
      </c>
      <c r="M224" s="11">
        <v>0.2</v>
      </c>
      <c r="N224">
        <v>50</v>
      </c>
      <c r="O224">
        <v>1</v>
      </c>
      <c r="P224">
        <v>2</v>
      </c>
      <c r="Q224" s="11">
        <v>2</v>
      </c>
      <c r="R224" s="6">
        <f>40-L224-P224</f>
        <v>37.799999999999997</v>
      </c>
      <c r="S224" s="11">
        <v>37.801000000000002</v>
      </c>
      <c r="T224" s="3">
        <f t="shared" si="78"/>
        <v>40.001000000000005</v>
      </c>
      <c r="U224" s="11">
        <v>57.960999999999999</v>
      </c>
      <c r="V224" s="11">
        <v>165.9</v>
      </c>
      <c r="W224" s="11">
        <v>4639.3</v>
      </c>
      <c r="X224" s="11">
        <v>8.6470000000000002</v>
      </c>
      <c r="Y224" s="11">
        <v>-60.2</v>
      </c>
      <c r="Z224" s="11">
        <v>4982.8999999999996</v>
      </c>
      <c r="AA224" s="11">
        <v>8.2279999999999998</v>
      </c>
      <c r="AB224" s="11">
        <v>21.074999999999999</v>
      </c>
      <c r="AC224">
        <f t="shared" si="79"/>
        <v>36.885999999999996</v>
      </c>
      <c r="AD224" t="s">
        <v>35</v>
      </c>
      <c r="AG224" t="s">
        <v>36</v>
      </c>
      <c r="AH224" s="11">
        <v>17.054040000000001</v>
      </c>
      <c r="AI224">
        <f>AH224/30.974</f>
        <v>0.55059210951120297</v>
      </c>
      <c r="AJ224">
        <f>((I224*(T224/1000))-(AH224*(AC224/1000)))/(H224/1000)</f>
        <v>604.053183548226</v>
      </c>
      <c r="AK224">
        <v>16.5</v>
      </c>
    </row>
    <row r="225" spans="1:37">
      <c r="A225" s="1">
        <v>21.104199999999999</v>
      </c>
      <c r="B225" t="s">
        <v>48</v>
      </c>
      <c r="C225" t="s">
        <v>47</v>
      </c>
      <c r="D225" t="s">
        <v>53</v>
      </c>
      <c r="E225">
        <v>8.5</v>
      </c>
      <c r="F225" s="2">
        <v>8.42</v>
      </c>
      <c r="G225" t="s">
        <v>37</v>
      </c>
      <c r="H225" s="11">
        <v>3.992</v>
      </c>
      <c r="I225">
        <v>76.16</v>
      </c>
      <c r="J225" s="2">
        <f t="shared" si="73"/>
        <v>2.4588364434687158</v>
      </c>
      <c r="K225">
        <v>15232.3</v>
      </c>
      <c r="L225" s="6">
        <v>0.2</v>
      </c>
      <c r="M225" s="11">
        <v>0.2</v>
      </c>
      <c r="N225">
        <v>50</v>
      </c>
      <c r="O225">
        <v>1</v>
      </c>
      <c r="P225">
        <v>2</v>
      </c>
      <c r="Q225" s="11">
        <v>2</v>
      </c>
      <c r="R225">
        <f t="shared" si="77"/>
        <v>37.799999999999997</v>
      </c>
      <c r="S225" s="11">
        <v>37.802999999999997</v>
      </c>
      <c r="T225" s="3">
        <f t="shared" si="78"/>
        <v>40.003</v>
      </c>
      <c r="U225" s="11">
        <v>57.95</v>
      </c>
      <c r="V225" s="11">
        <v>162.5</v>
      </c>
      <c r="W225" s="11">
        <v>4639.3</v>
      </c>
      <c r="X225" s="11">
        <v>8.6370000000000005</v>
      </c>
      <c r="Y225" s="11">
        <v>-119.7</v>
      </c>
      <c r="Z225" s="11">
        <v>5023.2</v>
      </c>
      <c r="AA225" s="11">
        <v>8.1989999999999998</v>
      </c>
      <c r="AB225" s="11">
        <v>21.1</v>
      </c>
      <c r="AC225">
        <f t="shared" si="79"/>
        <v>36.85</v>
      </c>
      <c r="AD225" t="s">
        <v>35</v>
      </c>
      <c r="AG225" t="s">
        <v>36</v>
      </c>
      <c r="AH225" s="11">
        <v>17.615159999999999</v>
      </c>
      <c r="AI225">
        <f>AH225/30.974</f>
        <v>0.56870794860205331</v>
      </c>
      <c r="AJ225">
        <f>((I225*(T225/1000))-(AH225*(AC225/1000)))/(H225/1000)</f>
        <v>600.57861573146272</v>
      </c>
      <c r="AK225">
        <v>16.5</v>
      </c>
    </row>
    <row r="226" spans="1:37">
      <c r="A226" s="1">
        <v>21.104199999999999</v>
      </c>
      <c r="B226" t="s">
        <v>48</v>
      </c>
      <c r="C226" t="s">
        <v>47</v>
      </c>
      <c r="D226" t="s">
        <v>53</v>
      </c>
      <c r="E226">
        <v>8.5</v>
      </c>
      <c r="F226" s="2">
        <v>9.42</v>
      </c>
      <c r="G226" t="s">
        <v>38</v>
      </c>
      <c r="H226" s="11">
        <v>4.0019999999999998</v>
      </c>
      <c r="I226">
        <v>76.16</v>
      </c>
      <c r="J226" s="2">
        <f t="shared" si="73"/>
        <v>2.4588364434687158</v>
      </c>
      <c r="K226">
        <v>15232.3</v>
      </c>
      <c r="L226" s="6">
        <v>0.2</v>
      </c>
      <c r="M226" s="11">
        <v>0.2</v>
      </c>
      <c r="N226">
        <v>50</v>
      </c>
      <c r="O226">
        <v>1</v>
      </c>
      <c r="P226">
        <v>2</v>
      </c>
      <c r="Q226" s="11">
        <v>2</v>
      </c>
      <c r="R226">
        <f t="shared" si="77"/>
        <v>37.799999999999997</v>
      </c>
      <c r="S226" s="11">
        <v>37.801000000000002</v>
      </c>
      <c r="T226" s="3">
        <f t="shared" si="78"/>
        <v>40.001000000000005</v>
      </c>
      <c r="U226" s="11">
        <v>57.988</v>
      </c>
      <c r="V226" s="11">
        <v>162.6</v>
      </c>
      <c r="W226" s="11">
        <v>4683.3999999999996</v>
      </c>
      <c r="X226" s="11">
        <v>8.6319999999999997</v>
      </c>
      <c r="Y226" s="11">
        <v>-52.4</v>
      </c>
      <c r="Z226" s="11">
        <v>5002.3</v>
      </c>
      <c r="AA226" s="11">
        <v>8.1980000000000004</v>
      </c>
      <c r="AB226" s="11">
        <v>21.111000000000001</v>
      </c>
      <c r="AC226">
        <f t="shared" si="79"/>
        <v>36.876999999999995</v>
      </c>
      <c r="AD226" t="s">
        <v>35</v>
      </c>
      <c r="AG226" t="s">
        <v>36</v>
      </c>
      <c r="AH226" s="11">
        <v>17.164259999999999</v>
      </c>
      <c r="AI226">
        <f>AH226/30.974</f>
        <v>0.55415057790404854</v>
      </c>
      <c r="AJ226">
        <f>((I226*(T226/1000))-(AH226*(AC226/1000)))/(H226/1000)</f>
        <v>603.07589804597717</v>
      </c>
      <c r="AK226">
        <v>16.5</v>
      </c>
    </row>
    <row r="227" spans="1:37">
      <c r="A227" s="1">
        <v>21.104199999999999</v>
      </c>
      <c r="B227" t="s">
        <v>48</v>
      </c>
      <c r="C227" t="s">
        <v>47</v>
      </c>
      <c r="D227" t="s">
        <v>53</v>
      </c>
      <c r="E227">
        <v>8.5</v>
      </c>
      <c r="F227" s="2">
        <v>10.42</v>
      </c>
      <c r="G227" t="s">
        <v>34</v>
      </c>
      <c r="H227" s="11">
        <v>3.9990000000000001</v>
      </c>
      <c r="I227">
        <v>152.32</v>
      </c>
      <c r="J227" s="2">
        <f t="shared" si="73"/>
        <v>4.9176728869374315</v>
      </c>
      <c r="K227">
        <v>15232.3</v>
      </c>
      <c r="L227" s="6">
        <v>0.4</v>
      </c>
      <c r="M227" s="11">
        <v>0.4</v>
      </c>
      <c r="N227">
        <v>50</v>
      </c>
      <c r="O227">
        <v>1</v>
      </c>
      <c r="P227">
        <v>2</v>
      </c>
      <c r="Q227" s="11">
        <v>2</v>
      </c>
      <c r="R227">
        <f t="shared" si="77"/>
        <v>37.6</v>
      </c>
      <c r="S227" s="11">
        <v>37.725000000000001</v>
      </c>
      <c r="T227" s="3">
        <f t="shared" si="78"/>
        <v>40.125</v>
      </c>
      <c r="U227" s="11">
        <v>57.988</v>
      </c>
      <c r="V227" s="11">
        <v>155.69999999999999</v>
      </c>
      <c r="W227" s="11">
        <v>4807.8</v>
      </c>
      <c r="X227" s="11">
        <v>8.6189999999999998</v>
      </c>
      <c r="Y227" s="11">
        <v>-115.9</v>
      </c>
      <c r="Z227" s="11">
        <v>5294.7</v>
      </c>
      <c r="AA227" s="11">
        <v>8.1340000000000003</v>
      </c>
      <c r="AB227" s="11">
        <v>21.047999999999998</v>
      </c>
      <c r="AC227">
        <f t="shared" si="79"/>
        <v>36.94</v>
      </c>
      <c r="AD227" t="s">
        <v>35</v>
      </c>
      <c r="AG227" t="s">
        <v>36</v>
      </c>
      <c r="AH227" s="11">
        <v>45.410640000000001</v>
      </c>
      <c r="AI227">
        <f>AH227/30.974</f>
        <v>1.4660889778523924</v>
      </c>
      <c r="AJ227">
        <f>((I227*(T227/1000))-(AH227*(AC227/1000)))/(H227/1000)</f>
        <v>1108.8699570892722</v>
      </c>
      <c r="AK227">
        <v>16.5</v>
      </c>
    </row>
    <row r="228" spans="1:37">
      <c r="A228" s="1">
        <v>21.104199999999999</v>
      </c>
      <c r="B228" t="s">
        <v>48</v>
      </c>
      <c r="C228" t="s">
        <v>47</v>
      </c>
      <c r="D228" t="s">
        <v>53</v>
      </c>
      <c r="E228">
        <v>8.5</v>
      </c>
      <c r="F228" s="2">
        <v>11.42</v>
      </c>
      <c r="G228" t="s">
        <v>37</v>
      </c>
      <c r="H228" s="11">
        <v>4.0090000000000003</v>
      </c>
      <c r="I228">
        <v>152.32</v>
      </c>
      <c r="J228" s="2">
        <f t="shared" si="73"/>
        <v>4.9176728869374315</v>
      </c>
      <c r="K228">
        <v>15232.3</v>
      </c>
      <c r="L228" s="6">
        <v>0.4</v>
      </c>
      <c r="M228" s="11">
        <v>0.4</v>
      </c>
      <c r="N228">
        <v>50</v>
      </c>
      <c r="O228">
        <v>1</v>
      </c>
      <c r="P228">
        <v>2</v>
      </c>
      <c r="Q228" s="11">
        <v>2</v>
      </c>
      <c r="R228">
        <f t="shared" si="77"/>
        <v>37.6</v>
      </c>
      <c r="S228" s="11">
        <v>37.606000000000002</v>
      </c>
      <c r="T228" s="3">
        <f t="shared" si="78"/>
        <v>40.006</v>
      </c>
      <c r="U228" s="11">
        <v>57.84</v>
      </c>
      <c r="V228" s="11">
        <v>152.1</v>
      </c>
      <c r="W228" s="11">
        <v>4782.3999999999996</v>
      </c>
      <c r="X228" s="11">
        <v>8.6120000000000001</v>
      </c>
      <c r="Y228" s="11">
        <v>-21</v>
      </c>
      <c r="Z228" s="11">
        <v>5129.6000000000004</v>
      </c>
      <c r="AA228" s="11">
        <v>8.234</v>
      </c>
      <c r="AB228" s="11">
        <v>20.895</v>
      </c>
      <c r="AC228">
        <f t="shared" si="79"/>
        <v>36.945000000000007</v>
      </c>
      <c r="AD228" t="s">
        <v>35</v>
      </c>
      <c r="AG228" t="s">
        <v>36</v>
      </c>
      <c r="AH228" s="11">
        <v>46.001820000000002</v>
      </c>
      <c r="AI228">
        <f>AH228/30.974</f>
        <v>1.4851753083231098</v>
      </c>
      <c r="AJ228">
        <f>((I228*(T228/1000))-(AH228*(AC228/1000)))/(H228/1000)</f>
        <v>1096.0779945372908</v>
      </c>
      <c r="AK228">
        <v>16.5</v>
      </c>
    </row>
    <row r="229" spans="1:37">
      <c r="A229" s="1">
        <v>21.104199999999999</v>
      </c>
      <c r="B229" t="s">
        <v>48</v>
      </c>
      <c r="C229" t="s">
        <v>47</v>
      </c>
      <c r="D229" t="s">
        <v>53</v>
      </c>
      <c r="E229">
        <v>8.5</v>
      </c>
      <c r="F229" s="2">
        <v>12.42</v>
      </c>
      <c r="G229" t="s">
        <v>38</v>
      </c>
      <c r="H229" s="11">
        <v>3.9929999999999999</v>
      </c>
      <c r="I229">
        <v>152.32</v>
      </c>
      <c r="J229" s="2">
        <f t="shared" si="73"/>
        <v>4.9176728869374315</v>
      </c>
      <c r="K229">
        <v>15232.3</v>
      </c>
      <c r="L229" s="6">
        <v>0.4</v>
      </c>
      <c r="M229" s="11">
        <v>0.4</v>
      </c>
      <c r="N229">
        <v>50</v>
      </c>
      <c r="O229">
        <v>1</v>
      </c>
      <c r="P229">
        <v>2</v>
      </c>
      <c r="Q229" s="11">
        <v>2</v>
      </c>
      <c r="R229">
        <f t="shared" si="77"/>
        <v>37.6</v>
      </c>
      <c r="S229" s="11">
        <v>37.600999999999999</v>
      </c>
      <c r="T229" s="3">
        <f t="shared" si="78"/>
        <v>40.000999999999998</v>
      </c>
      <c r="U229" s="11">
        <v>57.92</v>
      </c>
      <c r="V229" s="11">
        <v>157.80000000000001</v>
      </c>
      <c r="W229" s="11">
        <v>4868.3999999999996</v>
      </c>
      <c r="X229" s="11">
        <v>8.5739999999999998</v>
      </c>
      <c r="Y229" s="11">
        <v>-20.5</v>
      </c>
      <c r="Z229" s="11">
        <v>5242.9</v>
      </c>
      <c r="AA229" s="11">
        <v>8.202</v>
      </c>
      <c r="AB229" s="11">
        <v>20.995999999999999</v>
      </c>
      <c r="AC229">
        <f t="shared" si="79"/>
        <v>36.924000000000007</v>
      </c>
      <c r="AD229" t="s">
        <v>35</v>
      </c>
      <c r="AG229" t="s">
        <v>36</v>
      </c>
      <c r="AH229" s="11">
        <v>46.252319999999997</v>
      </c>
      <c r="AI229">
        <f>AH229/30.974</f>
        <v>1.4932627364886679</v>
      </c>
      <c r="AJ229">
        <f>((I229*(T229/1000))-(AH229*(AC229/1000)))/(H229/1000)</f>
        <v>1098.2047724317551</v>
      </c>
      <c r="AK229">
        <v>16.5</v>
      </c>
    </row>
    <row r="230" spans="1:37">
      <c r="A230" s="1">
        <v>21.104199999999999</v>
      </c>
      <c r="B230" t="s">
        <v>48</v>
      </c>
      <c r="C230" t="s">
        <v>47</v>
      </c>
      <c r="D230" t="s">
        <v>53</v>
      </c>
      <c r="E230">
        <v>8.5</v>
      </c>
      <c r="F230" s="2">
        <v>13.42</v>
      </c>
      <c r="G230" t="s">
        <v>34</v>
      </c>
      <c r="H230" s="11">
        <v>3.9910000000000001</v>
      </c>
      <c r="I230">
        <v>380.81</v>
      </c>
      <c r="J230" s="2">
        <f t="shared" si="73"/>
        <v>12.294505068767354</v>
      </c>
      <c r="K230">
        <v>15232.3</v>
      </c>
      <c r="L230" s="6">
        <v>1</v>
      </c>
      <c r="M230" s="13">
        <v>1</v>
      </c>
      <c r="N230">
        <v>50</v>
      </c>
      <c r="O230">
        <v>1</v>
      </c>
      <c r="P230">
        <v>2</v>
      </c>
      <c r="Q230" s="11">
        <v>2</v>
      </c>
      <c r="R230">
        <f t="shared" si="77"/>
        <v>37</v>
      </c>
      <c r="S230" s="11">
        <v>36.997999999999998</v>
      </c>
      <c r="T230" s="3">
        <f t="shared" si="78"/>
        <v>39.997999999999998</v>
      </c>
      <c r="U230" s="11">
        <v>57.929000000000002</v>
      </c>
      <c r="V230" s="11">
        <v>157.69999999999999</v>
      </c>
      <c r="W230" s="11">
        <v>5225.2</v>
      </c>
      <c r="X230" s="11">
        <v>8.5749999999999993</v>
      </c>
      <c r="Y230" s="11">
        <v>-69</v>
      </c>
      <c r="Z230" s="11">
        <v>6164</v>
      </c>
      <c r="AA230" s="11">
        <v>8.1460000000000008</v>
      </c>
      <c r="AB230" s="11">
        <v>21.138999999999999</v>
      </c>
      <c r="AC230">
        <f t="shared" si="79"/>
        <v>36.790000000000006</v>
      </c>
      <c r="AD230" t="s">
        <v>35</v>
      </c>
      <c r="AG230" t="s">
        <v>36</v>
      </c>
      <c r="AH230" s="19">
        <v>212.1234</v>
      </c>
      <c r="AI230">
        <f>AH230/30.974</f>
        <v>6.8484341705946923</v>
      </c>
      <c r="AJ230" s="7">
        <f>((I230*(T230/1000))-(AH230*(AC230/1000)))/(H230/1000)</f>
        <v>1861.0920806815334</v>
      </c>
      <c r="AK230">
        <v>16.5</v>
      </c>
    </row>
    <row r="231" spans="1:37">
      <c r="A231" s="1">
        <v>21.104199999999999</v>
      </c>
      <c r="B231" t="s">
        <v>48</v>
      </c>
      <c r="C231" t="s">
        <v>47</v>
      </c>
      <c r="D231" t="s">
        <v>53</v>
      </c>
      <c r="E231">
        <v>8.5</v>
      </c>
      <c r="F231" s="2">
        <v>14.42</v>
      </c>
      <c r="G231" t="s">
        <v>37</v>
      </c>
      <c r="H231" s="11">
        <v>4.0069999999999997</v>
      </c>
      <c r="I231">
        <v>380.81</v>
      </c>
      <c r="J231" s="2">
        <f t="shared" si="73"/>
        <v>12.294505068767354</v>
      </c>
      <c r="K231">
        <v>15232.3</v>
      </c>
      <c r="L231" s="6">
        <v>1</v>
      </c>
      <c r="M231" s="13">
        <v>1</v>
      </c>
      <c r="N231">
        <v>50</v>
      </c>
      <c r="O231">
        <v>1</v>
      </c>
      <c r="P231">
        <v>2</v>
      </c>
      <c r="Q231" s="11">
        <v>2</v>
      </c>
      <c r="R231">
        <f t="shared" si="77"/>
        <v>37</v>
      </c>
      <c r="S231" s="11">
        <v>37.000999999999998</v>
      </c>
      <c r="T231" s="3">
        <f t="shared" si="78"/>
        <v>40.000999999999998</v>
      </c>
      <c r="U231" s="11">
        <v>58.042999999999999</v>
      </c>
      <c r="V231" s="11">
        <v>157.80000000000001</v>
      </c>
      <c r="W231" s="11">
        <v>5338.7</v>
      </c>
      <c r="X231" s="11">
        <v>8.5850000000000009</v>
      </c>
      <c r="Y231" s="11">
        <v>-117.7</v>
      </c>
      <c r="Z231" s="11">
        <v>6157</v>
      </c>
      <c r="AA231" s="11">
        <v>8.1289999999999996</v>
      </c>
      <c r="AB231" s="11">
        <v>21.181000000000001</v>
      </c>
      <c r="AC231">
        <f t="shared" si="79"/>
        <v>36.861999999999995</v>
      </c>
      <c r="AD231" t="s">
        <v>35</v>
      </c>
      <c r="AG231" t="s">
        <v>36</v>
      </c>
      <c r="AH231" s="11">
        <v>210.01920000000001</v>
      </c>
      <c r="AI231">
        <f>AH231/30.974</f>
        <v>6.7804997740040038</v>
      </c>
      <c r="AJ231">
        <f>((I231*(T231/1000))-(AH231*(AC231/1000)))/(H231/1000)</f>
        <v>1869.4916545046169</v>
      </c>
      <c r="AK231">
        <v>16.5</v>
      </c>
    </row>
    <row r="232" spans="1:37">
      <c r="A232" s="1">
        <v>21.104199999999999</v>
      </c>
      <c r="B232" t="s">
        <v>48</v>
      </c>
      <c r="C232" t="s">
        <v>47</v>
      </c>
      <c r="D232" t="s">
        <v>53</v>
      </c>
      <c r="E232">
        <v>8.5</v>
      </c>
      <c r="F232" s="2">
        <v>15.42</v>
      </c>
      <c r="G232" t="s">
        <v>38</v>
      </c>
      <c r="H232" s="11">
        <v>4</v>
      </c>
      <c r="I232">
        <v>380.81</v>
      </c>
      <c r="J232" s="2">
        <f t="shared" si="73"/>
        <v>12.294505068767354</v>
      </c>
      <c r="K232">
        <v>15232.3</v>
      </c>
      <c r="L232" s="6">
        <v>1</v>
      </c>
      <c r="M232" s="13">
        <v>1</v>
      </c>
      <c r="N232">
        <v>50</v>
      </c>
      <c r="O232">
        <v>1</v>
      </c>
      <c r="P232">
        <v>2</v>
      </c>
      <c r="Q232" s="11">
        <v>2</v>
      </c>
      <c r="R232">
        <f t="shared" si="77"/>
        <v>37</v>
      </c>
      <c r="S232" s="11">
        <v>36.996000000000002</v>
      </c>
      <c r="T232" s="3">
        <f t="shared" si="78"/>
        <v>39.996000000000002</v>
      </c>
      <c r="U232" s="11">
        <v>58.216000000000001</v>
      </c>
      <c r="V232" s="11">
        <v>153.4</v>
      </c>
      <c r="W232" s="11">
        <v>5481.5</v>
      </c>
      <c r="X232" s="11">
        <v>8.5760000000000005</v>
      </c>
      <c r="Y232" s="11">
        <v>-131.5</v>
      </c>
      <c r="Z232" s="11">
        <v>6192.3</v>
      </c>
      <c r="AA232" s="11">
        <v>8.1259999999999994</v>
      </c>
      <c r="AB232" s="11">
        <v>21.344999999999999</v>
      </c>
      <c r="AC232">
        <f t="shared" si="79"/>
        <v>36.871000000000002</v>
      </c>
      <c r="AD232" t="s">
        <v>35</v>
      </c>
      <c r="AG232" t="s">
        <v>36</v>
      </c>
      <c r="AH232" s="11">
        <v>203.3058</v>
      </c>
      <c r="AI232">
        <f>AH232/30.974</f>
        <v>6.5637566991670431</v>
      </c>
      <c r="AJ232">
        <f>((I232*(T232/1000))-(AH232*(AC232/1000)))/(H232/1000)</f>
        <v>1933.6971520500001</v>
      </c>
      <c r="AK232">
        <v>16.5</v>
      </c>
    </row>
    <row r="233" spans="1:37">
      <c r="A233" s="1">
        <v>21.104199999999999</v>
      </c>
      <c r="B233" t="s">
        <v>48</v>
      </c>
      <c r="C233" t="s">
        <v>47</v>
      </c>
      <c r="D233" t="s">
        <v>53</v>
      </c>
      <c r="E233">
        <v>8.5</v>
      </c>
      <c r="F233" s="2">
        <v>16.420000000000002</v>
      </c>
      <c r="G233" t="s">
        <v>34</v>
      </c>
      <c r="H233" s="11">
        <v>4</v>
      </c>
      <c r="I233">
        <v>761.62</v>
      </c>
      <c r="J233" s="2">
        <f t="shared" si="73"/>
        <v>24.589010137534707</v>
      </c>
      <c r="K233">
        <v>15232.3</v>
      </c>
      <c r="L233" s="6">
        <v>2</v>
      </c>
      <c r="M233" s="13">
        <v>2</v>
      </c>
      <c r="N233">
        <v>50</v>
      </c>
      <c r="O233">
        <v>1</v>
      </c>
      <c r="P233">
        <v>2</v>
      </c>
      <c r="Q233" s="11">
        <v>2</v>
      </c>
      <c r="R233">
        <f t="shared" si="77"/>
        <v>36</v>
      </c>
      <c r="S233" s="11">
        <v>35.997999999999998</v>
      </c>
      <c r="T233" s="3">
        <f t="shared" si="78"/>
        <v>39.997999999999998</v>
      </c>
      <c r="U233" s="11">
        <v>58.134</v>
      </c>
      <c r="V233" s="11">
        <v>149.6</v>
      </c>
      <c r="W233" s="11">
        <v>7094.6</v>
      </c>
      <c r="X233" s="11">
        <v>8.5449999999999999</v>
      </c>
      <c r="Y233" s="11">
        <v>-132.6</v>
      </c>
      <c r="Z233" s="11">
        <v>7890.3</v>
      </c>
      <c r="AA233" s="11">
        <v>8.1869999999999994</v>
      </c>
      <c r="AB233" s="11">
        <v>21.222999999999999</v>
      </c>
      <c r="AC233">
        <f t="shared" si="79"/>
        <v>36.911000000000001</v>
      </c>
      <c r="AD233" t="s">
        <v>35</v>
      </c>
      <c r="AG233" t="s">
        <v>36</v>
      </c>
      <c r="AH233" s="11">
        <v>532.96379999999999</v>
      </c>
      <c r="AI233">
        <f>AH233/30.974</f>
        <v>17.206812165041647</v>
      </c>
      <c r="AJ233">
        <f>((I233*(T233/1000))-(AH233*(AC233/1000)))/(H233/1000)</f>
        <v>2697.76248455</v>
      </c>
      <c r="AK233">
        <v>16.5</v>
      </c>
    </row>
    <row r="234" spans="1:37">
      <c r="A234" s="1">
        <v>21.104199999999999</v>
      </c>
      <c r="B234" t="s">
        <v>48</v>
      </c>
      <c r="C234" t="s">
        <v>47</v>
      </c>
      <c r="D234" t="s">
        <v>53</v>
      </c>
      <c r="E234">
        <v>8.5</v>
      </c>
      <c r="F234" s="2">
        <v>17.420000000000002</v>
      </c>
      <c r="G234" t="s">
        <v>37</v>
      </c>
      <c r="H234" s="11">
        <v>3.9980000000000002</v>
      </c>
      <c r="I234">
        <v>761.62</v>
      </c>
      <c r="J234" s="2">
        <f t="shared" si="73"/>
        <v>24.589010137534707</v>
      </c>
      <c r="K234">
        <v>15232.3</v>
      </c>
      <c r="L234" s="6">
        <v>2</v>
      </c>
      <c r="M234" s="13">
        <v>2</v>
      </c>
      <c r="N234">
        <v>50</v>
      </c>
      <c r="O234">
        <v>1</v>
      </c>
      <c r="P234">
        <v>2</v>
      </c>
      <c r="Q234" s="11">
        <v>2</v>
      </c>
      <c r="R234">
        <f t="shared" si="77"/>
        <v>36</v>
      </c>
      <c r="S234" s="11">
        <v>36.003</v>
      </c>
      <c r="T234" s="3">
        <f t="shared" si="78"/>
        <v>40.003</v>
      </c>
      <c r="U234" s="11">
        <v>58.11</v>
      </c>
      <c r="V234" s="11">
        <v>151.4</v>
      </c>
      <c r="W234" s="11">
        <v>6831.5</v>
      </c>
      <c r="X234" s="11">
        <v>8.5619999999999994</v>
      </c>
      <c r="Y234" s="11">
        <v>-150.4</v>
      </c>
      <c r="Z234" s="11">
        <v>7937</v>
      </c>
      <c r="AA234" s="11">
        <v>8.1590000000000007</v>
      </c>
      <c r="AB234" s="11">
        <v>21.2</v>
      </c>
      <c r="AC234">
        <f t="shared" si="79"/>
        <v>36.909999999999997</v>
      </c>
      <c r="AD234" t="s">
        <v>35</v>
      </c>
      <c r="AG234" t="s">
        <v>36</v>
      </c>
      <c r="AH234" s="11">
        <v>541.58100000000002</v>
      </c>
      <c r="AI234">
        <f>AH234/30.974</f>
        <v>17.485019693936852</v>
      </c>
      <c r="AJ234">
        <f>((I234*(T234/1000))-(AH234*(AC234/1000)))/(H234/1000)</f>
        <v>2620.6428589294642</v>
      </c>
      <c r="AK234">
        <v>16.5</v>
      </c>
    </row>
    <row r="235" spans="1:37">
      <c r="A235" s="1">
        <v>21.104199999999999</v>
      </c>
      <c r="B235" t="s">
        <v>48</v>
      </c>
      <c r="C235" t="s">
        <v>47</v>
      </c>
      <c r="D235" t="s">
        <v>53</v>
      </c>
      <c r="E235">
        <v>8.5</v>
      </c>
      <c r="F235" s="2">
        <v>18.420000000000002</v>
      </c>
      <c r="G235" t="s">
        <v>38</v>
      </c>
      <c r="H235" s="11">
        <v>3.9980000000000002</v>
      </c>
      <c r="I235">
        <v>761.62</v>
      </c>
      <c r="J235" s="2">
        <f t="shared" si="73"/>
        <v>24.589010137534707</v>
      </c>
      <c r="K235">
        <v>15232.3</v>
      </c>
      <c r="L235" s="6">
        <v>2</v>
      </c>
      <c r="M235" s="13">
        <v>2</v>
      </c>
      <c r="N235">
        <v>50</v>
      </c>
      <c r="O235">
        <v>1</v>
      </c>
      <c r="P235">
        <v>2</v>
      </c>
      <c r="Q235" s="11">
        <v>2</v>
      </c>
      <c r="R235">
        <f t="shared" si="77"/>
        <v>36</v>
      </c>
      <c r="S235" s="11">
        <v>35.996000000000002</v>
      </c>
      <c r="T235" s="3">
        <f t="shared" si="78"/>
        <v>39.996000000000002</v>
      </c>
      <c r="U235" s="11">
        <v>58.023000000000003</v>
      </c>
      <c r="V235" s="11">
        <v>146.4</v>
      </c>
      <c r="W235" s="11">
        <v>6535.8</v>
      </c>
      <c r="X235" s="11">
        <v>8.5660000000000007</v>
      </c>
      <c r="Y235" s="11">
        <v>-152.19999999999999</v>
      </c>
      <c r="Z235" s="11">
        <v>8013.2</v>
      </c>
      <c r="AA235" s="11">
        <v>8.141</v>
      </c>
      <c r="AB235" s="11">
        <v>21.154</v>
      </c>
      <c r="AC235">
        <f t="shared" si="79"/>
        <v>36.869</v>
      </c>
      <c r="AD235" t="s">
        <v>35</v>
      </c>
      <c r="AG235" t="s">
        <v>36</v>
      </c>
      <c r="AH235" s="11">
        <v>538.47479999999996</v>
      </c>
      <c r="AI235">
        <f>AH235/30.974</f>
        <v>17.384735584683927</v>
      </c>
      <c r="AJ235">
        <f>((I235*(T235/1000))-(AH235*(AC235/1000)))/(H235/1000)</f>
        <v>2653.5082838419221</v>
      </c>
      <c r="AK235">
        <v>16.5</v>
      </c>
    </row>
    <row r="236" spans="1:37">
      <c r="A236" s="1" t="s">
        <v>31</v>
      </c>
      <c r="B236" t="s">
        <v>31</v>
      </c>
      <c r="C236" t="s">
        <v>51</v>
      </c>
      <c r="D236" t="s">
        <v>53</v>
      </c>
      <c r="E236">
        <v>8.5</v>
      </c>
      <c r="F236" s="2">
        <v>1.44</v>
      </c>
      <c r="G236" t="s">
        <v>34</v>
      </c>
      <c r="H236" s="11">
        <v>0</v>
      </c>
      <c r="I236">
        <v>0.47920649999999992</v>
      </c>
      <c r="J236" s="2">
        <f t="shared" si="73"/>
        <v>1.5471250080712854E-2</v>
      </c>
      <c r="K236">
        <v>15232.3</v>
      </c>
      <c r="L236">
        <v>0</v>
      </c>
      <c r="M236" s="11">
        <v>0</v>
      </c>
      <c r="N236">
        <v>50</v>
      </c>
      <c r="O236">
        <v>1</v>
      </c>
      <c r="P236">
        <v>2</v>
      </c>
      <c r="Q236" s="11">
        <v>2</v>
      </c>
      <c r="R236">
        <f>40-L236-P236</f>
        <v>38</v>
      </c>
      <c r="S236" s="15">
        <v>37.997999999999998</v>
      </c>
      <c r="T236" s="3">
        <f>S236+Q236+M236</f>
        <v>39.997999999999998</v>
      </c>
      <c r="U236" s="11">
        <v>53.079000000000001</v>
      </c>
      <c r="V236" s="11">
        <v>186</v>
      </c>
      <c r="W236" s="11">
        <v>4397.5</v>
      </c>
      <c r="X236" s="11">
        <v>8.6959999999999997</v>
      </c>
      <c r="Y236" s="11">
        <v>63.8</v>
      </c>
      <c r="Z236" s="11">
        <v>4378.2</v>
      </c>
      <c r="AA236" s="11">
        <v>8.6210000000000004</v>
      </c>
      <c r="AB236" s="11">
        <v>13.22</v>
      </c>
      <c r="AC236">
        <f>U236-AB236</f>
        <v>39.859000000000002</v>
      </c>
      <c r="AD236" t="s">
        <v>35</v>
      </c>
      <c r="AG236" t="s">
        <v>36</v>
      </c>
      <c r="AH236" s="11">
        <v>0.111222</v>
      </c>
      <c r="AI236">
        <f>AH236/30.974</f>
        <v>3.5908181055078455E-3</v>
      </c>
      <c r="AJ236">
        <v>0</v>
      </c>
      <c r="AK236">
        <v>17.3</v>
      </c>
    </row>
    <row r="237" spans="1:37">
      <c r="A237" s="1" t="s">
        <v>31</v>
      </c>
      <c r="B237" t="s">
        <v>31</v>
      </c>
      <c r="C237" t="s">
        <v>51</v>
      </c>
      <c r="D237" t="s">
        <v>53</v>
      </c>
      <c r="E237">
        <v>8.5</v>
      </c>
      <c r="F237" s="2">
        <v>2.44</v>
      </c>
      <c r="G237" t="s">
        <v>37</v>
      </c>
      <c r="H237" s="11">
        <v>0</v>
      </c>
      <c r="I237">
        <v>0.47920649999999992</v>
      </c>
      <c r="J237" s="2">
        <f t="shared" si="73"/>
        <v>1.5471250080712854E-2</v>
      </c>
      <c r="K237">
        <v>15232.3</v>
      </c>
      <c r="L237">
        <v>0</v>
      </c>
      <c r="M237" s="11">
        <v>0</v>
      </c>
      <c r="N237">
        <v>50</v>
      </c>
      <c r="O237">
        <v>1</v>
      </c>
      <c r="P237">
        <v>2</v>
      </c>
      <c r="Q237" s="11">
        <v>2</v>
      </c>
      <c r="R237">
        <f t="shared" ref="R237:R253" si="80">40-L237-P237</f>
        <v>38</v>
      </c>
      <c r="S237" s="11">
        <v>37.999000000000002</v>
      </c>
      <c r="T237" s="3">
        <f t="shared" ref="T237:T253" si="81">S237+Q237+M237</f>
        <v>39.999000000000002</v>
      </c>
      <c r="U237" s="11">
        <v>53.061</v>
      </c>
      <c r="V237" s="11">
        <v>177.9</v>
      </c>
      <c r="W237" s="11">
        <v>4460.3</v>
      </c>
      <c r="X237" s="11">
        <v>8.6999999999999993</v>
      </c>
      <c r="Y237" s="11">
        <v>61.5</v>
      </c>
      <c r="Z237" s="11">
        <v>4625.6000000000004</v>
      </c>
      <c r="AA237" s="11">
        <v>8.6120000000000001</v>
      </c>
      <c r="AB237" s="11">
        <v>13.077999999999999</v>
      </c>
      <c r="AC237">
        <f t="shared" ref="AC237:AC253" si="82">U237-AB237</f>
        <v>39.983000000000004</v>
      </c>
      <c r="AD237" t="s">
        <v>35</v>
      </c>
      <c r="AG237" t="s">
        <v>36</v>
      </c>
      <c r="AH237" s="11">
        <v>0.14228399999999999</v>
      </c>
      <c r="AI237">
        <f>AH237/30.974</f>
        <v>4.5936591980370632E-3</v>
      </c>
      <c r="AJ237">
        <v>0</v>
      </c>
      <c r="AK237">
        <v>17.3</v>
      </c>
    </row>
    <row r="238" spans="1:37">
      <c r="A238" s="1" t="s">
        <v>31</v>
      </c>
      <c r="B238" t="s">
        <v>31</v>
      </c>
      <c r="C238" t="s">
        <v>51</v>
      </c>
      <c r="D238" t="s">
        <v>53</v>
      </c>
      <c r="E238">
        <v>8.5</v>
      </c>
      <c r="F238" s="2">
        <v>3.44</v>
      </c>
      <c r="G238" t="s">
        <v>38</v>
      </c>
      <c r="H238" s="11">
        <v>0</v>
      </c>
      <c r="I238">
        <v>0.47920649999999992</v>
      </c>
      <c r="J238" s="2">
        <f t="shared" si="73"/>
        <v>1.5471250080712854E-2</v>
      </c>
      <c r="K238">
        <v>15232.3</v>
      </c>
      <c r="L238">
        <v>0</v>
      </c>
      <c r="M238" s="11">
        <v>0</v>
      </c>
      <c r="N238">
        <v>50</v>
      </c>
      <c r="O238">
        <v>1</v>
      </c>
      <c r="P238">
        <v>2</v>
      </c>
      <c r="Q238" s="11">
        <v>2</v>
      </c>
      <c r="R238">
        <f t="shared" si="80"/>
        <v>38</v>
      </c>
      <c r="S238" s="11">
        <v>37.997999999999998</v>
      </c>
      <c r="T238" s="3">
        <f t="shared" si="81"/>
        <v>39.997999999999998</v>
      </c>
      <c r="U238" s="15">
        <v>53.07</v>
      </c>
      <c r="V238" s="11">
        <v>172.8</v>
      </c>
      <c r="W238" s="11">
        <v>4369.7</v>
      </c>
      <c r="X238" s="11">
        <v>8.7029999999999994</v>
      </c>
      <c r="Y238" s="11">
        <v>64.900000000000006</v>
      </c>
      <c r="Z238" s="11">
        <v>4476.6000000000004</v>
      </c>
      <c r="AA238" s="11">
        <v>8.6020000000000003</v>
      </c>
      <c r="AB238" s="11">
        <v>13.13</v>
      </c>
      <c r="AC238">
        <f t="shared" si="82"/>
        <v>39.94</v>
      </c>
      <c r="AD238" t="s">
        <v>35</v>
      </c>
      <c r="AG238" t="s">
        <v>36</v>
      </c>
      <c r="AH238" s="11">
        <v>0.85370400000000002</v>
      </c>
      <c r="AI238">
        <f>AH238/30.974</f>
        <v>2.7561955188222381E-2</v>
      </c>
      <c r="AJ238">
        <v>0</v>
      </c>
      <c r="AK238">
        <v>17.3</v>
      </c>
    </row>
    <row r="239" spans="1:37">
      <c r="A239" s="1">
        <v>21.104399999999998</v>
      </c>
      <c r="B239" t="s">
        <v>52</v>
      </c>
      <c r="C239" t="s">
        <v>51</v>
      </c>
      <c r="D239" t="s">
        <v>53</v>
      </c>
      <c r="E239">
        <v>8.5</v>
      </c>
      <c r="F239" s="2">
        <v>4.4400000000000004</v>
      </c>
      <c r="G239" t="s">
        <v>34</v>
      </c>
      <c r="H239" s="11">
        <v>4.0060000000000002</v>
      </c>
      <c r="I239">
        <v>0.47920649999999992</v>
      </c>
      <c r="J239" s="2">
        <f t="shared" si="73"/>
        <v>1.5471250080712854E-2</v>
      </c>
      <c r="K239">
        <v>15232.3</v>
      </c>
      <c r="L239" s="5">
        <v>0</v>
      </c>
      <c r="M239" s="11">
        <v>0</v>
      </c>
      <c r="N239">
        <v>50</v>
      </c>
      <c r="O239">
        <v>1</v>
      </c>
      <c r="P239">
        <v>2</v>
      </c>
      <c r="Q239" s="11">
        <v>2</v>
      </c>
      <c r="R239">
        <f t="shared" si="80"/>
        <v>38</v>
      </c>
      <c r="S239" s="11">
        <v>38.046999999999997</v>
      </c>
      <c r="T239" s="3">
        <f t="shared" si="81"/>
        <v>40.046999999999997</v>
      </c>
      <c r="U239" s="11">
        <v>57.091999999999999</v>
      </c>
      <c r="V239" s="11">
        <v>168.3</v>
      </c>
      <c r="W239" s="11">
        <v>4421.5</v>
      </c>
      <c r="X239" s="11">
        <v>8.6660000000000004</v>
      </c>
      <c r="Y239" s="11">
        <v>5.4</v>
      </c>
      <c r="Z239" s="11">
        <v>4691.3999999999996</v>
      </c>
      <c r="AA239" s="11">
        <v>8.2750000000000004</v>
      </c>
      <c r="AB239" s="11">
        <v>19.652000000000001</v>
      </c>
      <c r="AC239">
        <f t="shared" si="82"/>
        <v>37.44</v>
      </c>
      <c r="AD239" t="s">
        <v>35</v>
      </c>
      <c r="AG239" t="s">
        <v>36</v>
      </c>
      <c r="AH239" s="11">
        <v>0.51903600000000005</v>
      </c>
      <c r="AI239">
        <f>AH239/30.974</f>
        <v>1.6757151159036612E-2</v>
      </c>
      <c r="AJ239">
        <f>((I239*(T239/1000))-(AH239*(AC239/1000)))/(H239/1000)</f>
        <v>-6.0390697578634252E-2</v>
      </c>
      <c r="AK239">
        <v>17.3</v>
      </c>
    </row>
    <row r="240" spans="1:37">
      <c r="A240" s="1">
        <v>21.104399999999998</v>
      </c>
      <c r="B240" t="s">
        <v>52</v>
      </c>
      <c r="C240" t="s">
        <v>51</v>
      </c>
      <c r="D240" t="s">
        <v>53</v>
      </c>
      <c r="E240">
        <v>8.5</v>
      </c>
      <c r="F240" s="2">
        <v>5.44</v>
      </c>
      <c r="G240" t="s">
        <v>37</v>
      </c>
      <c r="H240" s="11">
        <v>4.0049999999999999</v>
      </c>
      <c r="I240">
        <v>0.47920649999999992</v>
      </c>
      <c r="J240" s="2">
        <f t="shared" si="73"/>
        <v>1.5471250080712854E-2</v>
      </c>
      <c r="K240">
        <v>15232.3</v>
      </c>
      <c r="L240" s="5">
        <v>0</v>
      </c>
      <c r="M240" s="11">
        <v>0</v>
      </c>
      <c r="N240">
        <v>50</v>
      </c>
      <c r="O240">
        <v>1</v>
      </c>
      <c r="P240">
        <v>2</v>
      </c>
      <c r="Q240" s="11">
        <v>2</v>
      </c>
      <c r="R240">
        <f t="shared" si="80"/>
        <v>38</v>
      </c>
      <c r="S240" s="11">
        <v>38.008000000000003</v>
      </c>
      <c r="T240" s="3">
        <f t="shared" si="81"/>
        <v>40.008000000000003</v>
      </c>
      <c r="U240" s="11">
        <v>57.098999999999997</v>
      </c>
      <c r="V240" s="11">
        <v>160.80000000000001</v>
      </c>
      <c r="W240" s="11">
        <v>4251.3999999999996</v>
      </c>
      <c r="X240" s="11">
        <v>8.6579999999999995</v>
      </c>
      <c r="Y240" s="11">
        <v>51.3</v>
      </c>
      <c r="Z240" s="11">
        <v>4889.8999999999996</v>
      </c>
      <c r="AA240" s="11">
        <v>8.2870000000000008</v>
      </c>
      <c r="AB240" s="11">
        <v>19.850999999999999</v>
      </c>
      <c r="AC240">
        <f t="shared" si="82"/>
        <v>37.247999999999998</v>
      </c>
      <c r="AD240" t="s">
        <v>35</v>
      </c>
      <c r="AG240" t="s">
        <v>36</v>
      </c>
      <c r="AH240" s="11">
        <v>0.47394599999999998</v>
      </c>
      <c r="AI240">
        <f>AH240/30.974</f>
        <v>1.5301414089236133E-2</v>
      </c>
      <c r="AJ240">
        <f>((I240*(T240/1000))-(AH240*(AC240/1000)))/(H240/1000)</f>
        <v>0.37916430561797765</v>
      </c>
      <c r="AK240">
        <v>17.3</v>
      </c>
    </row>
    <row r="241" spans="1:37">
      <c r="A241" s="1">
        <v>21.104399999999998</v>
      </c>
      <c r="B241" t="s">
        <v>52</v>
      </c>
      <c r="C241" t="s">
        <v>51</v>
      </c>
      <c r="D241" t="s">
        <v>53</v>
      </c>
      <c r="E241">
        <v>8.5</v>
      </c>
      <c r="F241" s="2">
        <v>6.44</v>
      </c>
      <c r="G241" t="s">
        <v>38</v>
      </c>
      <c r="H241" s="11">
        <v>4.0060000000000002</v>
      </c>
      <c r="I241">
        <v>0.47920649999999992</v>
      </c>
      <c r="J241" s="2">
        <f t="shared" si="73"/>
        <v>1.5471250080712854E-2</v>
      </c>
      <c r="K241">
        <v>15232.3</v>
      </c>
      <c r="L241" s="5">
        <v>0</v>
      </c>
      <c r="M241" s="11">
        <v>0</v>
      </c>
      <c r="N241">
        <v>50</v>
      </c>
      <c r="O241">
        <v>1</v>
      </c>
      <c r="P241">
        <v>2</v>
      </c>
      <c r="Q241" s="11">
        <v>2</v>
      </c>
      <c r="R241">
        <f t="shared" si="80"/>
        <v>38</v>
      </c>
      <c r="S241" s="11">
        <v>37.991</v>
      </c>
      <c r="T241" s="3">
        <f t="shared" si="81"/>
        <v>39.991</v>
      </c>
      <c r="U241" s="15">
        <v>57.09</v>
      </c>
      <c r="V241" s="11">
        <v>158.5</v>
      </c>
      <c r="W241" s="11">
        <v>4511</v>
      </c>
      <c r="X241" s="11">
        <v>8.6460000000000008</v>
      </c>
      <c r="Y241" s="11">
        <v>-18.399999999999999</v>
      </c>
      <c r="Z241" s="11">
        <v>4600.8</v>
      </c>
      <c r="AA241" s="11">
        <v>8.3170000000000002</v>
      </c>
      <c r="AB241" s="11">
        <v>19.89</v>
      </c>
      <c r="AC241">
        <f t="shared" si="82"/>
        <v>37.200000000000003</v>
      </c>
      <c r="AD241" t="s">
        <v>35</v>
      </c>
      <c r="AG241" t="s">
        <v>36</v>
      </c>
      <c r="AH241" s="11">
        <v>0.39178200000000002</v>
      </c>
      <c r="AI241">
        <f>AH241/30.974</f>
        <v>1.2648737650933042E-2</v>
      </c>
      <c r="AJ241">
        <f>((I241*(T241/1000))-(AH241*(AC241/1000)))/(H241/1000)</f>
        <v>1.1456956419121305</v>
      </c>
      <c r="AK241">
        <v>17.3</v>
      </c>
    </row>
    <row r="242" spans="1:37">
      <c r="A242" s="1">
        <v>21.104399999999998</v>
      </c>
      <c r="B242" t="s">
        <v>52</v>
      </c>
      <c r="C242" t="s">
        <v>51</v>
      </c>
      <c r="D242" t="s">
        <v>53</v>
      </c>
      <c r="E242">
        <v>8.5</v>
      </c>
      <c r="F242" s="2">
        <v>7.44</v>
      </c>
      <c r="G242" t="s">
        <v>34</v>
      </c>
      <c r="H242" s="11">
        <v>3.996</v>
      </c>
      <c r="I242">
        <v>76.16</v>
      </c>
      <c r="J242" s="2">
        <f t="shared" si="73"/>
        <v>2.4588364434687158</v>
      </c>
      <c r="K242">
        <v>15232.3</v>
      </c>
      <c r="L242" s="6">
        <v>0.2</v>
      </c>
      <c r="M242" s="11">
        <v>0.2</v>
      </c>
      <c r="N242">
        <v>50</v>
      </c>
      <c r="O242">
        <v>1</v>
      </c>
      <c r="P242">
        <v>2</v>
      </c>
      <c r="Q242" s="11">
        <v>2</v>
      </c>
      <c r="R242" s="6">
        <f>40-L242-P242</f>
        <v>37.799999999999997</v>
      </c>
      <c r="S242" s="11">
        <v>37.792999999999999</v>
      </c>
      <c r="T242" s="3">
        <f t="shared" si="81"/>
        <v>39.993000000000002</v>
      </c>
      <c r="U242" s="11">
        <v>56.997999999999998</v>
      </c>
      <c r="V242" s="11">
        <v>156.4</v>
      </c>
      <c r="W242" s="11">
        <v>4720.3999999999996</v>
      </c>
      <c r="X242" s="11">
        <v>8.6280000000000001</v>
      </c>
      <c r="Y242" s="11">
        <v>-34.5</v>
      </c>
      <c r="Z242" s="11">
        <v>4876</v>
      </c>
      <c r="AA242" s="11">
        <v>8.2460000000000004</v>
      </c>
      <c r="AB242" s="11">
        <v>19.744</v>
      </c>
      <c r="AC242">
        <f t="shared" si="82"/>
        <v>37.253999999999998</v>
      </c>
      <c r="AD242" t="s">
        <v>35</v>
      </c>
      <c r="AG242" t="s">
        <v>36</v>
      </c>
      <c r="AH242" s="11">
        <v>16.883700000000001</v>
      </c>
      <c r="AI242">
        <f>AH242/30.974</f>
        <v>0.54509265835862342</v>
      </c>
      <c r="AJ242">
        <f>((I242*(T242/1000))-(AH242*(AC242/1000)))/(H242/1000)</f>
        <v>604.82520525525513</v>
      </c>
      <c r="AK242">
        <v>17.3</v>
      </c>
    </row>
    <row r="243" spans="1:37">
      <c r="A243" s="1">
        <v>21.104399999999998</v>
      </c>
      <c r="B243" t="s">
        <v>52</v>
      </c>
      <c r="C243" t="s">
        <v>51</v>
      </c>
      <c r="D243" t="s">
        <v>53</v>
      </c>
      <c r="E243">
        <v>8.5</v>
      </c>
      <c r="F243" s="2">
        <v>8.44</v>
      </c>
      <c r="G243" t="s">
        <v>37</v>
      </c>
      <c r="H243" s="11">
        <v>4.0090000000000003</v>
      </c>
      <c r="I243">
        <v>76.16</v>
      </c>
      <c r="J243" s="2">
        <f t="shared" si="73"/>
        <v>2.4588364434687158</v>
      </c>
      <c r="K243">
        <v>15232.3</v>
      </c>
      <c r="L243" s="6">
        <v>0.2</v>
      </c>
      <c r="M243" s="11">
        <v>0.2</v>
      </c>
      <c r="N243">
        <v>50</v>
      </c>
      <c r="O243">
        <v>1</v>
      </c>
      <c r="P243">
        <v>2</v>
      </c>
      <c r="Q243" s="11">
        <v>2</v>
      </c>
      <c r="R243">
        <f t="shared" si="80"/>
        <v>37.799999999999997</v>
      </c>
      <c r="S243" s="11">
        <v>37.792000000000002</v>
      </c>
      <c r="T243" s="3">
        <f t="shared" si="81"/>
        <v>39.992000000000004</v>
      </c>
      <c r="U243" s="11">
        <v>57.023000000000003</v>
      </c>
      <c r="V243" s="11">
        <v>154.80000000000001</v>
      </c>
      <c r="W243" s="11">
        <v>4598</v>
      </c>
      <c r="X243" s="11">
        <v>8.6289999999999996</v>
      </c>
      <c r="Y243" s="11">
        <v>-47.2</v>
      </c>
      <c r="Z243" s="11">
        <v>4986.8</v>
      </c>
      <c r="AA243" s="11">
        <v>8.2289999999999992</v>
      </c>
      <c r="AB243" s="11">
        <v>19.829000000000001</v>
      </c>
      <c r="AC243">
        <f t="shared" si="82"/>
        <v>37.194000000000003</v>
      </c>
      <c r="AD243" t="s">
        <v>35</v>
      </c>
      <c r="AG243" t="s">
        <v>36</v>
      </c>
      <c r="AH243" s="11">
        <v>17.39472</v>
      </c>
      <c r="AI243">
        <f>AH243/30.974</f>
        <v>0.56159101181636206</v>
      </c>
      <c r="AJ243">
        <f>((I243*(T243/1000))-(AH243*(AC243/1000)))/(H243/1000)</f>
        <v>598.35657378897486</v>
      </c>
      <c r="AK243">
        <v>17.3</v>
      </c>
    </row>
    <row r="244" spans="1:37">
      <c r="A244" s="1">
        <v>21.104399999999998</v>
      </c>
      <c r="B244" t="s">
        <v>52</v>
      </c>
      <c r="C244" t="s">
        <v>51</v>
      </c>
      <c r="D244" t="s">
        <v>53</v>
      </c>
      <c r="E244">
        <v>8.5</v>
      </c>
      <c r="F244" s="2">
        <v>9.44</v>
      </c>
      <c r="G244" t="s">
        <v>38</v>
      </c>
      <c r="H244" s="11">
        <v>4.0010000000000003</v>
      </c>
      <c r="I244">
        <v>76.16</v>
      </c>
      <c r="J244" s="2">
        <f t="shared" si="73"/>
        <v>2.4588364434687158</v>
      </c>
      <c r="K244">
        <v>15232.3</v>
      </c>
      <c r="L244" s="6">
        <v>0.2</v>
      </c>
      <c r="M244" s="11">
        <v>0.2</v>
      </c>
      <c r="N244">
        <v>50</v>
      </c>
      <c r="O244">
        <v>1</v>
      </c>
      <c r="P244">
        <v>2</v>
      </c>
      <c r="Q244" s="11">
        <v>2</v>
      </c>
      <c r="R244">
        <f t="shared" si="80"/>
        <v>37.799999999999997</v>
      </c>
      <c r="S244" s="11">
        <v>37.795000000000002</v>
      </c>
      <c r="T244" s="3">
        <f t="shared" si="81"/>
        <v>39.995000000000005</v>
      </c>
      <c r="U244" s="11">
        <v>57.005000000000003</v>
      </c>
      <c r="V244" s="11">
        <v>152.80000000000001</v>
      </c>
      <c r="W244" s="11">
        <v>4580.8999999999996</v>
      </c>
      <c r="X244" s="11">
        <v>8.6199999999999992</v>
      </c>
      <c r="Y244" s="11">
        <v>-51.9</v>
      </c>
      <c r="Z244" s="11">
        <v>5060.2</v>
      </c>
      <c r="AA244" s="11">
        <v>8.2490000000000006</v>
      </c>
      <c r="AB244" s="11">
        <v>19.690999999999999</v>
      </c>
      <c r="AC244">
        <f t="shared" si="82"/>
        <v>37.314000000000007</v>
      </c>
      <c r="AD244" t="s">
        <v>35</v>
      </c>
      <c r="AG244" t="s">
        <v>36</v>
      </c>
      <c r="AH244" s="11">
        <v>17.344619999999999</v>
      </c>
      <c r="AI244">
        <f>AH244/30.974</f>
        <v>0.55997352618325047</v>
      </c>
      <c r="AJ244">
        <f>((I244*(T244/1000))-(AH244*(AC244/1000)))/(H244/1000)</f>
        <v>599.55562342414385</v>
      </c>
      <c r="AK244">
        <v>17.3</v>
      </c>
    </row>
    <row r="245" spans="1:37">
      <c r="A245" s="1">
        <v>21.104399999999998</v>
      </c>
      <c r="B245" t="s">
        <v>52</v>
      </c>
      <c r="C245" t="s">
        <v>51</v>
      </c>
      <c r="D245" t="s">
        <v>53</v>
      </c>
      <c r="E245">
        <v>8.5</v>
      </c>
      <c r="F245" s="2">
        <v>10.44</v>
      </c>
      <c r="G245" t="s">
        <v>34</v>
      </c>
      <c r="H245" s="11">
        <v>3.9980000000000002</v>
      </c>
      <c r="I245">
        <v>152.32</v>
      </c>
      <c r="J245" s="2">
        <f t="shared" si="73"/>
        <v>4.9176728869374315</v>
      </c>
      <c r="K245">
        <v>15232.3</v>
      </c>
      <c r="L245" s="6">
        <v>0.4</v>
      </c>
      <c r="M245" s="11">
        <v>0.4</v>
      </c>
      <c r="N245">
        <v>50</v>
      </c>
      <c r="O245">
        <v>1</v>
      </c>
      <c r="P245">
        <v>2</v>
      </c>
      <c r="Q245" s="11">
        <v>2</v>
      </c>
      <c r="R245">
        <f t="shared" si="80"/>
        <v>37.6</v>
      </c>
      <c r="S245" s="11">
        <v>37.597999999999999</v>
      </c>
      <c r="T245" s="3">
        <f t="shared" si="81"/>
        <v>39.997999999999998</v>
      </c>
      <c r="U245" s="11">
        <v>57.024000000000001</v>
      </c>
      <c r="V245" s="11">
        <v>154</v>
      </c>
      <c r="W245" s="11">
        <v>4794.3</v>
      </c>
      <c r="X245" s="11">
        <v>8.6059999999999999</v>
      </c>
      <c r="Y245" s="11">
        <v>-59.3</v>
      </c>
      <c r="Z245" s="11">
        <v>5228.1000000000004</v>
      </c>
      <c r="AA245" s="11">
        <v>8.1969999999999992</v>
      </c>
      <c r="AB245" s="11">
        <v>19.722000000000001</v>
      </c>
      <c r="AC245">
        <f t="shared" si="82"/>
        <v>37.302</v>
      </c>
      <c r="AD245" t="s">
        <v>35</v>
      </c>
      <c r="AG245" t="s">
        <v>36</v>
      </c>
      <c r="AH245" s="11">
        <v>45.701219999999999</v>
      </c>
      <c r="AI245">
        <f>AH245/30.974</f>
        <v>1.4754703945244398</v>
      </c>
      <c r="AJ245">
        <f>((I245*(T245/1000))-(AH245*(AC245/1000)))/(H245/1000)</f>
        <v>1097.4858558179089</v>
      </c>
      <c r="AK245">
        <v>17.3</v>
      </c>
    </row>
    <row r="246" spans="1:37">
      <c r="A246" s="1">
        <v>21.104399999999998</v>
      </c>
      <c r="B246" t="s">
        <v>52</v>
      </c>
      <c r="C246" t="s">
        <v>51</v>
      </c>
      <c r="D246" t="s">
        <v>53</v>
      </c>
      <c r="E246">
        <v>8.5</v>
      </c>
      <c r="F246" s="2">
        <v>11.44</v>
      </c>
      <c r="G246" t="s">
        <v>37</v>
      </c>
      <c r="H246" s="11">
        <v>4.0060000000000002</v>
      </c>
      <c r="I246">
        <v>152.32</v>
      </c>
      <c r="J246" s="2">
        <f t="shared" si="73"/>
        <v>4.9176728869374315</v>
      </c>
      <c r="K246">
        <v>15232.3</v>
      </c>
      <c r="L246" s="6">
        <v>0.4</v>
      </c>
      <c r="M246" s="11">
        <v>0.4</v>
      </c>
      <c r="N246">
        <v>50</v>
      </c>
      <c r="O246">
        <v>1</v>
      </c>
      <c r="P246">
        <v>2</v>
      </c>
      <c r="Q246" s="11">
        <v>2</v>
      </c>
      <c r="R246">
        <f t="shared" si="80"/>
        <v>37.6</v>
      </c>
      <c r="S246" s="11">
        <v>37.603000000000002</v>
      </c>
      <c r="T246" s="3">
        <f t="shared" si="81"/>
        <v>40.003</v>
      </c>
      <c r="U246" s="11">
        <v>56.911999999999999</v>
      </c>
      <c r="V246" s="11">
        <v>154.19999999999999</v>
      </c>
      <c r="W246" s="11">
        <v>4662.8</v>
      </c>
      <c r="X246" s="11">
        <v>8.5890000000000004</v>
      </c>
      <c r="Y246" s="11">
        <v>-77.8</v>
      </c>
      <c r="Z246" s="11">
        <v>5083.3999999999996</v>
      </c>
      <c r="AA246" s="11">
        <v>8.2309999999999999</v>
      </c>
      <c r="AB246" s="11">
        <v>19.856999999999999</v>
      </c>
      <c r="AC246">
        <f t="shared" si="82"/>
        <v>37.055</v>
      </c>
      <c r="AD246" t="s">
        <v>35</v>
      </c>
      <c r="AG246" t="s">
        <v>36</v>
      </c>
      <c r="AH246" s="11">
        <v>45.540900000000001</v>
      </c>
      <c r="AI246">
        <f>AH246/30.974</f>
        <v>1.4702944404984826</v>
      </c>
      <c r="AJ246">
        <f>((I246*(T246/1000))-(AH246*(AC246/1000)))/(H246/1000)</f>
        <v>1099.7850500499246</v>
      </c>
      <c r="AK246">
        <v>17.3</v>
      </c>
    </row>
    <row r="247" spans="1:37">
      <c r="A247" s="1">
        <v>21.104399999999998</v>
      </c>
      <c r="B247" t="s">
        <v>52</v>
      </c>
      <c r="C247" t="s">
        <v>51</v>
      </c>
      <c r="D247" t="s">
        <v>53</v>
      </c>
      <c r="E247">
        <v>8.5</v>
      </c>
      <c r="F247" s="2">
        <v>12.44</v>
      </c>
      <c r="G247" t="s">
        <v>38</v>
      </c>
      <c r="H247" s="11">
        <v>4.0069999999999997</v>
      </c>
      <c r="I247">
        <v>152.32</v>
      </c>
      <c r="J247" s="2">
        <f t="shared" si="73"/>
        <v>4.9176728869374315</v>
      </c>
      <c r="K247">
        <v>15232.3</v>
      </c>
      <c r="L247" s="6">
        <v>0.4</v>
      </c>
      <c r="M247" s="11">
        <v>0.4</v>
      </c>
      <c r="N247">
        <v>50</v>
      </c>
      <c r="O247">
        <v>1</v>
      </c>
      <c r="P247">
        <v>2</v>
      </c>
      <c r="Q247" s="11">
        <v>2</v>
      </c>
      <c r="R247">
        <f t="shared" si="80"/>
        <v>37.6</v>
      </c>
      <c r="S247" s="11">
        <v>37.616</v>
      </c>
      <c r="T247" s="3">
        <f t="shared" si="81"/>
        <v>40.015999999999998</v>
      </c>
      <c r="U247" s="11">
        <v>57.094000000000001</v>
      </c>
      <c r="V247" s="11">
        <v>147.1</v>
      </c>
      <c r="W247" s="11">
        <v>4667.3</v>
      </c>
      <c r="X247" s="11">
        <v>8.6289999999999996</v>
      </c>
      <c r="Y247" s="11">
        <v>31.9</v>
      </c>
      <c r="Z247" s="11">
        <v>5384.7</v>
      </c>
      <c r="AA247" s="11">
        <v>8.2910000000000004</v>
      </c>
      <c r="AB247" s="11">
        <v>19.943000000000001</v>
      </c>
      <c r="AC247">
        <f t="shared" si="82"/>
        <v>37.150999999999996</v>
      </c>
      <c r="AD247" t="s">
        <v>35</v>
      </c>
      <c r="AG247" t="s">
        <v>36</v>
      </c>
      <c r="AH247" s="11">
        <v>46.86354</v>
      </c>
      <c r="AI247">
        <f>AH247/30.974</f>
        <v>1.5129960612126299</v>
      </c>
      <c r="AJ247">
        <f>((I247*(T247/1000))-(AH247*(AC247/1000)))/(H247/1000)</f>
        <v>1086.6507974694287</v>
      </c>
      <c r="AK247">
        <v>17.3</v>
      </c>
    </row>
    <row r="248" spans="1:37">
      <c r="A248" s="1">
        <v>21.104399999999998</v>
      </c>
      <c r="B248" t="s">
        <v>52</v>
      </c>
      <c r="C248" t="s">
        <v>51</v>
      </c>
      <c r="D248" t="s">
        <v>53</v>
      </c>
      <c r="E248">
        <v>8.5</v>
      </c>
      <c r="F248" s="2">
        <v>13.44</v>
      </c>
      <c r="G248" t="s">
        <v>34</v>
      </c>
      <c r="H248" s="11">
        <v>4.0090000000000003</v>
      </c>
      <c r="I248">
        <v>380.81</v>
      </c>
      <c r="J248" s="2">
        <f t="shared" si="73"/>
        <v>12.294505068767354</v>
      </c>
      <c r="K248">
        <v>15232.3</v>
      </c>
      <c r="L248" s="6">
        <v>1</v>
      </c>
      <c r="M248" s="13">
        <v>1</v>
      </c>
      <c r="N248">
        <v>50</v>
      </c>
      <c r="O248">
        <v>1</v>
      </c>
      <c r="P248">
        <v>2</v>
      </c>
      <c r="Q248" s="11">
        <v>2</v>
      </c>
      <c r="R248">
        <f t="shared" si="80"/>
        <v>37</v>
      </c>
      <c r="S248" s="11">
        <v>37.008000000000003</v>
      </c>
      <c r="T248" s="3">
        <f t="shared" si="81"/>
        <v>40.008000000000003</v>
      </c>
      <c r="U248" s="11">
        <v>57.109000000000002</v>
      </c>
      <c r="V248" s="11">
        <v>147.4</v>
      </c>
      <c r="W248" s="11">
        <v>5050.5</v>
      </c>
      <c r="X248" s="11">
        <v>8.5990000000000002</v>
      </c>
      <c r="Y248" s="11">
        <v>19.100000000000001</v>
      </c>
      <c r="Z248" s="11">
        <v>6356.8</v>
      </c>
      <c r="AA248" s="11">
        <v>8.2690000000000001</v>
      </c>
      <c r="AB248" s="11">
        <v>19.856000000000002</v>
      </c>
      <c r="AC248">
        <f t="shared" si="82"/>
        <v>37.253</v>
      </c>
      <c r="AD248" t="s">
        <v>35</v>
      </c>
      <c r="AG248" t="s">
        <v>36</v>
      </c>
      <c r="AH248" s="11">
        <v>203.3058</v>
      </c>
      <c r="AI248">
        <f>AH248/30.974</f>
        <v>6.5637566991670431</v>
      </c>
      <c r="AJ248">
        <f>((I248*(T248/1000))-(AH248*(AC248/1000)))/(H248/1000)</f>
        <v>1911.1238494886502</v>
      </c>
      <c r="AK248">
        <v>17.3</v>
      </c>
    </row>
    <row r="249" spans="1:37">
      <c r="A249" s="1">
        <v>21.104399999999998</v>
      </c>
      <c r="B249" t="s">
        <v>52</v>
      </c>
      <c r="C249" t="s">
        <v>51</v>
      </c>
      <c r="D249" t="s">
        <v>53</v>
      </c>
      <c r="E249">
        <v>8.5</v>
      </c>
      <c r="F249" s="2">
        <v>14.44</v>
      </c>
      <c r="G249" t="s">
        <v>37</v>
      </c>
      <c r="H249" s="11">
        <v>3.9980000000000002</v>
      </c>
      <c r="I249">
        <v>380.81</v>
      </c>
      <c r="J249" s="2">
        <f t="shared" si="73"/>
        <v>12.294505068767354</v>
      </c>
      <c r="K249">
        <v>15232.3</v>
      </c>
      <c r="L249" s="6">
        <v>1</v>
      </c>
      <c r="M249" s="13">
        <v>1</v>
      </c>
      <c r="N249">
        <v>50</v>
      </c>
      <c r="O249">
        <v>1</v>
      </c>
      <c r="P249">
        <v>2</v>
      </c>
      <c r="Q249" s="11">
        <v>2</v>
      </c>
      <c r="R249">
        <f t="shared" si="80"/>
        <v>37</v>
      </c>
      <c r="S249" s="11">
        <v>37.000999999999998</v>
      </c>
      <c r="T249" s="3">
        <f t="shared" si="81"/>
        <v>40.000999999999998</v>
      </c>
      <c r="U249" s="11">
        <v>57.222999999999999</v>
      </c>
      <c r="V249" s="11">
        <v>150.4</v>
      </c>
      <c r="W249" s="11">
        <v>5510.4</v>
      </c>
      <c r="X249" s="11">
        <v>8.5830000000000002</v>
      </c>
      <c r="Y249" s="11">
        <v>24.4</v>
      </c>
      <c r="Z249" s="11">
        <v>6527.8</v>
      </c>
      <c r="AA249" s="11">
        <v>8.2629999999999999</v>
      </c>
      <c r="AB249" s="11">
        <v>19.856000000000002</v>
      </c>
      <c r="AC249">
        <f t="shared" si="82"/>
        <v>37.366999999999997</v>
      </c>
      <c r="AD249" t="s">
        <v>35</v>
      </c>
      <c r="AG249" t="s">
        <v>36</v>
      </c>
      <c r="AH249" s="11">
        <v>218.23560000000001</v>
      </c>
      <c r="AI249">
        <f>AH249/30.974</f>
        <v>7.0457674178343126</v>
      </c>
      <c r="AJ249">
        <f>((I249*(T249/1000))-(AH249*(AC249/1000)))/(H249/1000)</f>
        <v>1770.3779751875932</v>
      </c>
      <c r="AK249">
        <v>17.3</v>
      </c>
    </row>
    <row r="250" spans="1:37">
      <c r="A250" s="1">
        <v>21.104399999999998</v>
      </c>
      <c r="B250" t="s">
        <v>52</v>
      </c>
      <c r="C250" t="s">
        <v>51</v>
      </c>
      <c r="D250" t="s">
        <v>53</v>
      </c>
      <c r="E250">
        <v>8.5</v>
      </c>
      <c r="F250" s="2">
        <v>15.44</v>
      </c>
      <c r="G250" t="s">
        <v>38</v>
      </c>
      <c r="H250" s="11">
        <v>4</v>
      </c>
      <c r="I250">
        <v>380.81</v>
      </c>
      <c r="J250" s="2">
        <f t="shared" si="73"/>
        <v>12.294505068767354</v>
      </c>
      <c r="K250">
        <v>15232.3</v>
      </c>
      <c r="L250" s="6">
        <v>1</v>
      </c>
      <c r="M250" s="13">
        <v>1</v>
      </c>
      <c r="N250">
        <v>50</v>
      </c>
      <c r="O250">
        <v>1</v>
      </c>
      <c r="P250">
        <v>2</v>
      </c>
      <c r="Q250" s="11">
        <v>2</v>
      </c>
      <c r="R250">
        <f t="shared" si="80"/>
        <v>37</v>
      </c>
      <c r="S250" s="11">
        <v>36.994</v>
      </c>
      <c r="T250" s="3">
        <f t="shared" si="81"/>
        <v>39.994</v>
      </c>
      <c r="U250" s="11">
        <v>57.164999999999999</v>
      </c>
      <c r="V250" s="11">
        <v>151.80000000000001</v>
      </c>
      <c r="W250" s="11">
        <v>5434.5</v>
      </c>
      <c r="X250" s="11">
        <v>8.5860000000000003</v>
      </c>
      <c r="Y250" s="11">
        <v>17.399999999999999</v>
      </c>
      <c r="Z250" s="11">
        <v>6366.2</v>
      </c>
      <c r="AA250" s="11">
        <v>8.2390000000000008</v>
      </c>
      <c r="AB250" s="11">
        <v>20.027000000000001</v>
      </c>
      <c r="AC250">
        <f t="shared" si="82"/>
        <v>37.137999999999998</v>
      </c>
      <c r="AD250" t="s">
        <v>35</v>
      </c>
      <c r="AG250" t="s">
        <v>36</v>
      </c>
      <c r="AH250" s="11">
        <v>212.82480000000001</v>
      </c>
      <c r="AI250">
        <f>AH250/30.974</f>
        <v>6.8710789694582557</v>
      </c>
      <c r="AJ250">
        <f>((I250*(T250/1000))-(AH250*(AC250/1000)))/(H250/1000)</f>
        <v>1831.5569294000002</v>
      </c>
      <c r="AK250">
        <v>17.3</v>
      </c>
    </row>
    <row r="251" spans="1:37">
      <c r="A251" s="1">
        <v>21.104399999999998</v>
      </c>
      <c r="B251" t="s">
        <v>52</v>
      </c>
      <c r="C251" t="s">
        <v>51</v>
      </c>
      <c r="D251" t="s">
        <v>53</v>
      </c>
      <c r="E251">
        <v>8.5</v>
      </c>
      <c r="F251" s="2">
        <v>16.440000000000001</v>
      </c>
      <c r="G251" t="s">
        <v>34</v>
      </c>
      <c r="H251" s="11">
        <v>4.008</v>
      </c>
      <c r="I251">
        <v>761.62</v>
      </c>
      <c r="J251" s="2">
        <f t="shared" si="73"/>
        <v>24.589010137534707</v>
      </c>
      <c r="K251">
        <v>15232.3</v>
      </c>
      <c r="L251" s="6">
        <v>2</v>
      </c>
      <c r="M251" s="13">
        <v>2</v>
      </c>
      <c r="N251">
        <v>50</v>
      </c>
      <c r="O251">
        <v>1</v>
      </c>
      <c r="P251">
        <v>2</v>
      </c>
      <c r="Q251" s="11">
        <v>2</v>
      </c>
      <c r="R251">
        <f t="shared" si="80"/>
        <v>36</v>
      </c>
      <c r="S251" s="11">
        <v>36.000999999999998</v>
      </c>
      <c r="T251" s="3">
        <f t="shared" si="81"/>
        <v>40.000999999999998</v>
      </c>
      <c r="U251" s="11">
        <v>57.253</v>
      </c>
      <c r="V251" s="11">
        <v>147.30000000000001</v>
      </c>
      <c r="W251" s="11">
        <v>6365.6</v>
      </c>
      <c r="X251" s="11">
        <v>8.6020000000000003</v>
      </c>
      <c r="Y251" s="11">
        <v>42</v>
      </c>
      <c r="Z251" s="11">
        <v>8281.1</v>
      </c>
      <c r="AA251" s="11">
        <v>8.3469999999999995</v>
      </c>
      <c r="AB251" s="11">
        <v>19.928999999999998</v>
      </c>
      <c r="AC251">
        <f t="shared" si="82"/>
        <v>37.323999999999998</v>
      </c>
      <c r="AD251" t="s">
        <v>35</v>
      </c>
      <c r="AG251" t="s">
        <v>36</v>
      </c>
      <c r="AH251" s="11">
        <v>535.86959999999999</v>
      </c>
      <c r="AI251">
        <f>AH251/30.974</f>
        <v>17.300626331762121</v>
      </c>
      <c r="AJ251">
        <f>((I251*(T251/1000))-(AH251*(AC251/1000)))/(H251/1000)</f>
        <v>2610.969228942115</v>
      </c>
      <c r="AK251">
        <v>17.3</v>
      </c>
    </row>
    <row r="252" spans="1:37">
      <c r="A252" s="1">
        <v>21.104399999999998</v>
      </c>
      <c r="B252" t="s">
        <v>52</v>
      </c>
      <c r="C252" t="s">
        <v>51</v>
      </c>
      <c r="D252" t="s">
        <v>53</v>
      </c>
      <c r="E252">
        <v>8.5</v>
      </c>
      <c r="F252" s="2">
        <v>17.440000000000001</v>
      </c>
      <c r="G252" t="s">
        <v>37</v>
      </c>
      <c r="H252" s="11">
        <v>4.008</v>
      </c>
      <c r="I252">
        <v>761.62</v>
      </c>
      <c r="J252" s="2">
        <f t="shared" si="73"/>
        <v>24.589010137534707</v>
      </c>
      <c r="K252">
        <v>15232.3</v>
      </c>
      <c r="L252" s="6">
        <v>2</v>
      </c>
      <c r="M252" s="13">
        <v>2</v>
      </c>
      <c r="N252">
        <v>50</v>
      </c>
      <c r="O252">
        <v>1</v>
      </c>
      <c r="P252">
        <v>2</v>
      </c>
      <c r="Q252" s="11">
        <v>2</v>
      </c>
      <c r="R252">
        <f t="shared" si="80"/>
        <v>36</v>
      </c>
      <c r="S252" s="11">
        <v>36.000999999999998</v>
      </c>
      <c r="T252" s="3">
        <f t="shared" si="81"/>
        <v>40.000999999999998</v>
      </c>
      <c r="U252" s="11">
        <v>57.238</v>
      </c>
      <c r="V252" s="11">
        <v>148.6</v>
      </c>
      <c r="W252" s="11">
        <v>7087.2</v>
      </c>
      <c r="X252" s="11">
        <v>8.5839999999999996</v>
      </c>
      <c r="Y252" s="11">
        <v>27.6</v>
      </c>
      <c r="Z252" s="11">
        <v>8182.8</v>
      </c>
      <c r="AA252" s="11">
        <v>8.3109999999999999</v>
      </c>
      <c r="AB252" s="11">
        <v>19.873999999999999</v>
      </c>
      <c r="AC252">
        <f t="shared" si="82"/>
        <v>37.364000000000004</v>
      </c>
      <c r="AD252" t="s">
        <v>35</v>
      </c>
      <c r="AG252" t="s">
        <v>36</v>
      </c>
      <c r="AH252" s="11">
        <v>556.11</v>
      </c>
      <c r="AI252">
        <f>AH252/30.974</f>
        <v>17.954090527539226</v>
      </c>
      <c r="AJ252">
        <f>((I252*(T252/1000))-(AH252*(AC252/1000)))/(H252/1000)</f>
        <v>2416.9330289421141</v>
      </c>
      <c r="AK252">
        <v>17.3</v>
      </c>
    </row>
    <row r="253" spans="1:37">
      <c r="A253" s="1">
        <v>21.104399999999998</v>
      </c>
      <c r="B253" t="s">
        <v>52</v>
      </c>
      <c r="C253" t="s">
        <v>51</v>
      </c>
      <c r="D253" t="s">
        <v>53</v>
      </c>
      <c r="E253">
        <v>8.5</v>
      </c>
      <c r="F253" s="2">
        <v>18.440000000000001</v>
      </c>
      <c r="G253" t="s">
        <v>38</v>
      </c>
      <c r="H253" s="11">
        <v>3.9980000000000002</v>
      </c>
      <c r="I253">
        <v>761.62</v>
      </c>
      <c r="J253" s="2">
        <f t="shared" si="73"/>
        <v>24.589010137534707</v>
      </c>
      <c r="K253">
        <v>15232.3</v>
      </c>
      <c r="L253" s="6">
        <v>2</v>
      </c>
      <c r="M253" s="13">
        <v>2</v>
      </c>
      <c r="N253">
        <v>50</v>
      </c>
      <c r="O253">
        <v>1</v>
      </c>
      <c r="P253">
        <v>2</v>
      </c>
      <c r="Q253" s="11">
        <v>2</v>
      </c>
      <c r="R253">
        <f t="shared" si="80"/>
        <v>36</v>
      </c>
      <c r="S253" s="11">
        <v>36.006999999999998</v>
      </c>
      <c r="T253" s="3">
        <f t="shared" si="81"/>
        <v>40.006999999999998</v>
      </c>
      <c r="U253" s="11">
        <v>57.250999999999998</v>
      </c>
      <c r="V253" s="11">
        <v>154.1</v>
      </c>
      <c r="W253" s="11">
        <v>7000.8</v>
      </c>
      <c r="X253" s="11">
        <v>8.5839999999999996</v>
      </c>
      <c r="Y253" s="11">
        <v>40.200000000000003</v>
      </c>
      <c r="Z253" s="11">
        <v>8282.1</v>
      </c>
      <c r="AA253" s="11">
        <v>8.2919999999999998</v>
      </c>
      <c r="AB253" s="11">
        <v>19.969000000000001</v>
      </c>
      <c r="AC253">
        <f t="shared" si="82"/>
        <v>37.281999999999996</v>
      </c>
      <c r="AD253" t="s">
        <v>35</v>
      </c>
      <c r="AG253" t="s">
        <v>36</v>
      </c>
      <c r="AH253" s="11">
        <v>554.20619999999997</v>
      </c>
      <c r="AI253">
        <f>AH253/30.974</f>
        <v>17.892626073480983</v>
      </c>
      <c r="AJ253">
        <f>((I253*(T253/1000))-(AH253*(AC253/1000)))/(H253/1000)</f>
        <v>2453.2805881940985</v>
      </c>
      <c r="AK253">
        <v>17.3</v>
      </c>
    </row>
    <row r="254" spans="1:37">
      <c r="A254" s="1" t="s">
        <v>31</v>
      </c>
      <c r="B254" t="s">
        <v>31</v>
      </c>
      <c r="C254" t="s">
        <v>32</v>
      </c>
      <c r="D254" t="s">
        <v>56</v>
      </c>
      <c r="E254" s="6">
        <v>8.5</v>
      </c>
      <c r="F254">
        <v>1.38</v>
      </c>
      <c r="G254" t="s">
        <v>34</v>
      </c>
      <c r="H254" s="11">
        <v>0</v>
      </c>
      <c r="I254" s="20">
        <v>0.15538399999999999</v>
      </c>
      <c r="J254" s="2">
        <f>I254/30.974</f>
        <v>5.0165945631820237E-3</v>
      </c>
      <c r="K254">
        <v>20000</v>
      </c>
      <c r="L254">
        <v>0</v>
      </c>
      <c r="M254" s="11">
        <f>L254</f>
        <v>0</v>
      </c>
      <c r="N254">
        <v>50</v>
      </c>
      <c r="O254">
        <v>0.5</v>
      </c>
      <c r="P254">
        <v>4</v>
      </c>
      <c r="Q254" s="11">
        <f>P254</f>
        <v>4</v>
      </c>
      <c r="R254">
        <f>40-L254-P254</f>
        <v>36</v>
      </c>
      <c r="S254" s="15">
        <v>35.999000000000002</v>
      </c>
      <c r="T254" s="3">
        <f>S254+Q254+M254</f>
        <v>39.999000000000002</v>
      </c>
      <c r="U254" s="11">
        <v>53.203000000000003</v>
      </c>
      <c r="V254" s="11">
        <v>133.5</v>
      </c>
      <c r="W254" s="11">
        <v>2517.5</v>
      </c>
      <c r="X254" s="11">
        <v>8.6980000000000004</v>
      </c>
      <c r="Y254" s="11">
        <v>127.8</v>
      </c>
      <c r="Z254" s="11">
        <v>2731.7</v>
      </c>
      <c r="AA254" s="11">
        <v>8.4239999999999995</v>
      </c>
      <c r="AB254" s="11">
        <v>13.27</v>
      </c>
      <c r="AC254" s="3">
        <f>U254-AB254</f>
        <v>39.933000000000007</v>
      </c>
      <c r="AD254" t="s">
        <v>35</v>
      </c>
      <c r="AF254">
        <f>AE254*(1/1000)*(1/94.9714)*(1000/1)</f>
        <v>0</v>
      </c>
      <c r="AG254" t="s">
        <v>36</v>
      </c>
      <c r="AH254" s="11">
        <v>0.30360599999999999</v>
      </c>
      <c r="AI254">
        <f>AH254*(1/1000)*(1/30.974)*(1000/1)</f>
        <v>9.8019629366565518E-3</v>
      </c>
      <c r="AJ254">
        <v>0</v>
      </c>
      <c r="AK254">
        <v>22.5</v>
      </c>
    </row>
    <row r="255" spans="1:37">
      <c r="A255" s="1" t="s">
        <v>31</v>
      </c>
      <c r="B255" t="s">
        <v>31</v>
      </c>
      <c r="C255" t="s">
        <v>32</v>
      </c>
      <c r="D255" t="s">
        <v>56</v>
      </c>
      <c r="E255" s="6">
        <v>8.5</v>
      </c>
      <c r="F255">
        <v>2.38</v>
      </c>
      <c r="G255" t="s">
        <v>37</v>
      </c>
      <c r="H255" s="11">
        <v>0</v>
      </c>
      <c r="I255" s="20">
        <v>0.15538399999999999</v>
      </c>
      <c r="J255" s="2">
        <f t="shared" ref="J255:J259" si="83">I255/30.974</f>
        <v>5.0165945631820237E-3</v>
      </c>
      <c r="K255">
        <v>20000</v>
      </c>
      <c r="L255">
        <v>0</v>
      </c>
      <c r="M255" s="11">
        <f t="shared" ref="M255:M271" si="84">L255</f>
        <v>0</v>
      </c>
      <c r="N255">
        <v>50</v>
      </c>
      <c r="O255">
        <v>0.5</v>
      </c>
      <c r="P255">
        <v>4</v>
      </c>
      <c r="Q255" s="11">
        <f t="shared" ref="Q255:Q270" si="85">P255</f>
        <v>4</v>
      </c>
      <c r="R255">
        <f t="shared" ref="R255:R289" si="86">40-L255-P255</f>
        <v>36</v>
      </c>
      <c r="S255" s="11">
        <v>35.999000000000002</v>
      </c>
      <c r="T255" s="3">
        <f t="shared" ref="T255:T289" si="87">S255+Q255+M255</f>
        <v>39.999000000000002</v>
      </c>
      <c r="U255" s="11">
        <v>52.911999999999999</v>
      </c>
      <c r="V255" s="11">
        <v>122.2</v>
      </c>
      <c r="W255" s="11">
        <v>2577.6</v>
      </c>
      <c r="X255" s="11">
        <v>8.6059999999999999</v>
      </c>
      <c r="Y255" s="11">
        <v>142.69999999999999</v>
      </c>
      <c r="Z255" s="11">
        <v>2698.1</v>
      </c>
      <c r="AA255" s="11">
        <v>8.516</v>
      </c>
      <c r="AB255" s="11">
        <v>13.393000000000001</v>
      </c>
      <c r="AC255" s="3">
        <f t="shared" ref="AC255:AC289" si="88">U255-AB255</f>
        <v>39.518999999999998</v>
      </c>
      <c r="AD255" t="s">
        <v>35</v>
      </c>
      <c r="AF255">
        <f t="shared" ref="AF255:AF289" si="89">AE255*(1/1000)*(1/94.9714)*(1000/1)</f>
        <v>0</v>
      </c>
      <c r="AG255" t="s">
        <v>36</v>
      </c>
      <c r="AH255" s="11">
        <v>8.4167999999999993E-2</v>
      </c>
      <c r="AI255">
        <f t="shared" ref="AI255:AI289" si="90">AH255*(1/1000)*(1/30.974)*(1000/1)</f>
        <v>2.7173758636275585E-3</v>
      </c>
      <c r="AJ255">
        <v>0</v>
      </c>
      <c r="AK255">
        <v>22.5</v>
      </c>
    </row>
    <row r="256" spans="1:37">
      <c r="A256" s="1" t="s">
        <v>31</v>
      </c>
      <c r="B256" t="s">
        <v>31</v>
      </c>
      <c r="C256" t="s">
        <v>32</v>
      </c>
      <c r="D256" t="s">
        <v>56</v>
      </c>
      <c r="E256" s="6">
        <v>8.5</v>
      </c>
      <c r="F256">
        <v>3.38</v>
      </c>
      <c r="G256" t="s">
        <v>38</v>
      </c>
      <c r="H256" s="11">
        <v>0</v>
      </c>
      <c r="I256" s="20">
        <v>0.15538399999999999</v>
      </c>
      <c r="J256" s="2">
        <f t="shared" si="83"/>
        <v>5.0165945631820237E-3</v>
      </c>
      <c r="K256">
        <v>20000</v>
      </c>
      <c r="L256">
        <v>0</v>
      </c>
      <c r="M256" s="11">
        <f t="shared" si="84"/>
        <v>0</v>
      </c>
      <c r="N256">
        <v>50</v>
      </c>
      <c r="O256">
        <v>0.5</v>
      </c>
      <c r="P256">
        <v>4</v>
      </c>
      <c r="Q256" s="11">
        <f t="shared" si="85"/>
        <v>4</v>
      </c>
      <c r="R256">
        <f t="shared" si="86"/>
        <v>36</v>
      </c>
      <c r="S256" s="11">
        <v>35.994999999999997</v>
      </c>
      <c r="T256" s="3">
        <f t="shared" si="87"/>
        <v>39.994999999999997</v>
      </c>
      <c r="U256" s="11">
        <v>53.194000000000003</v>
      </c>
      <c r="V256" s="11">
        <v>131.4</v>
      </c>
      <c r="W256" s="11">
        <v>2525.8000000000002</v>
      </c>
      <c r="X256" s="11">
        <v>8.6319999999999997</v>
      </c>
      <c r="Y256" s="11">
        <v>134.30000000000001</v>
      </c>
      <c r="Z256" s="11">
        <v>2651.6</v>
      </c>
      <c r="AA256" s="11">
        <v>8.5239999999999991</v>
      </c>
      <c r="AB256" s="11">
        <v>13.268000000000001</v>
      </c>
      <c r="AC256" s="3">
        <f t="shared" si="88"/>
        <v>39.926000000000002</v>
      </c>
      <c r="AD256" t="s">
        <v>35</v>
      </c>
      <c r="AF256">
        <f t="shared" si="89"/>
        <v>0</v>
      </c>
      <c r="AG256" t="s">
        <v>36</v>
      </c>
      <c r="AH256" s="11">
        <v>8.1161999999999998E-2</v>
      </c>
      <c r="AI256">
        <f t="shared" si="90"/>
        <v>2.62032672564086E-3</v>
      </c>
      <c r="AJ256">
        <v>0</v>
      </c>
      <c r="AK256">
        <v>22.5</v>
      </c>
    </row>
    <row r="257" spans="1:37">
      <c r="A257" s="1">
        <v>21.1038</v>
      </c>
      <c r="B257" t="s">
        <v>40</v>
      </c>
      <c r="C257" t="s">
        <v>32</v>
      </c>
      <c r="D257" t="s">
        <v>56</v>
      </c>
      <c r="E257" s="6">
        <v>8.5</v>
      </c>
      <c r="F257">
        <v>4.38</v>
      </c>
      <c r="G257" t="s">
        <v>34</v>
      </c>
      <c r="H257" s="11">
        <v>4.008</v>
      </c>
      <c r="I257" s="20">
        <v>0.15538399999999999</v>
      </c>
      <c r="J257" s="2">
        <f t="shared" si="83"/>
        <v>5.0165945631820237E-3</v>
      </c>
      <c r="K257">
        <v>20000</v>
      </c>
      <c r="L257" s="5">
        <v>0</v>
      </c>
      <c r="M257" s="11">
        <f t="shared" si="84"/>
        <v>0</v>
      </c>
      <c r="N257">
        <v>50</v>
      </c>
      <c r="O257">
        <v>0.5</v>
      </c>
      <c r="P257">
        <v>4</v>
      </c>
      <c r="Q257" s="11">
        <f t="shared" si="85"/>
        <v>4</v>
      </c>
      <c r="R257">
        <f t="shared" si="86"/>
        <v>36</v>
      </c>
      <c r="S257" s="11">
        <v>35.997999999999998</v>
      </c>
      <c r="T257" s="3">
        <f t="shared" si="87"/>
        <v>39.997999999999998</v>
      </c>
      <c r="U257" s="11">
        <v>57.177</v>
      </c>
      <c r="V257" s="11">
        <v>135.1</v>
      </c>
      <c r="W257" s="11">
        <v>2808.1</v>
      </c>
      <c r="X257" s="11">
        <v>8.5579999999999998</v>
      </c>
      <c r="Y257" s="11">
        <v>-35.5</v>
      </c>
      <c r="Z257" s="11">
        <v>2962.1</v>
      </c>
      <c r="AA257" s="11">
        <v>8.1300000000000008</v>
      </c>
      <c r="AB257" s="11">
        <v>19.815000000000001</v>
      </c>
      <c r="AC257" s="3">
        <f t="shared" si="88"/>
        <v>37.361999999999995</v>
      </c>
      <c r="AD257" t="s">
        <v>35</v>
      </c>
      <c r="AF257">
        <f t="shared" si="89"/>
        <v>0</v>
      </c>
      <c r="AG257" t="s">
        <v>36</v>
      </c>
      <c r="AH257" s="11">
        <v>0.81863399999999986</v>
      </c>
      <c r="AI257">
        <f t="shared" si="90"/>
        <v>2.6429715245044227E-2</v>
      </c>
      <c r="AJ257">
        <f>((I257)*(T257/1000)-(AH257)*(AC257/1000))/(H257/1000)</f>
        <v>-6.0805275139720525</v>
      </c>
      <c r="AK257">
        <v>22.5</v>
      </c>
    </row>
    <row r="258" spans="1:37">
      <c r="A258" s="1">
        <v>21.1038</v>
      </c>
      <c r="B258" t="s">
        <v>40</v>
      </c>
      <c r="C258" t="s">
        <v>32</v>
      </c>
      <c r="D258" t="s">
        <v>56</v>
      </c>
      <c r="E258" s="6">
        <v>8.5</v>
      </c>
      <c r="F258">
        <v>5.38</v>
      </c>
      <c r="G258" t="s">
        <v>37</v>
      </c>
      <c r="H258" s="11">
        <v>4.0090000000000003</v>
      </c>
      <c r="I258" s="20">
        <v>0.15538399999999999</v>
      </c>
      <c r="J258" s="2">
        <f t="shared" si="83"/>
        <v>5.0165945631820237E-3</v>
      </c>
      <c r="K258">
        <v>20000</v>
      </c>
      <c r="L258" s="5">
        <v>0</v>
      </c>
      <c r="M258" s="11">
        <f t="shared" si="84"/>
        <v>0</v>
      </c>
      <c r="N258">
        <v>50</v>
      </c>
      <c r="O258">
        <v>0.5</v>
      </c>
      <c r="P258">
        <v>4</v>
      </c>
      <c r="Q258" s="11">
        <f t="shared" si="85"/>
        <v>4</v>
      </c>
      <c r="R258">
        <f t="shared" si="86"/>
        <v>36</v>
      </c>
      <c r="S258" s="11">
        <v>36.005000000000003</v>
      </c>
      <c r="T258" s="3">
        <f t="shared" si="87"/>
        <v>40.005000000000003</v>
      </c>
      <c r="U258" s="11">
        <v>57.19</v>
      </c>
      <c r="V258" s="11">
        <v>147.6</v>
      </c>
      <c r="W258" s="11">
        <v>2617.6</v>
      </c>
      <c r="X258" s="11">
        <v>8.5809999999999995</v>
      </c>
      <c r="Y258" s="11">
        <v>-84.2</v>
      </c>
      <c r="Z258" s="21">
        <v>2980.9</v>
      </c>
      <c r="AA258" s="11">
        <v>8.1310000000000002</v>
      </c>
      <c r="AB258" s="11">
        <v>19.835999999999999</v>
      </c>
      <c r="AC258" s="3">
        <f t="shared" si="88"/>
        <v>37.353999999999999</v>
      </c>
      <c r="AD258" t="s">
        <v>35</v>
      </c>
      <c r="AF258">
        <f t="shared" si="89"/>
        <v>0</v>
      </c>
      <c r="AG258" t="s">
        <v>36</v>
      </c>
      <c r="AH258" s="11">
        <v>0.807612</v>
      </c>
      <c r="AI258">
        <f t="shared" si="90"/>
        <v>2.6073868405759669E-2</v>
      </c>
      <c r="AJ258">
        <f t="shared" ref="AJ258:AJ289" si="91">((I258)*(T258/1000)-(AH258)*(AC258/1000))/(H258/1000)</f>
        <v>-5.9744080139685698</v>
      </c>
      <c r="AK258">
        <v>22.5</v>
      </c>
    </row>
    <row r="259" spans="1:37">
      <c r="A259" s="1">
        <v>21.1038</v>
      </c>
      <c r="B259" t="s">
        <v>40</v>
      </c>
      <c r="C259" t="s">
        <v>32</v>
      </c>
      <c r="D259" t="s">
        <v>56</v>
      </c>
      <c r="E259" s="6">
        <v>8.5</v>
      </c>
      <c r="F259">
        <v>6.38</v>
      </c>
      <c r="G259" t="s">
        <v>38</v>
      </c>
      <c r="H259" s="11">
        <v>3.9969999999999999</v>
      </c>
      <c r="I259" s="20">
        <v>0.15538399999999999</v>
      </c>
      <c r="J259" s="2">
        <f t="shared" si="83"/>
        <v>5.0165945631820237E-3</v>
      </c>
      <c r="K259">
        <v>20000</v>
      </c>
      <c r="L259" s="5">
        <v>0</v>
      </c>
      <c r="M259" s="11">
        <f t="shared" si="84"/>
        <v>0</v>
      </c>
      <c r="N259">
        <v>50</v>
      </c>
      <c r="O259">
        <v>0.5</v>
      </c>
      <c r="P259">
        <v>4</v>
      </c>
      <c r="Q259" s="11">
        <f t="shared" si="85"/>
        <v>4</v>
      </c>
      <c r="R259">
        <f t="shared" si="86"/>
        <v>36</v>
      </c>
      <c r="S259" s="11">
        <v>35.996000000000002</v>
      </c>
      <c r="T259" s="3">
        <f t="shared" si="87"/>
        <v>39.996000000000002</v>
      </c>
      <c r="U259" s="11">
        <v>57.225999999999999</v>
      </c>
      <c r="V259" s="11">
        <v>135.9</v>
      </c>
      <c r="W259" s="11">
        <v>2726.1</v>
      </c>
      <c r="X259" s="11">
        <v>8.5779999999999994</v>
      </c>
      <c r="Y259" s="11">
        <v>-8.3000000000000007</v>
      </c>
      <c r="Z259" s="11">
        <v>2886.9</v>
      </c>
      <c r="AA259" s="11">
        <v>8.1609999999999996</v>
      </c>
      <c r="AB259" s="11">
        <v>19.649999999999999</v>
      </c>
      <c r="AC259" s="3">
        <f t="shared" si="88"/>
        <v>37.576000000000001</v>
      </c>
      <c r="AD259" t="s">
        <v>35</v>
      </c>
      <c r="AF259">
        <f t="shared" si="89"/>
        <v>0</v>
      </c>
      <c r="AG259" t="s">
        <v>36</v>
      </c>
      <c r="AH259" s="11">
        <v>0.76151999999999997</v>
      </c>
      <c r="AI259">
        <f t="shared" si="90"/>
        <v>2.458578162329696E-2</v>
      </c>
      <c r="AJ259">
        <f t="shared" si="91"/>
        <v>-5.604237442081561</v>
      </c>
      <c r="AK259">
        <v>22.5</v>
      </c>
    </row>
    <row r="260" spans="1:37">
      <c r="A260" s="1">
        <v>21.1038</v>
      </c>
      <c r="B260" t="s">
        <v>40</v>
      </c>
      <c r="C260" t="s">
        <v>32</v>
      </c>
      <c r="D260" t="s">
        <v>56</v>
      </c>
      <c r="E260" s="6">
        <v>8.5</v>
      </c>
      <c r="F260">
        <v>7.38</v>
      </c>
      <c r="G260" t="s">
        <v>34</v>
      </c>
      <c r="H260" s="11">
        <v>3.99</v>
      </c>
      <c r="I260">
        <v>50</v>
      </c>
      <c r="J260" s="2">
        <f>I260/30.974</f>
        <v>1.6142571188738941</v>
      </c>
      <c r="K260">
        <v>20000</v>
      </c>
      <c r="L260" s="6">
        <f>I260*40/K260</f>
        <v>0.1</v>
      </c>
      <c r="M260" s="11">
        <f t="shared" si="84"/>
        <v>0.1</v>
      </c>
      <c r="N260">
        <v>50</v>
      </c>
      <c r="O260">
        <v>0.5</v>
      </c>
      <c r="P260">
        <v>4</v>
      </c>
      <c r="Q260" s="11">
        <f t="shared" si="85"/>
        <v>4</v>
      </c>
      <c r="R260" s="6">
        <f>40-L260-P260</f>
        <v>35.9</v>
      </c>
      <c r="S260" s="11">
        <v>35.899000000000001</v>
      </c>
      <c r="T260" s="3">
        <f t="shared" si="87"/>
        <v>39.999000000000002</v>
      </c>
      <c r="U260" s="11">
        <v>57.247</v>
      </c>
      <c r="V260" s="11">
        <v>150.4</v>
      </c>
      <c r="W260" s="11">
        <v>2873.8</v>
      </c>
      <c r="X260" s="11">
        <v>8.5129999999999999</v>
      </c>
      <c r="Y260" s="11">
        <v>9.6</v>
      </c>
      <c r="Z260" s="11">
        <v>3022.6</v>
      </c>
      <c r="AA260" s="11">
        <v>8.1349999999999998</v>
      </c>
      <c r="AB260" s="11">
        <v>19.986000000000001</v>
      </c>
      <c r="AC260" s="3">
        <f t="shared" si="88"/>
        <v>37.260999999999996</v>
      </c>
      <c r="AD260" t="s">
        <v>35</v>
      </c>
      <c r="AF260">
        <f t="shared" si="89"/>
        <v>0</v>
      </c>
      <c r="AG260" t="s">
        <v>36</v>
      </c>
      <c r="AH260" s="11">
        <v>12.34464</v>
      </c>
      <c r="AI260">
        <f t="shared" si="90"/>
        <v>0.39854845999870858</v>
      </c>
      <c r="AJ260">
        <f>((I260)*(T260/1000)-(AH260)*(AC260/1000))/(H260/1000)</f>
        <v>385.95898971428562</v>
      </c>
      <c r="AK260">
        <v>22.5</v>
      </c>
    </row>
    <row r="261" spans="1:37">
      <c r="A261" s="1">
        <v>21.1038</v>
      </c>
      <c r="B261" t="s">
        <v>40</v>
      </c>
      <c r="C261" t="s">
        <v>32</v>
      </c>
      <c r="D261" t="s">
        <v>56</v>
      </c>
      <c r="E261" s="6">
        <v>8.5</v>
      </c>
      <c r="F261">
        <v>8.3800000000000008</v>
      </c>
      <c r="G261" t="s">
        <v>37</v>
      </c>
      <c r="H261" s="11">
        <v>3.9940000000000002</v>
      </c>
      <c r="I261">
        <v>50</v>
      </c>
      <c r="J261" s="2">
        <f t="shared" ref="J261:J284" si="92">I261/30.974</f>
        <v>1.6142571188738941</v>
      </c>
      <c r="K261">
        <v>20000</v>
      </c>
      <c r="L261" s="6">
        <f t="shared" ref="L261:L271" si="93">I261*40/K261</f>
        <v>0.1</v>
      </c>
      <c r="M261" s="11">
        <f t="shared" si="84"/>
        <v>0.1</v>
      </c>
      <c r="N261">
        <v>50</v>
      </c>
      <c r="O261">
        <v>0.5</v>
      </c>
      <c r="P261">
        <v>4</v>
      </c>
      <c r="Q261" s="11">
        <f t="shared" si="85"/>
        <v>4</v>
      </c>
      <c r="R261">
        <f t="shared" si="86"/>
        <v>35.9</v>
      </c>
      <c r="S261" s="11">
        <v>35.904000000000003</v>
      </c>
      <c r="T261" s="3">
        <f t="shared" si="87"/>
        <v>40.004000000000005</v>
      </c>
      <c r="U261" s="11">
        <v>57.326000000000001</v>
      </c>
      <c r="V261" s="11">
        <v>138.80000000000001</v>
      </c>
      <c r="W261" s="11">
        <v>2804.2</v>
      </c>
      <c r="X261" s="11">
        <v>8.56</v>
      </c>
      <c r="Y261" s="11">
        <v>62.2</v>
      </c>
      <c r="Z261" s="11">
        <v>2986.1</v>
      </c>
      <c r="AA261" s="11">
        <v>8.1359999999999992</v>
      </c>
      <c r="AB261" s="11">
        <v>19.687000000000001</v>
      </c>
      <c r="AC261" s="3">
        <f t="shared" si="88"/>
        <v>37.638999999999996</v>
      </c>
      <c r="AD261" t="s">
        <v>35</v>
      </c>
      <c r="AF261">
        <f t="shared" si="89"/>
        <v>0</v>
      </c>
      <c r="AG261" t="s">
        <v>36</v>
      </c>
      <c r="AH261" s="11">
        <v>12.134220000000001</v>
      </c>
      <c r="AI261">
        <f t="shared" si="90"/>
        <v>0.39175502033963971</v>
      </c>
      <c r="AJ261">
        <f t="shared" si="91"/>
        <v>386.44969790185286</v>
      </c>
      <c r="AK261">
        <v>22.5</v>
      </c>
    </row>
    <row r="262" spans="1:37">
      <c r="A262" s="1">
        <v>21.1038</v>
      </c>
      <c r="B262" t="s">
        <v>40</v>
      </c>
      <c r="C262" t="s">
        <v>32</v>
      </c>
      <c r="D262" t="s">
        <v>56</v>
      </c>
      <c r="E262" s="6">
        <v>8.5</v>
      </c>
      <c r="F262">
        <v>9.3800000000000008</v>
      </c>
      <c r="G262" t="s">
        <v>38</v>
      </c>
      <c r="H262" s="11">
        <v>3.9910000000000001</v>
      </c>
      <c r="I262">
        <v>50</v>
      </c>
      <c r="J262" s="2">
        <f t="shared" si="92"/>
        <v>1.6142571188738941</v>
      </c>
      <c r="K262">
        <v>20000</v>
      </c>
      <c r="L262" s="6">
        <f t="shared" si="93"/>
        <v>0.1</v>
      </c>
      <c r="M262" s="11">
        <f t="shared" si="84"/>
        <v>0.1</v>
      </c>
      <c r="N262">
        <v>50</v>
      </c>
      <c r="O262">
        <v>0.5</v>
      </c>
      <c r="P262">
        <v>4</v>
      </c>
      <c r="Q262" s="11">
        <f t="shared" si="85"/>
        <v>4</v>
      </c>
      <c r="R262">
        <f t="shared" si="86"/>
        <v>35.9</v>
      </c>
      <c r="S262" s="11">
        <v>35.898000000000003</v>
      </c>
      <c r="T262" s="3">
        <f t="shared" si="87"/>
        <v>39.998000000000005</v>
      </c>
      <c r="U262" s="11">
        <v>57.192999999999998</v>
      </c>
      <c r="V262" s="11">
        <v>161.30000000000001</v>
      </c>
      <c r="W262" s="11">
        <v>2700.9</v>
      </c>
      <c r="X262" s="11">
        <v>8.5299999999999994</v>
      </c>
      <c r="Y262" s="11">
        <v>46.6</v>
      </c>
      <c r="Z262" s="11">
        <v>3075.5</v>
      </c>
      <c r="AA262" s="11">
        <v>8.1059999999999999</v>
      </c>
      <c r="AB262" s="11">
        <v>20.077000000000002</v>
      </c>
      <c r="AC262" s="3">
        <f t="shared" si="88"/>
        <v>37.116</v>
      </c>
      <c r="AD262" t="s">
        <v>35</v>
      </c>
      <c r="AF262">
        <f t="shared" si="89"/>
        <v>0</v>
      </c>
      <c r="AG262" t="s">
        <v>36</v>
      </c>
      <c r="AH262" s="11">
        <v>12.204359999999999</v>
      </c>
      <c r="AI262">
        <f t="shared" si="90"/>
        <v>0.39401950022599602</v>
      </c>
      <c r="AJ262">
        <f>((I262)*(T262/1000)-(AH262)*(AC262/1000))/(H262/1000)</f>
        <v>387.60284997243809</v>
      </c>
      <c r="AK262">
        <v>22.5</v>
      </c>
    </row>
    <row r="263" spans="1:37">
      <c r="A263" s="1">
        <v>21.1038</v>
      </c>
      <c r="B263" t="s">
        <v>40</v>
      </c>
      <c r="C263" t="s">
        <v>32</v>
      </c>
      <c r="D263" t="s">
        <v>56</v>
      </c>
      <c r="E263" s="6">
        <v>8.5</v>
      </c>
      <c r="F263">
        <v>10.38</v>
      </c>
      <c r="G263" t="s">
        <v>34</v>
      </c>
      <c r="H263" s="11">
        <v>3.9969999999999999</v>
      </c>
      <c r="I263">
        <v>100</v>
      </c>
      <c r="J263" s="2">
        <f t="shared" si="92"/>
        <v>3.2285142377477882</v>
      </c>
      <c r="K263">
        <v>20000</v>
      </c>
      <c r="L263" s="6">
        <f t="shared" si="93"/>
        <v>0.2</v>
      </c>
      <c r="M263" s="11">
        <f t="shared" si="84"/>
        <v>0.2</v>
      </c>
      <c r="N263">
        <v>50</v>
      </c>
      <c r="O263">
        <v>0.5</v>
      </c>
      <c r="P263">
        <v>4</v>
      </c>
      <c r="Q263" s="11">
        <f t="shared" si="85"/>
        <v>4</v>
      </c>
      <c r="R263">
        <f t="shared" si="86"/>
        <v>35.799999999999997</v>
      </c>
      <c r="S263" s="11">
        <v>35.808999999999997</v>
      </c>
      <c r="T263" s="3">
        <f t="shared" si="87"/>
        <v>40.009</v>
      </c>
      <c r="U263" s="11">
        <v>57.201000000000001</v>
      </c>
      <c r="V263" s="11">
        <v>145.6</v>
      </c>
      <c r="W263" s="11">
        <v>3066.7</v>
      </c>
      <c r="X263" s="11">
        <v>8.4979999999999993</v>
      </c>
      <c r="Y263" s="11">
        <v>50.1</v>
      </c>
      <c r="Z263" s="11">
        <v>3100.8</v>
      </c>
      <c r="AA263" s="11">
        <v>8.0220000000000002</v>
      </c>
      <c r="AB263" s="11">
        <v>20.053999999999998</v>
      </c>
      <c r="AC263" s="3">
        <f t="shared" si="88"/>
        <v>37.147000000000006</v>
      </c>
      <c r="AD263" t="s">
        <v>35</v>
      </c>
      <c r="AF263">
        <f t="shared" si="89"/>
        <v>0</v>
      </c>
      <c r="AG263" t="s">
        <v>36</v>
      </c>
      <c r="AH263" s="11">
        <v>28.597079999999998</v>
      </c>
      <c r="AI263">
        <f t="shared" si="90"/>
        <v>0.92326079938012529</v>
      </c>
      <c r="AJ263">
        <f t="shared" si="91"/>
        <v>735.20246916187159</v>
      </c>
      <c r="AK263">
        <v>22.5</v>
      </c>
    </row>
    <row r="264" spans="1:37">
      <c r="A264" s="1">
        <v>21.1038</v>
      </c>
      <c r="B264" t="s">
        <v>40</v>
      </c>
      <c r="C264" t="s">
        <v>32</v>
      </c>
      <c r="D264" t="s">
        <v>56</v>
      </c>
      <c r="E264" s="6">
        <v>8.5</v>
      </c>
      <c r="F264">
        <v>11.38</v>
      </c>
      <c r="G264" t="s">
        <v>37</v>
      </c>
      <c r="H264" s="11">
        <v>4.0060000000000002</v>
      </c>
      <c r="I264">
        <v>100</v>
      </c>
      <c r="J264" s="2">
        <f t="shared" si="92"/>
        <v>3.2285142377477882</v>
      </c>
      <c r="K264">
        <v>20000</v>
      </c>
      <c r="L264" s="6">
        <f t="shared" si="93"/>
        <v>0.2</v>
      </c>
      <c r="M264" s="11">
        <f t="shared" si="84"/>
        <v>0.2</v>
      </c>
      <c r="N264">
        <v>50</v>
      </c>
      <c r="O264">
        <v>0.5</v>
      </c>
      <c r="P264">
        <v>4</v>
      </c>
      <c r="Q264" s="11">
        <f t="shared" si="85"/>
        <v>4</v>
      </c>
      <c r="R264">
        <f t="shared" si="86"/>
        <v>35.799999999999997</v>
      </c>
      <c r="S264" s="11">
        <v>35.801000000000002</v>
      </c>
      <c r="T264" s="3">
        <f t="shared" si="87"/>
        <v>40.001000000000005</v>
      </c>
      <c r="U264" s="11">
        <v>57.243000000000002</v>
      </c>
      <c r="V264" s="11">
        <v>161.1</v>
      </c>
      <c r="W264" s="11">
        <v>2998.7</v>
      </c>
      <c r="X264" s="11">
        <v>8.4570000000000007</v>
      </c>
      <c r="Y264" s="11">
        <v>48.5</v>
      </c>
      <c r="Z264" s="11">
        <v>3110.9</v>
      </c>
      <c r="AA264" s="11">
        <v>8.0609999999999999</v>
      </c>
      <c r="AB264" s="11">
        <v>20.132999999999999</v>
      </c>
      <c r="AC264" s="3">
        <f t="shared" si="88"/>
        <v>37.11</v>
      </c>
      <c r="AD264" t="s">
        <v>35</v>
      </c>
      <c r="AF264">
        <f t="shared" si="89"/>
        <v>0</v>
      </c>
      <c r="AG264" t="s">
        <v>36</v>
      </c>
      <c r="AH264" s="11">
        <v>28.777439999999999</v>
      </c>
      <c r="AI264">
        <f t="shared" si="90"/>
        <v>0.92908374765932722</v>
      </c>
      <c r="AJ264">
        <f>((I264)*(T264/1000)-(AH264)*(AC264/1000))/(H264/1000)</f>
        <v>731.94438382426358</v>
      </c>
      <c r="AK264">
        <v>22.5</v>
      </c>
    </row>
    <row r="265" spans="1:37">
      <c r="A265" s="1">
        <v>21.1038</v>
      </c>
      <c r="B265" t="s">
        <v>40</v>
      </c>
      <c r="C265" t="s">
        <v>32</v>
      </c>
      <c r="D265" t="s">
        <v>56</v>
      </c>
      <c r="E265" s="6">
        <v>8.5</v>
      </c>
      <c r="F265">
        <v>12.38</v>
      </c>
      <c r="G265" t="s">
        <v>38</v>
      </c>
      <c r="H265" s="11">
        <v>3.9980000000000002</v>
      </c>
      <c r="I265">
        <v>100</v>
      </c>
      <c r="J265" s="2">
        <f t="shared" si="92"/>
        <v>3.2285142377477882</v>
      </c>
      <c r="K265">
        <v>20000</v>
      </c>
      <c r="L265" s="6">
        <f t="shared" si="93"/>
        <v>0.2</v>
      </c>
      <c r="M265" s="11">
        <f t="shared" si="84"/>
        <v>0.2</v>
      </c>
      <c r="N265">
        <v>50</v>
      </c>
      <c r="O265">
        <v>0.5</v>
      </c>
      <c r="P265">
        <v>4</v>
      </c>
      <c r="Q265" s="11">
        <f t="shared" si="85"/>
        <v>4</v>
      </c>
      <c r="R265">
        <f t="shared" si="86"/>
        <v>35.799999999999997</v>
      </c>
      <c r="S265" s="11">
        <v>35.807000000000002</v>
      </c>
      <c r="T265" s="3">
        <f t="shared" si="87"/>
        <v>40.007000000000005</v>
      </c>
      <c r="U265" s="11">
        <v>57.174999999999997</v>
      </c>
      <c r="V265" s="11">
        <v>143.1</v>
      </c>
      <c r="W265" s="11">
        <v>3003.6</v>
      </c>
      <c r="X265" s="11">
        <v>8.5039999999999996</v>
      </c>
      <c r="Y265" s="11">
        <v>45.2</v>
      </c>
      <c r="Z265" s="11">
        <v>2996.2</v>
      </c>
      <c r="AA265" s="11">
        <v>8.0649999999999995</v>
      </c>
      <c r="AB265" s="11">
        <v>19.75</v>
      </c>
      <c r="AC265" s="3">
        <f t="shared" si="88"/>
        <v>37.424999999999997</v>
      </c>
      <c r="AD265" t="s">
        <v>35</v>
      </c>
      <c r="AF265">
        <f t="shared" si="89"/>
        <v>0</v>
      </c>
      <c r="AG265" t="s">
        <v>36</v>
      </c>
      <c r="AH265" s="11">
        <v>28.857599999999998</v>
      </c>
      <c r="AI265">
        <f t="shared" si="90"/>
        <v>0.93167172467230563</v>
      </c>
      <c r="AJ265">
        <f t="shared" si="91"/>
        <v>730.54135067533809</v>
      </c>
      <c r="AK265">
        <v>22.5</v>
      </c>
    </row>
    <row r="266" spans="1:37">
      <c r="A266" s="1">
        <v>21.1038</v>
      </c>
      <c r="B266" t="s">
        <v>40</v>
      </c>
      <c r="C266" t="s">
        <v>32</v>
      </c>
      <c r="D266" t="s">
        <v>56</v>
      </c>
      <c r="E266" s="6">
        <v>8.5</v>
      </c>
      <c r="F266">
        <v>13.38</v>
      </c>
      <c r="G266" t="s">
        <v>34</v>
      </c>
      <c r="H266" s="11">
        <v>4.0039999999999996</v>
      </c>
      <c r="I266">
        <v>250</v>
      </c>
      <c r="J266" s="2">
        <f t="shared" si="92"/>
        <v>8.0712855943694706</v>
      </c>
      <c r="K266">
        <v>20000</v>
      </c>
      <c r="L266" s="6">
        <f t="shared" si="93"/>
        <v>0.5</v>
      </c>
      <c r="M266" s="11">
        <f t="shared" si="84"/>
        <v>0.5</v>
      </c>
      <c r="N266">
        <v>50</v>
      </c>
      <c r="O266">
        <v>0.5</v>
      </c>
      <c r="P266">
        <v>4</v>
      </c>
      <c r="Q266" s="11">
        <f t="shared" si="85"/>
        <v>4</v>
      </c>
      <c r="R266">
        <f t="shared" si="86"/>
        <v>35.5</v>
      </c>
      <c r="S266" s="11">
        <v>35.521999999999998</v>
      </c>
      <c r="T266" s="3">
        <f t="shared" si="87"/>
        <v>40.021999999999998</v>
      </c>
      <c r="U266" s="11">
        <v>57.124000000000002</v>
      </c>
      <c r="V266" s="11">
        <v>184.4</v>
      </c>
      <c r="W266" s="11">
        <v>3514.1</v>
      </c>
      <c r="X266" s="11">
        <v>8.3989999999999991</v>
      </c>
      <c r="Y266" s="11">
        <v>87.1</v>
      </c>
      <c r="Z266" s="11">
        <v>3575.6</v>
      </c>
      <c r="AA266" s="11">
        <v>8.0540000000000003</v>
      </c>
      <c r="AB266" s="11">
        <v>19.974</v>
      </c>
      <c r="AC266" s="3">
        <f t="shared" si="88"/>
        <v>37.150000000000006</v>
      </c>
      <c r="AD266" t="s">
        <v>35</v>
      </c>
      <c r="AF266">
        <f t="shared" si="89"/>
        <v>0</v>
      </c>
      <c r="AG266" t="s">
        <v>36</v>
      </c>
      <c r="AH266" s="11">
        <v>125.25</v>
      </c>
      <c r="AI266">
        <f t="shared" si="90"/>
        <v>4.0437140827791049</v>
      </c>
      <c r="AJ266">
        <f t="shared" si="91"/>
        <v>1336.7788461538462</v>
      </c>
      <c r="AK266">
        <v>22.5</v>
      </c>
    </row>
    <row r="267" spans="1:37">
      <c r="A267" s="1">
        <v>21.1038</v>
      </c>
      <c r="B267" t="s">
        <v>40</v>
      </c>
      <c r="C267" t="s">
        <v>32</v>
      </c>
      <c r="D267" t="s">
        <v>56</v>
      </c>
      <c r="E267" s="6">
        <v>8.5</v>
      </c>
      <c r="F267">
        <v>14.38</v>
      </c>
      <c r="G267" t="s">
        <v>37</v>
      </c>
      <c r="H267" s="11">
        <v>4.0090000000000003</v>
      </c>
      <c r="I267">
        <v>250</v>
      </c>
      <c r="J267" s="2">
        <f t="shared" si="92"/>
        <v>8.0712855943694706</v>
      </c>
      <c r="K267">
        <v>20000</v>
      </c>
      <c r="L267" s="6">
        <f t="shared" si="93"/>
        <v>0.5</v>
      </c>
      <c r="M267" s="11">
        <f t="shared" si="84"/>
        <v>0.5</v>
      </c>
      <c r="N267">
        <v>50</v>
      </c>
      <c r="O267">
        <v>0.5</v>
      </c>
      <c r="P267">
        <v>4</v>
      </c>
      <c r="Q267" s="11">
        <f t="shared" si="85"/>
        <v>4</v>
      </c>
      <c r="R267">
        <f t="shared" si="86"/>
        <v>35.5</v>
      </c>
      <c r="S267" s="11">
        <v>35.497999999999998</v>
      </c>
      <c r="T267" s="3">
        <f t="shared" si="87"/>
        <v>39.997999999999998</v>
      </c>
      <c r="U267" s="11">
        <v>57.372</v>
      </c>
      <c r="V267" s="11">
        <v>155.4</v>
      </c>
      <c r="W267" s="11">
        <v>3487.8</v>
      </c>
      <c r="X267" s="11">
        <v>8.4849999999999994</v>
      </c>
      <c r="Y267" s="11">
        <v>41.4</v>
      </c>
      <c r="Z267" s="11">
        <v>3549.6</v>
      </c>
      <c r="AA267" s="11">
        <v>8.0020000000000007</v>
      </c>
      <c r="AB267" s="11">
        <v>20.074000000000002</v>
      </c>
      <c r="AC267" s="3">
        <f t="shared" si="88"/>
        <v>37.298000000000002</v>
      </c>
      <c r="AD267" t="s">
        <v>35</v>
      </c>
      <c r="AF267">
        <f t="shared" si="89"/>
        <v>0</v>
      </c>
      <c r="AG267" t="s">
        <v>36</v>
      </c>
      <c r="AH267" s="11">
        <v>120.54059999999998</v>
      </c>
      <c r="AI267">
        <f t="shared" si="90"/>
        <v>3.8916704332666106</v>
      </c>
      <c r="AJ267">
        <f t="shared" si="91"/>
        <v>1372.805363232726</v>
      </c>
      <c r="AK267">
        <v>22.5</v>
      </c>
    </row>
    <row r="268" spans="1:37">
      <c r="A268" s="1">
        <v>21.1038</v>
      </c>
      <c r="B268" t="s">
        <v>40</v>
      </c>
      <c r="C268" t="s">
        <v>32</v>
      </c>
      <c r="D268" t="s">
        <v>56</v>
      </c>
      <c r="E268" s="6">
        <v>8.5</v>
      </c>
      <c r="F268">
        <v>15.38</v>
      </c>
      <c r="G268" t="s">
        <v>38</v>
      </c>
      <c r="H268" s="11">
        <v>3.996</v>
      </c>
      <c r="I268">
        <v>250</v>
      </c>
      <c r="J268" s="2">
        <f t="shared" si="92"/>
        <v>8.0712855943694706</v>
      </c>
      <c r="K268">
        <v>20000</v>
      </c>
      <c r="L268" s="6">
        <f t="shared" si="93"/>
        <v>0.5</v>
      </c>
      <c r="M268" s="11">
        <f t="shared" si="84"/>
        <v>0.5</v>
      </c>
      <c r="N268">
        <v>50</v>
      </c>
      <c r="O268">
        <v>0.5</v>
      </c>
      <c r="P268">
        <v>4</v>
      </c>
      <c r="Q268" s="11">
        <f t="shared" si="85"/>
        <v>4</v>
      </c>
      <c r="R268">
        <f t="shared" si="86"/>
        <v>35.5</v>
      </c>
      <c r="S268" s="11">
        <v>35.494999999999997</v>
      </c>
      <c r="T268" s="3">
        <f t="shared" si="87"/>
        <v>39.994999999999997</v>
      </c>
      <c r="U268" s="11">
        <v>57.307000000000002</v>
      </c>
      <c r="V268" s="11">
        <v>177.7</v>
      </c>
      <c r="W268" s="11">
        <v>3298.5</v>
      </c>
      <c r="X268" s="11">
        <v>8.4139999999999997</v>
      </c>
      <c r="Y268" s="11">
        <v>41.7</v>
      </c>
      <c r="Z268" s="11">
        <v>3643.1</v>
      </c>
      <c r="AA268" s="11">
        <v>7.9989999999999997</v>
      </c>
      <c r="AB268" s="11">
        <v>20.009</v>
      </c>
      <c r="AC268" s="3">
        <f t="shared" si="88"/>
        <v>37.298000000000002</v>
      </c>
      <c r="AD268" t="s">
        <v>35</v>
      </c>
      <c r="AF268">
        <f t="shared" si="89"/>
        <v>0</v>
      </c>
      <c r="AG268" t="s">
        <v>36</v>
      </c>
      <c r="AH268" s="11">
        <v>126.95339999999999</v>
      </c>
      <c r="AI268">
        <f t="shared" si="90"/>
        <v>4.0987085943049006</v>
      </c>
      <c r="AJ268">
        <f>((I268)*(T268/1000)-(AH268)*(AC268/1000))/(H268/1000)</f>
        <v>1317.227749449449</v>
      </c>
      <c r="AK268">
        <v>22.5</v>
      </c>
    </row>
    <row r="269" spans="1:37">
      <c r="A269" s="1">
        <v>21.1038</v>
      </c>
      <c r="B269" t="s">
        <v>40</v>
      </c>
      <c r="C269" t="s">
        <v>32</v>
      </c>
      <c r="D269" t="s">
        <v>56</v>
      </c>
      <c r="E269" s="6">
        <v>8.5</v>
      </c>
      <c r="F269">
        <v>16.38</v>
      </c>
      <c r="G269" t="s">
        <v>34</v>
      </c>
      <c r="H269" s="11">
        <v>3.99</v>
      </c>
      <c r="I269">
        <v>500</v>
      </c>
      <c r="J269" s="2">
        <f t="shared" si="92"/>
        <v>16.142571188738941</v>
      </c>
      <c r="K269">
        <v>20000</v>
      </c>
      <c r="L269" s="6">
        <f t="shared" si="93"/>
        <v>1</v>
      </c>
      <c r="M269" s="11">
        <f t="shared" si="84"/>
        <v>1</v>
      </c>
      <c r="N269">
        <v>50</v>
      </c>
      <c r="O269">
        <v>0.5</v>
      </c>
      <c r="P269">
        <v>4</v>
      </c>
      <c r="Q269" s="11">
        <f t="shared" si="85"/>
        <v>4</v>
      </c>
      <c r="R269">
        <f t="shared" si="86"/>
        <v>35</v>
      </c>
      <c r="S269" s="15">
        <v>34.997999999999998</v>
      </c>
      <c r="T269" s="3">
        <f t="shared" si="87"/>
        <v>39.997999999999998</v>
      </c>
      <c r="U269" s="11">
        <v>57.325000000000003</v>
      </c>
      <c r="V269" s="11">
        <v>155.30000000000001</v>
      </c>
      <c r="W269" s="11">
        <v>4620.5</v>
      </c>
      <c r="X269" s="11">
        <v>8.4600000000000009</v>
      </c>
      <c r="Y269" s="11">
        <v>27.9</v>
      </c>
      <c r="Z269" s="11">
        <v>4719.1000000000004</v>
      </c>
      <c r="AA269" s="11">
        <v>8.0380000000000003</v>
      </c>
      <c r="AB269" s="11">
        <v>20.192</v>
      </c>
      <c r="AC269" s="3">
        <f t="shared" si="88"/>
        <v>37.133000000000003</v>
      </c>
      <c r="AD269" t="s">
        <v>35</v>
      </c>
      <c r="AF269">
        <f t="shared" si="89"/>
        <v>0</v>
      </c>
      <c r="AG269" t="s">
        <v>36</v>
      </c>
      <c r="AH269" s="11">
        <v>334.56779999999998</v>
      </c>
      <c r="AI269">
        <f t="shared" si="90"/>
        <v>10.801569057919545</v>
      </c>
      <c r="AJ269">
        <f t="shared" si="91"/>
        <v>1898.6200207017541</v>
      </c>
      <c r="AK269">
        <v>22.5</v>
      </c>
    </row>
    <row r="270" spans="1:37">
      <c r="A270" s="1">
        <v>21.1038</v>
      </c>
      <c r="B270" t="s">
        <v>40</v>
      </c>
      <c r="C270" t="s">
        <v>32</v>
      </c>
      <c r="D270" t="s">
        <v>56</v>
      </c>
      <c r="E270" s="6">
        <v>8.5</v>
      </c>
      <c r="F270">
        <v>17.38</v>
      </c>
      <c r="G270" t="s">
        <v>37</v>
      </c>
      <c r="H270" s="11">
        <v>3.9990000000000001</v>
      </c>
      <c r="I270">
        <v>500</v>
      </c>
      <c r="J270" s="2">
        <f t="shared" si="92"/>
        <v>16.142571188738941</v>
      </c>
      <c r="K270">
        <v>20000</v>
      </c>
      <c r="L270" s="6">
        <f t="shared" si="93"/>
        <v>1</v>
      </c>
      <c r="M270" s="11">
        <f t="shared" si="84"/>
        <v>1</v>
      </c>
      <c r="N270">
        <v>50</v>
      </c>
      <c r="O270">
        <v>0.5</v>
      </c>
      <c r="P270">
        <v>4</v>
      </c>
      <c r="Q270" s="11">
        <f t="shared" si="85"/>
        <v>4</v>
      </c>
      <c r="R270">
        <f t="shared" si="86"/>
        <v>35</v>
      </c>
      <c r="S270" s="11">
        <v>35.002000000000002</v>
      </c>
      <c r="T270" s="3">
        <f t="shared" si="87"/>
        <v>40.002000000000002</v>
      </c>
      <c r="U270" s="11">
        <v>57.28</v>
      </c>
      <c r="V270" s="11">
        <v>184.8</v>
      </c>
      <c r="W270" s="11">
        <v>4633.6000000000004</v>
      </c>
      <c r="X270" s="11">
        <v>8.3659999999999997</v>
      </c>
      <c r="Y270" s="11">
        <v>21.9</v>
      </c>
      <c r="Z270" s="11">
        <v>4652.2</v>
      </c>
      <c r="AA270" s="11">
        <v>8.0109999999999992</v>
      </c>
      <c r="AB270" s="11">
        <v>20.053999999999998</v>
      </c>
      <c r="AC270" s="3">
        <f t="shared" si="88"/>
        <v>37.225999999999999</v>
      </c>
      <c r="AD270" t="s">
        <v>35</v>
      </c>
      <c r="AF270">
        <f t="shared" si="89"/>
        <v>0</v>
      </c>
      <c r="AG270" t="s">
        <v>36</v>
      </c>
      <c r="AH270" s="11">
        <v>335.66999999999996</v>
      </c>
      <c r="AI270">
        <f t="shared" si="90"/>
        <v>10.837153741848001</v>
      </c>
      <c r="AJ270">
        <f t="shared" si="91"/>
        <v>1876.8063465866471</v>
      </c>
      <c r="AK270">
        <v>22.5</v>
      </c>
    </row>
    <row r="271" spans="1:37">
      <c r="A271" s="1">
        <v>21.1038</v>
      </c>
      <c r="B271" t="s">
        <v>40</v>
      </c>
      <c r="C271" t="s">
        <v>32</v>
      </c>
      <c r="D271" t="s">
        <v>56</v>
      </c>
      <c r="E271" s="6">
        <v>8.5</v>
      </c>
      <c r="F271">
        <v>18.38</v>
      </c>
      <c r="G271" t="s">
        <v>38</v>
      </c>
      <c r="H271" s="11">
        <v>4.0019999999999998</v>
      </c>
      <c r="I271">
        <v>500</v>
      </c>
      <c r="J271" s="2">
        <f t="shared" si="92"/>
        <v>16.142571188738941</v>
      </c>
      <c r="K271">
        <v>20000</v>
      </c>
      <c r="L271" s="6">
        <f t="shared" si="93"/>
        <v>1</v>
      </c>
      <c r="M271" s="11">
        <f t="shared" si="84"/>
        <v>1</v>
      </c>
      <c r="N271">
        <v>50</v>
      </c>
      <c r="O271">
        <v>0.5</v>
      </c>
      <c r="P271">
        <v>4</v>
      </c>
      <c r="Q271" s="11">
        <v>4</v>
      </c>
      <c r="R271">
        <f t="shared" si="86"/>
        <v>35</v>
      </c>
      <c r="S271" s="15">
        <v>34.997999999999998</v>
      </c>
      <c r="T271" s="3">
        <f t="shared" si="87"/>
        <v>39.997999999999998</v>
      </c>
      <c r="U271" s="11">
        <v>57.335999999999999</v>
      </c>
      <c r="V271" s="11">
        <v>154.19999999999999</v>
      </c>
      <c r="W271" s="11">
        <v>4798.3999999999996</v>
      </c>
      <c r="X271" s="11">
        <v>8.4610000000000003</v>
      </c>
      <c r="Y271" s="11">
        <v>28.5</v>
      </c>
      <c r="Z271" s="11">
        <v>4674.7</v>
      </c>
      <c r="AA271" s="11">
        <v>8.0210000000000008</v>
      </c>
      <c r="AB271" s="11">
        <v>20.021999999999998</v>
      </c>
      <c r="AC271" s="3">
        <f t="shared" si="88"/>
        <v>37.314</v>
      </c>
      <c r="AD271" t="s">
        <v>35</v>
      </c>
      <c r="AF271">
        <f t="shared" si="89"/>
        <v>0</v>
      </c>
      <c r="AG271" t="s">
        <v>36</v>
      </c>
      <c r="AH271" s="11">
        <v>335.66999999999996</v>
      </c>
      <c r="AI271">
        <f t="shared" si="90"/>
        <v>10.837153741848001</v>
      </c>
      <c r="AJ271">
        <f t="shared" si="91"/>
        <v>1867.5186456771619</v>
      </c>
      <c r="AK271">
        <v>22.5</v>
      </c>
    </row>
    <row r="272" spans="1:37">
      <c r="A272" s="1">
        <v>21.1038</v>
      </c>
      <c r="B272" t="s">
        <v>40</v>
      </c>
      <c r="C272" t="s">
        <v>32</v>
      </c>
      <c r="D272" t="s">
        <v>56</v>
      </c>
      <c r="E272" s="6">
        <v>8.5</v>
      </c>
      <c r="F272">
        <v>19.38</v>
      </c>
      <c r="G272" t="s">
        <v>34</v>
      </c>
      <c r="H272" s="11">
        <v>4.0060000000000002</v>
      </c>
      <c r="I272">
        <f>((($I$6*40)/36)*(S272/T272))+(K272*(L272/T272))</f>
        <v>0.25459739861766612</v>
      </c>
      <c r="J272" s="2">
        <f t="shared" si="92"/>
        <v>8.2197132633068416E-3</v>
      </c>
      <c r="K272">
        <v>40</v>
      </c>
      <c r="L272" s="2">
        <v>0.05</v>
      </c>
      <c r="M272" s="11">
        <v>0.05</v>
      </c>
      <c r="N272">
        <v>50</v>
      </c>
      <c r="O272">
        <v>0.5</v>
      </c>
      <c r="P272">
        <v>4</v>
      </c>
      <c r="Q272" s="11">
        <v>4</v>
      </c>
      <c r="R272">
        <f t="shared" si="86"/>
        <v>35.950000000000003</v>
      </c>
      <c r="S272" s="15">
        <v>35.951000000000001</v>
      </c>
      <c r="T272" s="3">
        <f t="shared" si="87"/>
        <v>40.000999999999998</v>
      </c>
      <c r="U272" s="11">
        <v>57.198999999999998</v>
      </c>
      <c r="V272" s="11">
        <v>221.8</v>
      </c>
      <c r="W272" s="11">
        <v>2944.5</v>
      </c>
      <c r="X272" s="11">
        <v>8.3930000000000007</v>
      </c>
      <c r="Y272" s="11">
        <v>-100.9</v>
      </c>
      <c r="Z272" s="11">
        <v>3261.8</v>
      </c>
      <c r="AA272" s="11">
        <v>7.81</v>
      </c>
      <c r="AB272" s="11">
        <v>19.78</v>
      </c>
      <c r="AC272" s="3">
        <f t="shared" si="88"/>
        <v>37.418999999999997</v>
      </c>
      <c r="AD272" t="s">
        <v>35</v>
      </c>
      <c r="AF272">
        <f t="shared" si="89"/>
        <v>0</v>
      </c>
      <c r="AG272" t="s">
        <v>36</v>
      </c>
      <c r="AH272" s="11">
        <v>0.77154</v>
      </c>
      <c r="AI272">
        <f t="shared" si="90"/>
        <v>2.4909278749919286E-2</v>
      </c>
      <c r="AJ272">
        <f t="shared" si="91"/>
        <v>-4.6645293853955891</v>
      </c>
      <c r="AK272">
        <v>22.5</v>
      </c>
    </row>
    <row r="273" spans="1:37">
      <c r="A273" s="1">
        <v>21.1038</v>
      </c>
      <c r="B273" t="s">
        <v>40</v>
      </c>
      <c r="C273" t="s">
        <v>32</v>
      </c>
      <c r="D273" t="s">
        <v>56</v>
      </c>
      <c r="E273" s="6">
        <v>8.5</v>
      </c>
      <c r="F273">
        <v>20.38</v>
      </c>
      <c r="G273" t="s">
        <v>37</v>
      </c>
      <c r="H273" s="11">
        <v>4.0069999999999997</v>
      </c>
      <c r="I273">
        <f t="shared" ref="I273:I289" si="94">((($I$6*40)/36)*(S273/T273))+(K273*(L273/T273))</f>
        <v>0.25460009382282617</v>
      </c>
      <c r="J273" s="2">
        <f t="shared" si="92"/>
        <v>8.2198002783891704E-3</v>
      </c>
      <c r="K273">
        <v>40</v>
      </c>
      <c r="L273" s="2">
        <v>0.05</v>
      </c>
      <c r="M273" s="11">
        <v>0.05</v>
      </c>
      <c r="N273">
        <v>50</v>
      </c>
      <c r="O273">
        <v>0.5</v>
      </c>
      <c r="P273">
        <v>4</v>
      </c>
      <c r="Q273" s="11">
        <v>4</v>
      </c>
      <c r="R273">
        <f t="shared" si="86"/>
        <v>35.950000000000003</v>
      </c>
      <c r="S273" s="15">
        <v>35.947000000000003</v>
      </c>
      <c r="T273" s="3">
        <f t="shared" si="87"/>
        <v>39.997</v>
      </c>
      <c r="U273" s="11">
        <v>57.222999999999999</v>
      </c>
      <c r="V273" s="11">
        <v>187.3</v>
      </c>
      <c r="W273" s="11">
        <v>3019.5</v>
      </c>
      <c r="X273" s="11">
        <v>8.4510000000000005</v>
      </c>
      <c r="Y273" s="11">
        <v>-131.6</v>
      </c>
      <c r="Z273" s="11">
        <v>3262</v>
      </c>
      <c r="AA273" s="11">
        <v>7.9080000000000004</v>
      </c>
      <c r="AB273" s="11">
        <v>19.824999999999999</v>
      </c>
      <c r="AC273" s="3">
        <f t="shared" si="88"/>
        <v>37.397999999999996</v>
      </c>
      <c r="AD273" t="s">
        <v>35</v>
      </c>
      <c r="AF273">
        <f t="shared" si="89"/>
        <v>0</v>
      </c>
      <c r="AG273" t="s">
        <v>36</v>
      </c>
      <c r="AH273" s="11">
        <v>0.78456599999999987</v>
      </c>
      <c r="AI273">
        <f t="shared" si="90"/>
        <v>2.5329825014528309E-2</v>
      </c>
      <c r="AJ273">
        <f t="shared" si="91"/>
        <v>-4.7811228638304009</v>
      </c>
      <c r="AK273">
        <v>22.5</v>
      </c>
    </row>
    <row r="274" spans="1:37">
      <c r="A274" s="1">
        <v>21.1038</v>
      </c>
      <c r="B274" t="s">
        <v>40</v>
      </c>
      <c r="C274" t="s">
        <v>32</v>
      </c>
      <c r="D274" t="s">
        <v>56</v>
      </c>
      <c r="E274" s="6">
        <v>8.5</v>
      </c>
      <c r="F274">
        <v>21.38</v>
      </c>
      <c r="G274" t="s">
        <v>38</v>
      </c>
      <c r="H274" s="11">
        <v>3.996</v>
      </c>
      <c r="I274">
        <f t="shared" si="94"/>
        <v>0.25459807236842102</v>
      </c>
      <c r="J274" s="2">
        <f t="shared" si="92"/>
        <v>8.2197350154458917E-3</v>
      </c>
      <c r="K274">
        <v>40</v>
      </c>
      <c r="L274" s="2">
        <v>0.05</v>
      </c>
      <c r="M274" s="11">
        <v>0.05</v>
      </c>
      <c r="N274">
        <v>50</v>
      </c>
      <c r="O274">
        <v>0.5</v>
      </c>
      <c r="P274">
        <v>4</v>
      </c>
      <c r="Q274" s="11">
        <v>4</v>
      </c>
      <c r="R274">
        <f t="shared" si="86"/>
        <v>35.950000000000003</v>
      </c>
      <c r="S274" s="15">
        <v>35.950000000000003</v>
      </c>
      <c r="T274" s="3">
        <f t="shared" si="87"/>
        <v>40</v>
      </c>
      <c r="U274" s="11">
        <v>57.19</v>
      </c>
      <c r="V274" s="11">
        <v>173.1</v>
      </c>
      <c r="W274" s="11">
        <v>3011.6</v>
      </c>
      <c r="X274" s="11">
        <v>8.49</v>
      </c>
      <c r="Y274" s="11">
        <v>-112.3</v>
      </c>
      <c r="Z274" s="11">
        <v>3315.8</v>
      </c>
      <c r="AA274" s="11">
        <v>7.891</v>
      </c>
      <c r="AB274" s="11">
        <v>19.763999999999999</v>
      </c>
      <c r="AC274" s="3">
        <f t="shared" si="88"/>
        <v>37.426000000000002</v>
      </c>
      <c r="AD274" t="s">
        <v>35</v>
      </c>
      <c r="AF274">
        <f t="shared" si="89"/>
        <v>0</v>
      </c>
      <c r="AG274" t="s">
        <v>36</v>
      </c>
      <c r="AH274" s="11">
        <v>0.73546800000000001</v>
      </c>
      <c r="AI274">
        <f t="shared" si="90"/>
        <v>2.3744689094078907E-2</v>
      </c>
      <c r="AJ274">
        <f t="shared" si="91"/>
        <v>-4.3397653836994889</v>
      </c>
      <c r="AK274">
        <v>22.5</v>
      </c>
    </row>
    <row r="275" spans="1:37">
      <c r="A275" s="1">
        <v>21.1038</v>
      </c>
      <c r="B275" t="s">
        <v>40</v>
      </c>
      <c r="C275" t="s">
        <v>32</v>
      </c>
      <c r="D275" t="s">
        <v>56</v>
      </c>
      <c r="E275" s="6">
        <v>8.5</v>
      </c>
      <c r="F275">
        <v>22.38</v>
      </c>
      <c r="G275" t="s">
        <v>34</v>
      </c>
      <c r="H275" s="11">
        <v>4.01</v>
      </c>
      <c r="I275">
        <f t="shared" si="94"/>
        <v>0.30431542985943066</v>
      </c>
      <c r="J275" s="2">
        <f t="shared" si="92"/>
        <v>9.8248669806751034E-3</v>
      </c>
      <c r="K275">
        <v>40</v>
      </c>
      <c r="L275" s="6">
        <v>0.1</v>
      </c>
      <c r="M275" s="11">
        <v>0.1</v>
      </c>
      <c r="N275">
        <v>50</v>
      </c>
      <c r="O275">
        <v>0.5</v>
      </c>
      <c r="P275">
        <v>4</v>
      </c>
      <c r="Q275" s="11">
        <v>4</v>
      </c>
      <c r="R275">
        <f t="shared" si="86"/>
        <v>35.9</v>
      </c>
      <c r="S275" s="15">
        <v>35.899000000000001</v>
      </c>
      <c r="T275" s="3">
        <f t="shared" si="87"/>
        <v>39.999000000000002</v>
      </c>
      <c r="U275" s="11">
        <v>57.235999999999997</v>
      </c>
      <c r="V275" s="11">
        <v>167.4</v>
      </c>
      <c r="W275" s="11">
        <v>3027.6</v>
      </c>
      <c r="X275" s="11">
        <v>8.4789999999999992</v>
      </c>
      <c r="Y275" s="11">
        <v>-125.8</v>
      </c>
      <c r="Z275" s="11">
        <v>3329.8</v>
      </c>
      <c r="AA275" s="11">
        <v>7.9130000000000003</v>
      </c>
      <c r="AB275" s="11">
        <v>19.797000000000001</v>
      </c>
      <c r="AC275" s="3">
        <f t="shared" si="88"/>
        <v>37.438999999999993</v>
      </c>
      <c r="AD275" t="s">
        <v>35</v>
      </c>
      <c r="AF275">
        <f t="shared" si="89"/>
        <v>0</v>
      </c>
      <c r="AG275" t="s">
        <v>36</v>
      </c>
      <c r="AH275" s="11">
        <v>0.73947600000000002</v>
      </c>
      <c r="AI275">
        <f t="shared" si="90"/>
        <v>2.387408794472784E-2</v>
      </c>
      <c r="AJ275">
        <f t="shared" si="91"/>
        <v>-3.8685608690904316</v>
      </c>
      <c r="AK275">
        <v>22.5</v>
      </c>
    </row>
    <row r="276" spans="1:37">
      <c r="A276" s="1">
        <v>21.1038</v>
      </c>
      <c r="B276" t="s">
        <v>40</v>
      </c>
      <c r="C276" t="s">
        <v>32</v>
      </c>
      <c r="D276" t="s">
        <v>56</v>
      </c>
      <c r="E276" s="6">
        <v>8.5</v>
      </c>
      <c r="F276">
        <v>23.38</v>
      </c>
      <c r="G276" t="s">
        <v>37</v>
      </c>
      <c r="H276" s="11">
        <v>4.01</v>
      </c>
      <c r="I276">
        <f t="shared" si="94"/>
        <v>0.30428860475608582</v>
      </c>
      <c r="J276" s="2">
        <f t="shared" si="92"/>
        <v>9.8240009283943244E-3</v>
      </c>
      <c r="K276">
        <v>40</v>
      </c>
      <c r="L276" s="6">
        <v>0.1</v>
      </c>
      <c r="M276" s="11">
        <v>0.1</v>
      </c>
      <c r="N276">
        <v>50</v>
      </c>
      <c r="O276">
        <v>0.5</v>
      </c>
      <c r="P276">
        <v>4</v>
      </c>
      <c r="Q276" s="11">
        <v>4</v>
      </c>
      <c r="R276">
        <f t="shared" si="86"/>
        <v>35.9</v>
      </c>
      <c r="S276" s="15">
        <v>35.912999999999997</v>
      </c>
      <c r="T276" s="3">
        <f t="shared" si="87"/>
        <v>40.012999999999998</v>
      </c>
      <c r="U276" s="11">
        <v>57.235999999999997</v>
      </c>
      <c r="V276" s="11">
        <v>163</v>
      </c>
      <c r="W276" s="11">
        <v>3035.6</v>
      </c>
      <c r="X276" s="11">
        <v>8.48</v>
      </c>
      <c r="Y276" s="11">
        <v>-136</v>
      </c>
      <c r="Z276" s="11">
        <v>3302.7</v>
      </c>
      <c r="AA276" s="11">
        <v>7.9260000000000002</v>
      </c>
      <c r="AB276" s="11">
        <v>19.754000000000001</v>
      </c>
      <c r="AC276" s="3">
        <f t="shared" si="88"/>
        <v>37.481999999999999</v>
      </c>
      <c r="AD276" t="s">
        <v>35</v>
      </c>
      <c r="AF276">
        <f t="shared" si="89"/>
        <v>0</v>
      </c>
      <c r="AG276" t="s">
        <v>36</v>
      </c>
      <c r="AH276" s="11">
        <v>0.64729199999999998</v>
      </c>
      <c r="AI276">
        <f t="shared" si="90"/>
        <v>2.0897914379802415E-2</v>
      </c>
      <c r="AJ276">
        <f t="shared" si="91"/>
        <v>-3.0140396014700102</v>
      </c>
      <c r="AK276">
        <v>22.5</v>
      </c>
    </row>
    <row r="277" spans="1:37">
      <c r="A277" s="1">
        <v>21.1038</v>
      </c>
      <c r="B277" t="s">
        <v>40</v>
      </c>
      <c r="C277" t="s">
        <v>32</v>
      </c>
      <c r="D277" t="s">
        <v>56</v>
      </c>
      <c r="E277" s="6">
        <v>8.5</v>
      </c>
      <c r="F277">
        <v>24.38</v>
      </c>
      <c r="G277" t="s">
        <v>38</v>
      </c>
      <c r="H277" s="11">
        <v>3.9950000000000001</v>
      </c>
      <c r="I277">
        <f t="shared" si="94"/>
        <v>0.30430584731000576</v>
      </c>
      <c r="J277" s="2">
        <f t="shared" si="92"/>
        <v>9.8245576067025817E-3</v>
      </c>
      <c r="K277">
        <v>40</v>
      </c>
      <c r="L277" s="6">
        <v>0.1</v>
      </c>
      <c r="M277" s="11">
        <v>0.1</v>
      </c>
      <c r="N277">
        <v>50</v>
      </c>
      <c r="O277">
        <v>0.5</v>
      </c>
      <c r="P277">
        <v>4</v>
      </c>
      <c r="Q277" s="11">
        <v>4</v>
      </c>
      <c r="R277">
        <f t="shared" si="86"/>
        <v>35.9</v>
      </c>
      <c r="S277" s="15">
        <v>35.904000000000003</v>
      </c>
      <c r="T277" s="3">
        <f t="shared" si="87"/>
        <v>40.004000000000005</v>
      </c>
      <c r="U277" s="11">
        <v>57.222999999999999</v>
      </c>
      <c r="V277" s="11">
        <v>149</v>
      </c>
      <c r="W277" s="11">
        <v>3124.8</v>
      </c>
      <c r="X277" s="11">
        <v>8.4890000000000008</v>
      </c>
      <c r="Y277" s="11">
        <v>-143.5</v>
      </c>
      <c r="Z277" s="11">
        <v>3240.5</v>
      </c>
      <c r="AA277" s="11">
        <v>7.9279999999999999</v>
      </c>
      <c r="AB277" s="11">
        <v>20.047000000000001</v>
      </c>
      <c r="AC277" s="3">
        <f t="shared" si="88"/>
        <v>37.176000000000002</v>
      </c>
      <c r="AD277" t="s">
        <v>35</v>
      </c>
      <c r="AF277">
        <f t="shared" si="89"/>
        <v>0</v>
      </c>
      <c r="AG277" t="s">
        <v>36</v>
      </c>
      <c r="AH277" s="11">
        <v>0.6783539999999999</v>
      </c>
      <c r="AI277">
        <f t="shared" si="90"/>
        <v>2.1900755472331633E-2</v>
      </c>
      <c r="AJ277">
        <f t="shared" si="91"/>
        <v>-3.2653409732692174</v>
      </c>
      <c r="AK277">
        <v>22.5</v>
      </c>
    </row>
    <row r="278" spans="1:37">
      <c r="A278" s="1">
        <v>21.1038</v>
      </c>
      <c r="B278" t="s">
        <v>40</v>
      </c>
      <c r="C278" t="s">
        <v>32</v>
      </c>
      <c r="D278" t="s">
        <v>56</v>
      </c>
      <c r="E278" s="6">
        <v>8.5</v>
      </c>
      <c r="F278">
        <v>25.38</v>
      </c>
      <c r="G278" t="s">
        <v>34</v>
      </c>
      <c r="H278" s="11">
        <v>3.9950000000000001</v>
      </c>
      <c r="I278">
        <f t="shared" si="94"/>
        <v>0.70200146291659693</v>
      </c>
      <c r="J278" s="2">
        <f t="shared" si="92"/>
        <v>2.2664217179460093E-2</v>
      </c>
      <c r="K278">
        <v>40</v>
      </c>
      <c r="L278" s="6">
        <v>0.5</v>
      </c>
      <c r="M278" s="11">
        <v>0.5</v>
      </c>
      <c r="N278">
        <v>50</v>
      </c>
      <c r="O278">
        <v>0.5</v>
      </c>
      <c r="P278">
        <v>4</v>
      </c>
      <c r="Q278" s="11">
        <v>4</v>
      </c>
      <c r="R278">
        <f t="shared" si="86"/>
        <v>35.5</v>
      </c>
      <c r="S278" s="15">
        <v>35.503</v>
      </c>
      <c r="T278" s="3">
        <f t="shared" si="87"/>
        <v>40.003</v>
      </c>
      <c r="U278" s="11">
        <v>56.808999999999997</v>
      </c>
      <c r="V278" s="11">
        <v>150.4</v>
      </c>
      <c r="W278" s="11">
        <v>3126.5</v>
      </c>
      <c r="X278" s="11">
        <v>8.4960000000000004</v>
      </c>
      <c r="Y278" s="11">
        <v>-154.5</v>
      </c>
      <c r="Z278" s="11">
        <v>3271.3</v>
      </c>
      <c r="AA278" s="11">
        <v>7.9359999999999999</v>
      </c>
      <c r="AB278" s="11">
        <v>19.707000000000001</v>
      </c>
      <c r="AC278" s="3">
        <f t="shared" si="88"/>
        <v>37.101999999999997</v>
      </c>
      <c r="AD278" t="s">
        <v>35</v>
      </c>
      <c r="AF278">
        <f t="shared" si="89"/>
        <v>0</v>
      </c>
      <c r="AG278" t="s">
        <v>36</v>
      </c>
      <c r="AH278" s="11">
        <v>0.79959599999999997</v>
      </c>
      <c r="AI278">
        <f t="shared" si="90"/>
        <v>2.5815070704461807E-2</v>
      </c>
      <c r="AJ278">
        <f t="shared" si="91"/>
        <v>-0.3966073268954623</v>
      </c>
      <c r="AK278">
        <v>22.5</v>
      </c>
    </row>
    <row r="279" spans="1:37">
      <c r="A279" s="1">
        <v>21.1038</v>
      </c>
      <c r="B279" t="s">
        <v>40</v>
      </c>
      <c r="C279" t="s">
        <v>32</v>
      </c>
      <c r="D279" t="s">
        <v>56</v>
      </c>
      <c r="E279" s="6">
        <v>8.5</v>
      </c>
      <c r="F279">
        <v>26.38</v>
      </c>
      <c r="G279" t="s">
        <v>37</v>
      </c>
      <c r="H279" s="11">
        <v>4.0030000000000001</v>
      </c>
      <c r="I279">
        <f t="shared" si="94"/>
        <v>0.70204889951196137</v>
      </c>
      <c r="J279" s="2">
        <f t="shared" si="92"/>
        <v>2.2665748676695338E-2</v>
      </c>
      <c r="K279">
        <v>40</v>
      </c>
      <c r="L279" s="6">
        <v>0.5</v>
      </c>
      <c r="M279" s="11">
        <v>0.5</v>
      </c>
      <c r="N279">
        <v>50</v>
      </c>
      <c r="O279">
        <v>0.5</v>
      </c>
      <c r="P279">
        <v>4</v>
      </c>
      <c r="Q279" s="11">
        <v>4</v>
      </c>
      <c r="R279">
        <f t="shared" si="86"/>
        <v>35.5</v>
      </c>
      <c r="S279" s="15">
        <v>35.499000000000002</v>
      </c>
      <c r="T279" s="3">
        <f t="shared" si="87"/>
        <v>39.999000000000002</v>
      </c>
      <c r="U279" s="11">
        <v>56.79</v>
      </c>
      <c r="V279" s="11">
        <v>154.4</v>
      </c>
      <c r="W279" s="11">
        <v>3126.5</v>
      </c>
      <c r="X279" s="11">
        <v>8.49</v>
      </c>
      <c r="Y279" s="11">
        <v>-161.1</v>
      </c>
      <c r="Z279" s="11">
        <v>3270.8</v>
      </c>
      <c r="AA279" s="11">
        <v>7.93</v>
      </c>
      <c r="AB279" s="11">
        <v>19.920000000000002</v>
      </c>
      <c r="AC279" s="3">
        <f t="shared" si="88"/>
        <v>36.869999999999997</v>
      </c>
      <c r="AD279" t="s">
        <v>35</v>
      </c>
      <c r="AF279">
        <f t="shared" si="89"/>
        <v>0</v>
      </c>
      <c r="AG279" t="s">
        <v>36</v>
      </c>
      <c r="AH279" s="11">
        <v>0.77154</v>
      </c>
      <c r="AI279">
        <f t="shared" si="90"/>
        <v>2.4909278749919286E-2</v>
      </c>
      <c r="AJ279">
        <f t="shared" si="91"/>
        <v>-9.1288001104435759E-2</v>
      </c>
      <c r="AK279">
        <v>22.5</v>
      </c>
    </row>
    <row r="280" spans="1:37">
      <c r="A280" s="1">
        <v>21.1038</v>
      </c>
      <c r="B280" t="s">
        <v>40</v>
      </c>
      <c r="C280" t="s">
        <v>32</v>
      </c>
      <c r="D280" t="s">
        <v>56</v>
      </c>
      <c r="E280" s="6">
        <v>8.5</v>
      </c>
      <c r="F280">
        <v>27.38</v>
      </c>
      <c r="G280" t="s">
        <v>38</v>
      </c>
      <c r="H280" s="11">
        <v>4.0069999999999997</v>
      </c>
      <c r="I280">
        <f t="shared" si="94"/>
        <v>0.70206076014327035</v>
      </c>
      <c r="J280" s="2">
        <f t="shared" si="92"/>
        <v>2.2666131598865834E-2</v>
      </c>
      <c r="K280">
        <v>40</v>
      </c>
      <c r="L280" s="6">
        <v>0.5</v>
      </c>
      <c r="M280" s="11">
        <v>0.5</v>
      </c>
      <c r="N280">
        <v>50</v>
      </c>
      <c r="O280">
        <v>0.5</v>
      </c>
      <c r="P280">
        <v>4</v>
      </c>
      <c r="Q280" s="11">
        <v>4</v>
      </c>
      <c r="R280">
        <f t="shared" si="86"/>
        <v>35.5</v>
      </c>
      <c r="S280" s="15">
        <v>35.497999999999998</v>
      </c>
      <c r="T280" s="3">
        <f t="shared" si="87"/>
        <v>39.997999999999998</v>
      </c>
      <c r="U280" s="11">
        <v>56.787999999999997</v>
      </c>
      <c r="V280" s="11">
        <v>175.2</v>
      </c>
      <c r="W280" s="11">
        <v>3079.7</v>
      </c>
      <c r="X280" s="11">
        <v>8.49</v>
      </c>
      <c r="Y280" s="11">
        <v>-145.69999999999999</v>
      </c>
      <c r="Z280" s="11">
        <v>3273.9</v>
      </c>
      <c r="AA280" s="11">
        <v>7.9180000000000001</v>
      </c>
      <c r="AB280" s="11">
        <v>19.864000000000001</v>
      </c>
      <c r="AC280" s="3">
        <f t="shared" si="88"/>
        <v>36.923999999999992</v>
      </c>
      <c r="AD280" t="s">
        <v>35</v>
      </c>
      <c r="AF280">
        <f t="shared" si="89"/>
        <v>0</v>
      </c>
      <c r="AG280" t="s">
        <v>36</v>
      </c>
      <c r="AH280" s="11">
        <v>0.67935599999999996</v>
      </c>
      <c r="AI280">
        <f t="shared" si="90"/>
        <v>2.1933105184993865E-2</v>
      </c>
      <c r="AJ280">
        <f t="shared" si="91"/>
        <v>0.74781266289257153</v>
      </c>
      <c r="AK280">
        <v>22.5</v>
      </c>
    </row>
    <row r="281" spans="1:37">
      <c r="A281" s="1">
        <v>21.1038</v>
      </c>
      <c r="B281" t="s">
        <v>40</v>
      </c>
      <c r="C281" t="s">
        <v>32</v>
      </c>
      <c r="D281" t="s">
        <v>56</v>
      </c>
      <c r="E281" s="6">
        <v>8.5</v>
      </c>
      <c r="F281">
        <v>28.38</v>
      </c>
      <c r="G281" t="s">
        <v>34</v>
      </c>
      <c r="H281" s="11">
        <v>3.9980000000000002</v>
      </c>
      <c r="I281">
        <f t="shared" si="94"/>
        <v>1.1992643186396874</v>
      </c>
      <c r="J281" s="2">
        <f t="shared" si="92"/>
        <v>3.8718419275511312E-2</v>
      </c>
      <c r="K281">
        <v>40</v>
      </c>
      <c r="L281" s="6">
        <v>1</v>
      </c>
      <c r="M281" s="11">
        <v>1</v>
      </c>
      <c r="N281">
        <v>50</v>
      </c>
      <c r="O281">
        <v>0.5</v>
      </c>
      <c r="P281">
        <v>4</v>
      </c>
      <c r="Q281" s="11">
        <v>4</v>
      </c>
      <c r="R281">
        <f t="shared" si="86"/>
        <v>35</v>
      </c>
      <c r="S281" s="15">
        <v>34.997</v>
      </c>
      <c r="T281" s="3">
        <f t="shared" si="87"/>
        <v>39.997</v>
      </c>
      <c r="U281" s="11">
        <v>57.712000000000003</v>
      </c>
      <c r="V281" s="11">
        <v>210.9</v>
      </c>
      <c r="W281" s="11">
        <v>2962.2</v>
      </c>
      <c r="X281" s="11">
        <v>8.5060000000000002</v>
      </c>
      <c r="Y281" s="11">
        <v>-128.5</v>
      </c>
      <c r="Z281" s="11">
        <v>3154.7</v>
      </c>
      <c r="AA281" s="11">
        <v>7.8159999999999998</v>
      </c>
      <c r="AB281" s="11">
        <v>19.559000000000001</v>
      </c>
      <c r="AC281" s="3">
        <f t="shared" si="88"/>
        <v>38.153000000000006</v>
      </c>
      <c r="AD281" t="s">
        <v>35</v>
      </c>
      <c r="AF281">
        <f t="shared" si="89"/>
        <v>0</v>
      </c>
      <c r="AG281" t="s">
        <v>36</v>
      </c>
      <c r="AH281" s="11">
        <v>1.078152</v>
      </c>
      <c r="AI281">
        <f t="shared" si="90"/>
        <v>3.4808290824562535E-2</v>
      </c>
      <c r="AJ281">
        <f t="shared" si="91"/>
        <v>1.7089148815986914</v>
      </c>
      <c r="AK281">
        <v>22.5</v>
      </c>
    </row>
    <row r="282" spans="1:37">
      <c r="A282" s="1">
        <v>21.1038</v>
      </c>
      <c r="B282" t="s">
        <v>40</v>
      </c>
      <c r="C282" t="s">
        <v>32</v>
      </c>
      <c r="D282" t="s">
        <v>56</v>
      </c>
      <c r="E282" s="6">
        <v>8.5</v>
      </c>
      <c r="F282">
        <v>29.38</v>
      </c>
      <c r="G282" t="s">
        <v>37</v>
      </c>
      <c r="H282" s="11">
        <v>4.008</v>
      </c>
      <c r="I282">
        <f t="shared" si="94"/>
        <v>1.1991185870270256</v>
      </c>
      <c r="J282" s="2">
        <f t="shared" si="92"/>
        <v>3.8713714309647623E-2</v>
      </c>
      <c r="K282">
        <v>40</v>
      </c>
      <c r="L282" s="6">
        <v>1</v>
      </c>
      <c r="M282" s="11">
        <v>1</v>
      </c>
      <c r="N282">
        <v>50</v>
      </c>
      <c r="O282">
        <v>0.5</v>
      </c>
      <c r="P282">
        <v>4</v>
      </c>
      <c r="Q282" s="11">
        <v>4</v>
      </c>
      <c r="R282">
        <f t="shared" si="86"/>
        <v>35</v>
      </c>
      <c r="S282" s="15">
        <v>35.003</v>
      </c>
      <c r="T282" s="3">
        <f t="shared" si="87"/>
        <v>40.003</v>
      </c>
      <c r="U282" s="11">
        <v>57.777999999999999</v>
      </c>
      <c r="V282" s="11">
        <v>259.10000000000002</v>
      </c>
      <c r="W282" s="11">
        <v>2959.2</v>
      </c>
      <c r="X282" s="11">
        <v>8.5050000000000008</v>
      </c>
      <c r="Y282" s="11">
        <v>-142.4</v>
      </c>
      <c r="Z282" s="11">
        <v>3176.8</v>
      </c>
      <c r="AA282" s="11">
        <v>7.9139999999999997</v>
      </c>
      <c r="AB282" s="11">
        <v>19.82</v>
      </c>
      <c r="AC282" s="3">
        <f t="shared" si="88"/>
        <v>37.957999999999998</v>
      </c>
      <c r="AD282" t="s">
        <v>35</v>
      </c>
      <c r="AF282">
        <f t="shared" si="89"/>
        <v>0</v>
      </c>
      <c r="AG282" t="s">
        <v>36</v>
      </c>
      <c r="AH282" s="11">
        <v>1.0220399999999998</v>
      </c>
      <c r="AI282">
        <f t="shared" si="90"/>
        <v>3.29967069154775E-2</v>
      </c>
      <c r="AJ282">
        <f>((I282)*(T282/1000)-(AH282)*(AC282/1000))/(H282/1000)</f>
        <v>2.2888589113877513</v>
      </c>
      <c r="AK282">
        <v>22.5</v>
      </c>
    </row>
    <row r="283" spans="1:37">
      <c r="A283" s="1">
        <v>21.1038</v>
      </c>
      <c r="B283" t="s">
        <v>40</v>
      </c>
      <c r="C283" t="s">
        <v>32</v>
      </c>
      <c r="D283" t="s">
        <v>56</v>
      </c>
      <c r="E283" s="6">
        <v>8.5</v>
      </c>
      <c r="F283">
        <v>30.38</v>
      </c>
      <c r="G283" t="s">
        <v>38</v>
      </c>
      <c r="H283" s="11">
        <v>4.008</v>
      </c>
      <c r="I283">
        <f t="shared" si="94"/>
        <v>1.1991428725932123</v>
      </c>
      <c r="J283" s="2">
        <f t="shared" si="92"/>
        <v>3.8714498372609679E-2</v>
      </c>
      <c r="K283">
        <v>40</v>
      </c>
      <c r="L283" s="6">
        <v>1</v>
      </c>
      <c r="M283" s="11">
        <v>1</v>
      </c>
      <c r="N283">
        <v>50</v>
      </c>
      <c r="O283">
        <v>0.5</v>
      </c>
      <c r="P283">
        <v>4</v>
      </c>
      <c r="Q283" s="11">
        <v>4</v>
      </c>
      <c r="R283">
        <f t="shared" si="86"/>
        <v>35</v>
      </c>
      <c r="S283" s="15">
        <v>35.002000000000002</v>
      </c>
      <c r="T283" s="3">
        <f t="shared" si="87"/>
        <v>40.002000000000002</v>
      </c>
      <c r="U283" s="11">
        <v>57.762999999999998</v>
      </c>
      <c r="V283" s="11">
        <v>319</v>
      </c>
      <c r="W283" s="11">
        <v>2971.8</v>
      </c>
      <c r="X283" s="11">
        <v>8.5350000000000001</v>
      </c>
      <c r="Y283" s="11">
        <v>-118.8</v>
      </c>
      <c r="Z283" s="11">
        <v>3220.3</v>
      </c>
      <c r="AA283" s="11">
        <v>7.843</v>
      </c>
      <c r="AB283" s="11">
        <v>19.896999999999998</v>
      </c>
      <c r="AC283" s="3">
        <f t="shared" si="88"/>
        <v>37.866</v>
      </c>
      <c r="AD283" t="s">
        <v>35</v>
      </c>
      <c r="AF283">
        <f t="shared" si="89"/>
        <v>0</v>
      </c>
      <c r="AG283" t="s">
        <v>36</v>
      </c>
      <c r="AH283" s="11">
        <v>1.0841639999999999</v>
      </c>
      <c r="AI283">
        <f t="shared" si="90"/>
        <v>3.5002389100535929E-2</v>
      </c>
      <c r="AJ283">
        <f>((I283)*(T283/1000)-(AH283)*(AC283/1000))/(H283/1000)</f>
        <v>1.7253391131421374</v>
      </c>
      <c r="AK283">
        <v>22.5</v>
      </c>
    </row>
    <row r="284" spans="1:37">
      <c r="A284" s="1">
        <v>21.1038</v>
      </c>
      <c r="B284" t="s">
        <v>40</v>
      </c>
      <c r="C284" t="s">
        <v>32</v>
      </c>
      <c r="D284" t="s">
        <v>56</v>
      </c>
      <c r="E284" s="6">
        <v>8.5</v>
      </c>
      <c r="F284">
        <v>31.38</v>
      </c>
      <c r="G284" t="s">
        <v>34</v>
      </c>
      <c r="H284" s="11">
        <v>4.0030000000000001</v>
      </c>
      <c r="I284">
        <f t="shared" si="94"/>
        <v>3.2034728588648345</v>
      </c>
      <c r="J284" s="2">
        <f t="shared" ref="J284:J289" si="95">L303/30.974</f>
        <v>1.6142571188738943E-2</v>
      </c>
      <c r="K284">
        <v>400</v>
      </c>
      <c r="L284" s="6">
        <v>0.3</v>
      </c>
      <c r="M284" s="11">
        <v>0.3</v>
      </c>
      <c r="N284">
        <v>50</v>
      </c>
      <c r="O284">
        <v>0.5</v>
      </c>
      <c r="P284">
        <v>4</v>
      </c>
      <c r="Q284" s="11">
        <v>4</v>
      </c>
      <c r="R284">
        <f t="shared" si="86"/>
        <v>35.700000000000003</v>
      </c>
      <c r="S284" s="15">
        <v>35.695999999999998</v>
      </c>
      <c r="T284" s="3">
        <f t="shared" si="87"/>
        <v>39.995999999999995</v>
      </c>
      <c r="U284" s="11">
        <v>58.015999999999998</v>
      </c>
      <c r="V284" s="11">
        <v>158.19999999999999</v>
      </c>
      <c r="W284" s="11">
        <v>2742.3</v>
      </c>
      <c r="X284" s="11">
        <v>8.5370000000000008</v>
      </c>
      <c r="Y284" s="11">
        <v>-159.6</v>
      </c>
      <c r="Z284" s="11">
        <v>2964.5</v>
      </c>
      <c r="AA284" s="11">
        <v>8.0670000000000002</v>
      </c>
      <c r="AB284" s="11">
        <v>20.657</v>
      </c>
      <c r="AC284" s="3">
        <f t="shared" si="88"/>
        <v>37.358999999999995</v>
      </c>
      <c r="AD284" t="s">
        <v>35</v>
      </c>
      <c r="AF284">
        <f t="shared" si="89"/>
        <v>0</v>
      </c>
      <c r="AG284" t="s">
        <v>36</v>
      </c>
      <c r="AH284" s="11">
        <v>1.721436</v>
      </c>
      <c r="AI284">
        <f t="shared" si="90"/>
        <v>5.5576806353716021E-2</v>
      </c>
      <c r="AJ284">
        <f>((I284)*(T284/1000)-(AH284)*(AC284/1000))/(H284/1000)</f>
        <v>15.941786894618517</v>
      </c>
      <c r="AK284">
        <v>22.5</v>
      </c>
    </row>
    <row r="285" spans="1:37">
      <c r="A285" s="1">
        <v>21.1038</v>
      </c>
      <c r="B285" t="s">
        <v>40</v>
      </c>
      <c r="C285" t="s">
        <v>32</v>
      </c>
      <c r="D285" t="s">
        <v>56</v>
      </c>
      <c r="E285" s="6">
        <v>8.5</v>
      </c>
      <c r="F285">
        <v>32.380000000000003</v>
      </c>
      <c r="G285" t="s">
        <v>37</v>
      </c>
      <c r="H285" s="11">
        <v>4.0019999999999998</v>
      </c>
      <c r="I285">
        <f t="shared" si="94"/>
        <v>3.2025802897315279</v>
      </c>
      <c r="J285" s="2">
        <f t="shared" si="95"/>
        <v>1.6142571188738943E-2</v>
      </c>
      <c r="K285">
        <v>400</v>
      </c>
      <c r="L285" s="6">
        <v>0.3</v>
      </c>
      <c r="M285" s="11">
        <v>0.3</v>
      </c>
      <c r="N285">
        <v>50</v>
      </c>
      <c r="O285">
        <v>0.5</v>
      </c>
      <c r="P285">
        <v>4</v>
      </c>
      <c r="Q285" s="11">
        <v>4</v>
      </c>
      <c r="R285">
        <f t="shared" si="86"/>
        <v>35.700000000000003</v>
      </c>
      <c r="S285" s="15">
        <v>35.707999999999998</v>
      </c>
      <c r="T285" s="3">
        <f t="shared" si="87"/>
        <v>40.007999999999996</v>
      </c>
      <c r="U285" s="11">
        <v>58.094999999999999</v>
      </c>
      <c r="V285" s="11">
        <v>1153</v>
      </c>
      <c r="W285" s="11">
        <v>2731.6</v>
      </c>
      <c r="X285" s="11">
        <v>8.5839999999999996</v>
      </c>
      <c r="Y285" s="11">
        <v>-139.30000000000001</v>
      </c>
      <c r="Z285" s="11">
        <v>2888.8</v>
      </c>
      <c r="AA285" s="11">
        <v>8.1280000000000001</v>
      </c>
      <c r="AB285" s="11">
        <v>20.661999999999999</v>
      </c>
      <c r="AC285" s="3">
        <f t="shared" si="88"/>
        <v>37.433</v>
      </c>
      <c r="AD285" t="s">
        <v>35</v>
      </c>
      <c r="AF285">
        <f t="shared" si="89"/>
        <v>0</v>
      </c>
      <c r="AG285" t="s">
        <v>36</v>
      </c>
      <c r="AH285" s="11">
        <v>1.787568</v>
      </c>
      <c r="AI285">
        <f t="shared" si="90"/>
        <v>5.7711887389423386E-2</v>
      </c>
      <c r="AJ285">
        <f t="shared" si="91"/>
        <v>15.296051795996741</v>
      </c>
      <c r="AK285">
        <v>22.5</v>
      </c>
    </row>
    <row r="286" spans="1:37">
      <c r="A286" s="1">
        <v>21.1038</v>
      </c>
      <c r="B286" t="s">
        <v>40</v>
      </c>
      <c r="C286" t="s">
        <v>32</v>
      </c>
      <c r="D286" t="s">
        <v>56</v>
      </c>
      <c r="E286" s="6">
        <v>8.5</v>
      </c>
      <c r="F286">
        <v>33.380000000000003</v>
      </c>
      <c r="G286" t="s">
        <v>38</v>
      </c>
      <c r="H286" s="11">
        <v>4.0049999999999999</v>
      </c>
      <c r="I286">
        <f t="shared" si="94"/>
        <v>3.2032496663732384</v>
      </c>
      <c r="J286" s="2">
        <f t="shared" si="95"/>
        <v>3.2285142377477885E-2</v>
      </c>
      <c r="K286">
        <v>400</v>
      </c>
      <c r="L286" s="6">
        <v>0.3</v>
      </c>
      <c r="M286" s="11">
        <v>0.3</v>
      </c>
      <c r="N286">
        <v>50</v>
      </c>
      <c r="O286">
        <v>0.5</v>
      </c>
      <c r="P286">
        <v>4</v>
      </c>
      <c r="Q286" s="11">
        <v>4</v>
      </c>
      <c r="R286">
        <f t="shared" si="86"/>
        <v>35.700000000000003</v>
      </c>
      <c r="S286" s="15">
        <v>35.698999999999998</v>
      </c>
      <c r="T286" s="3">
        <f t="shared" si="87"/>
        <v>39.998999999999995</v>
      </c>
      <c r="U286" s="11">
        <v>57.984999999999999</v>
      </c>
      <c r="V286" s="11">
        <v>154.5</v>
      </c>
      <c r="W286" s="11">
        <v>2780.3</v>
      </c>
      <c r="X286" s="11">
        <v>8.5730000000000004</v>
      </c>
      <c r="Y286" s="11">
        <v>-120.2</v>
      </c>
      <c r="Z286" s="11">
        <v>2843.9</v>
      </c>
      <c r="AA286" s="11">
        <v>8.1210000000000004</v>
      </c>
      <c r="AB286" s="11">
        <v>20.706</v>
      </c>
      <c r="AC286" s="3">
        <f t="shared" si="88"/>
        <v>37.278999999999996</v>
      </c>
      <c r="AD286" t="s">
        <v>35</v>
      </c>
      <c r="AF286">
        <f t="shared" si="89"/>
        <v>0</v>
      </c>
      <c r="AG286" t="s">
        <v>36</v>
      </c>
      <c r="AH286" s="11">
        <v>1.7825580000000001</v>
      </c>
      <c r="AI286">
        <f t="shared" si="90"/>
        <v>5.7550138826112221E-2</v>
      </c>
      <c r="AJ286">
        <f t="shared" si="91"/>
        <v>15.399451616295417</v>
      </c>
      <c r="AK286">
        <v>22.5</v>
      </c>
    </row>
    <row r="287" spans="1:37">
      <c r="A287" s="1">
        <v>21.1038</v>
      </c>
      <c r="B287" t="s">
        <v>40</v>
      </c>
      <c r="C287" t="s">
        <v>32</v>
      </c>
      <c r="D287" t="s">
        <v>56</v>
      </c>
      <c r="E287" s="6">
        <v>8.5</v>
      </c>
      <c r="F287">
        <v>34.380000000000003</v>
      </c>
      <c r="G287" t="s">
        <v>34</v>
      </c>
      <c r="H287" s="11">
        <v>4.0010000000000003</v>
      </c>
      <c r="I287">
        <f t="shared" si="94"/>
        <v>10.196699184414424</v>
      </c>
      <c r="J287" s="2">
        <f t="shared" si="95"/>
        <v>3.2285142377477885E-2</v>
      </c>
      <c r="K287">
        <v>400</v>
      </c>
      <c r="L287" s="6">
        <v>1</v>
      </c>
      <c r="M287" s="11">
        <v>1</v>
      </c>
      <c r="N287">
        <v>50</v>
      </c>
      <c r="O287">
        <v>0.5</v>
      </c>
      <c r="P287">
        <v>4</v>
      </c>
      <c r="Q287" s="11">
        <v>4</v>
      </c>
      <c r="R287">
        <f t="shared" si="86"/>
        <v>35</v>
      </c>
      <c r="S287" s="15">
        <v>35.01</v>
      </c>
      <c r="T287" s="3">
        <f t="shared" si="87"/>
        <v>40.01</v>
      </c>
      <c r="U287" s="11">
        <v>58.055</v>
      </c>
      <c r="V287" s="11">
        <v>156</v>
      </c>
      <c r="W287" s="11">
        <v>2744.6</v>
      </c>
      <c r="X287" s="11">
        <v>8.5779999999999994</v>
      </c>
      <c r="Y287" s="11">
        <v>-114.4</v>
      </c>
      <c r="Z287" s="11">
        <v>2843.6</v>
      </c>
      <c r="AA287" s="11">
        <v>8.1370000000000005</v>
      </c>
      <c r="AB287" s="11">
        <v>20.661000000000001</v>
      </c>
      <c r="AC287" s="3">
        <f t="shared" si="88"/>
        <v>37.393999999999998</v>
      </c>
      <c r="AD287" t="s">
        <v>35</v>
      </c>
      <c r="AF287">
        <f t="shared" si="89"/>
        <v>0</v>
      </c>
      <c r="AG287" t="s">
        <v>36</v>
      </c>
      <c r="AH287" s="11">
        <v>4.6613040000000003</v>
      </c>
      <c r="AI287">
        <f t="shared" si="90"/>
        <v>0.15049086330470718</v>
      </c>
      <c r="AJ287">
        <f t="shared" si="91"/>
        <v>58.401682727423406</v>
      </c>
      <c r="AK287">
        <v>22.5</v>
      </c>
    </row>
    <row r="288" spans="1:37">
      <c r="A288" s="1">
        <v>21.1038</v>
      </c>
      <c r="B288" t="s">
        <v>40</v>
      </c>
      <c r="C288" t="s">
        <v>32</v>
      </c>
      <c r="D288" t="s">
        <v>56</v>
      </c>
      <c r="E288" s="6">
        <v>8.5</v>
      </c>
      <c r="F288">
        <v>35.380000000000003</v>
      </c>
      <c r="G288" t="s">
        <v>37</v>
      </c>
      <c r="H288" s="11">
        <v>3.9950000000000001</v>
      </c>
      <c r="I288">
        <f t="shared" si="94"/>
        <v>10.197446732479712</v>
      </c>
      <c r="J288" s="2">
        <f t="shared" si="95"/>
        <v>3.2285142377477885E-2</v>
      </c>
      <c r="K288">
        <v>400</v>
      </c>
      <c r="L288" s="6">
        <v>1</v>
      </c>
      <c r="M288" s="11">
        <v>1</v>
      </c>
      <c r="N288">
        <v>50</v>
      </c>
      <c r="O288">
        <v>0.5</v>
      </c>
      <c r="P288">
        <v>4</v>
      </c>
      <c r="Q288" s="11">
        <v>4</v>
      </c>
      <c r="R288">
        <f t="shared" si="86"/>
        <v>35</v>
      </c>
      <c r="S288" s="15">
        <v>35.006999999999998</v>
      </c>
      <c r="T288" s="3">
        <f t="shared" si="87"/>
        <v>40.006999999999998</v>
      </c>
      <c r="U288" s="11">
        <v>58.121000000000002</v>
      </c>
      <c r="V288" s="11">
        <v>157.1</v>
      </c>
      <c r="W288" s="11">
        <v>2770.7</v>
      </c>
      <c r="X288" s="11">
        <v>8.577</v>
      </c>
      <c r="Y288" s="11">
        <v>-110.3</v>
      </c>
      <c r="Z288" s="11">
        <v>2831.8</v>
      </c>
      <c r="AA288" s="11">
        <v>8.1319999999999997</v>
      </c>
      <c r="AB288" s="11">
        <v>20.759</v>
      </c>
      <c r="AC288" s="3">
        <f t="shared" si="88"/>
        <v>37.362000000000002</v>
      </c>
      <c r="AD288" t="s">
        <v>35</v>
      </c>
      <c r="AF288">
        <f t="shared" si="89"/>
        <v>0</v>
      </c>
      <c r="AG288" t="s">
        <v>36</v>
      </c>
      <c r="AH288" s="11">
        <v>4.2063959999999998</v>
      </c>
      <c r="AI288">
        <f t="shared" si="90"/>
        <v>0.13580409375605348</v>
      </c>
      <c r="AJ288">
        <f t="shared" si="91"/>
        <v>62.78094720258219</v>
      </c>
      <c r="AK288">
        <v>22.5</v>
      </c>
    </row>
    <row r="289" spans="1:37">
      <c r="A289" s="1">
        <v>21.1038</v>
      </c>
      <c r="B289" t="s">
        <v>40</v>
      </c>
      <c r="C289" t="s">
        <v>32</v>
      </c>
      <c r="D289" t="s">
        <v>56</v>
      </c>
      <c r="E289" s="6">
        <v>8.5</v>
      </c>
      <c r="F289">
        <v>36.380000000000003</v>
      </c>
      <c r="G289" t="s">
        <v>38</v>
      </c>
      <c r="H289" s="11">
        <v>4.0049999999999999</v>
      </c>
      <c r="I289">
        <f t="shared" si="94"/>
        <v>10.200188701501729</v>
      </c>
      <c r="J289" s="2">
        <f t="shared" si="95"/>
        <v>1.6142571188738943E-3</v>
      </c>
      <c r="K289">
        <v>400</v>
      </c>
      <c r="L289" s="6">
        <v>1</v>
      </c>
      <c r="M289" s="11">
        <v>1</v>
      </c>
      <c r="N289">
        <v>50</v>
      </c>
      <c r="O289">
        <v>0.5</v>
      </c>
      <c r="P289">
        <v>4</v>
      </c>
      <c r="Q289" s="11">
        <v>4</v>
      </c>
      <c r="R289">
        <f t="shared" si="86"/>
        <v>35</v>
      </c>
      <c r="S289" s="15">
        <v>34.996000000000002</v>
      </c>
      <c r="T289" s="3">
        <f t="shared" si="87"/>
        <v>39.996000000000002</v>
      </c>
      <c r="U289" s="11">
        <v>58.058</v>
      </c>
      <c r="V289" s="11">
        <v>155.4</v>
      </c>
      <c r="W289" s="11">
        <v>2769</v>
      </c>
      <c r="X289" s="11">
        <v>8.5779999999999994</v>
      </c>
      <c r="Y289" s="11">
        <v>-117.3</v>
      </c>
      <c r="Z289" s="11">
        <v>2798.4</v>
      </c>
      <c r="AA289" s="11">
        <v>8.141</v>
      </c>
      <c r="AB289" s="11">
        <v>20.718</v>
      </c>
      <c r="AC289" s="3">
        <f t="shared" si="88"/>
        <v>37.340000000000003</v>
      </c>
      <c r="AD289" t="s">
        <v>35</v>
      </c>
      <c r="AF289">
        <f t="shared" si="89"/>
        <v>0</v>
      </c>
      <c r="AG289" t="s">
        <v>36</v>
      </c>
      <c r="AH289" s="11">
        <v>4.6593</v>
      </c>
      <c r="AI289">
        <f t="shared" si="90"/>
        <v>0.15042616387938271</v>
      </c>
      <c r="AJ289">
        <f t="shared" si="91"/>
        <v>58.424091212300411</v>
      </c>
      <c r="AK289">
        <v>22.5</v>
      </c>
    </row>
    <row r="290" spans="1:37">
      <c r="A290" s="1" t="s">
        <v>31</v>
      </c>
      <c r="B290" t="s">
        <v>31</v>
      </c>
      <c r="C290" t="s">
        <v>41</v>
      </c>
      <c r="D290" t="s">
        <v>56</v>
      </c>
      <c r="E290" s="6">
        <v>8.5</v>
      </c>
      <c r="F290">
        <v>1.39</v>
      </c>
      <c r="G290" t="s">
        <v>34</v>
      </c>
      <c r="H290" s="11">
        <v>0</v>
      </c>
      <c r="I290" s="20">
        <v>0.15538399999999999</v>
      </c>
      <c r="J290" s="2">
        <f>I290/30.974</f>
        <v>5.0165945631820237E-3</v>
      </c>
      <c r="K290">
        <v>20000</v>
      </c>
      <c r="L290">
        <v>0</v>
      </c>
      <c r="M290" s="11">
        <f>L290</f>
        <v>0</v>
      </c>
      <c r="N290">
        <v>50</v>
      </c>
      <c r="O290">
        <v>0.5</v>
      </c>
      <c r="P290">
        <v>4</v>
      </c>
      <c r="Q290" s="11">
        <f>P290</f>
        <v>4</v>
      </c>
      <c r="R290">
        <f>40-L290-P290</f>
        <v>36</v>
      </c>
      <c r="S290" s="15">
        <v>35.994999999999997</v>
      </c>
      <c r="T290" s="3">
        <f>S290+Q290+M290</f>
        <v>39.994999999999997</v>
      </c>
      <c r="U290" s="11">
        <v>53.201000000000001</v>
      </c>
      <c r="V290" s="11">
        <v>147.5</v>
      </c>
      <c r="W290" s="11">
        <v>2560.6</v>
      </c>
      <c r="X290" s="11">
        <v>8.6460000000000008</v>
      </c>
      <c r="Y290" s="11">
        <v>127.2</v>
      </c>
      <c r="Z290" s="11">
        <v>2592.4</v>
      </c>
      <c r="AA290" s="11">
        <v>8.57</v>
      </c>
      <c r="AB290" s="11">
        <v>13.281000000000001</v>
      </c>
      <c r="AC290" s="3">
        <f>U290-AB290</f>
        <v>39.92</v>
      </c>
      <c r="AD290" t="s">
        <v>35</v>
      </c>
      <c r="AF290">
        <f>AE290*(1/1000)*(1/94.9714)*(1000/1)</f>
        <v>0</v>
      </c>
      <c r="AG290" t="s">
        <v>36</v>
      </c>
      <c r="AH290" s="11">
        <v>0.25350600000000001</v>
      </c>
      <c r="AI290">
        <f>AH290*(1/1000)*(1/30.974)*(1000/1)</f>
        <v>8.1844773035449087E-3</v>
      </c>
      <c r="AJ290">
        <v>0</v>
      </c>
      <c r="AK290">
        <v>15.3</v>
      </c>
    </row>
    <row r="291" spans="1:37">
      <c r="A291" s="1" t="s">
        <v>31</v>
      </c>
      <c r="B291" t="s">
        <v>31</v>
      </c>
      <c r="C291" t="s">
        <v>41</v>
      </c>
      <c r="D291" t="s">
        <v>56</v>
      </c>
      <c r="E291" s="6">
        <v>8.5</v>
      </c>
      <c r="F291">
        <v>2.39</v>
      </c>
      <c r="G291" t="s">
        <v>37</v>
      </c>
      <c r="H291" s="11">
        <v>0</v>
      </c>
      <c r="I291" s="20">
        <v>0.15538399999999999</v>
      </c>
      <c r="J291" s="2">
        <f t="shared" ref="J291:J307" si="96">I291/30.974</f>
        <v>5.0165945631820237E-3</v>
      </c>
      <c r="K291">
        <v>20000</v>
      </c>
      <c r="L291">
        <v>0</v>
      </c>
      <c r="M291" s="11">
        <f t="shared" ref="M291:M307" si="97">L291</f>
        <v>0</v>
      </c>
      <c r="N291">
        <v>50</v>
      </c>
      <c r="O291">
        <v>0.5</v>
      </c>
      <c r="P291">
        <v>4</v>
      </c>
      <c r="Q291" s="11">
        <f t="shared" ref="Q291:Q307" si="98">P291</f>
        <v>4</v>
      </c>
      <c r="R291">
        <f t="shared" ref="R291:R325" si="99">40-L291-P291</f>
        <v>36</v>
      </c>
      <c r="S291" s="11">
        <v>36.017000000000003</v>
      </c>
      <c r="T291" s="3">
        <f t="shared" ref="T291:T325" si="100">S291+Q291+M291</f>
        <v>40.017000000000003</v>
      </c>
      <c r="U291" s="11">
        <v>53.305999999999997</v>
      </c>
      <c r="V291" s="11">
        <v>149.30000000000001</v>
      </c>
      <c r="W291" s="11">
        <v>2483.1999999999998</v>
      </c>
      <c r="X291" s="11">
        <v>8.6319999999999997</v>
      </c>
      <c r="Y291" s="11">
        <v>120.8</v>
      </c>
      <c r="Z291" s="11">
        <v>2590.3000000000002</v>
      </c>
      <c r="AA291" s="11">
        <v>8.5890000000000004</v>
      </c>
      <c r="AB291" s="11">
        <v>13.333</v>
      </c>
      <c r="AC291" s="3">
        <f t="shared" ref="AC291:AC325" si="101">U291-AB291</f>
        <v>39.972999999999999</v>
      </c>
      <c r="AD291" t="s">
        <v>35</v>
      </c>
      <c r="AF291">
        <f t="shared" ref="AF291:AF325" si="102">AE291*(1/1000)*(1/94.9714)*(1000/1)</f>
        <v>0</v>
      </c>
      <c r="AG291" t="s">
        <v>36</v>
      </c>
      <c r="AH291" s="11">
        <v>0.117234</v>
      </c>
      <c r="AI291">
        <f t="shared" ref="AI291:AI325" si="103">AH291*(1/1000)*(1/30.974)*(1000/1)</f>
        <v>3.7849163814812426E-3</v>
      </c>
      <c r="AJ291">
        <v>0</v>
      </c>
      <c r="AK291">
        <v>15.3</v>
      </c>
    </row>
    <row r="292" spans="1:37">
      <c r="A292" s="1" t="s">
        <v>31</v>
      </c>
      <c r="B292" t="s">
        <v>31</v>
      </c>
      <c r="C292" t="s">
        <v>41</v>
      </c>
      <c r="D292" t="s">
        <v>56</v>
      </c>
      <c r="E292" s="6">
        <v>8.5</v>
      </c>
      <c r="F292">
        <v>3.39</v>
      </c>
      <c r="G292" t="s">
        <v>38</v>
      </c>
      <c r="H292" s="11">
        <v>0</v>
      </c>
      <c r="I292" s="20">
        <v>0.15538399999999999</v>
      </c>
      <c r="J292" s="2">
        <f t="shared" si="96"/>
        <v>5.0165945631820237E-3</v>
      </c>
      <c r="K292">
        <v>20000</v>
      </c>
      <c r="L292">
        <v>0</v>
      </c>
      <c r="M292" s="11">
        <f t="shared" si="97"/>
        <v>0</v>
      </c>
      <c r="N292">
        <v>50</v>
      </c>
      <c r="O292">
        <v>0.5</v>
      </c>
      <c r="P292">
        <v>4</v>
      </c>
      <c r="Q292" s="11">
        <f t="shared" si="98"/>
        <v>4</v>
      </c>
      <c r="R292">
        <f t="shared" si="99"/>
        <v>36</v>
      </c>
      <c r="S292" s="11">
        <v>36.01</v>
      </c>
      <c r="T292" s="3">
        <f t="shared" si="100"/>
        <v>40.01</v>
      </c>
      <c r="U292" s="11">
        <v>53.277999999999999</v>
      </c>
      <c r="V292" s="11">
        <v>150.80000000000001</v>
      </c>
      <c r="W292" s="11">
        <v>2490.3000000000002</v>
      </c>
      <c r="X292" s="11">
        <v>8.6319999999999997</v>
      </c>
      <c r="Y292" s="11">
        <v>130.4</v>
      </c>
      <c r="Z292" s="11">
        <v>2560.1999999999998</v>
      </c>
      <c r="AA292" s="11">
        <v>8.6059999999999999</v>
      </c>
      <c r="AB292" s="11">
        <v>13.381</v>
      </c>
      <c r="AC292" s="3">
        <f t="shared" si="101"/>
        <v>39.896999999999998</v>
      </c>
      <c r="AD292" t="s">
        <v>35</v>
      </c>
      <c r="AF292">
        <f t="shared" si="102"/>
        <v>0</v>
      </c>
      <c r="AG292" t="s">
        <v>36</v>
      </c>
      <c r="AH292" s="11">
        <v>6.6131999999999996E-2</v>
      </c>
      <c r="AI292">
        <f t="shared" si="103"/>
        <v>2.1350810357073672E-3</v>
      </c>
      <c r="AJ292">
        <v>0</v>
      </c>
      <c r="AK292">
        <v>15.3</v>
      </c>
    </row>
    <row r="293" spans="1:37">
      <c r="A293" s="1">
        <v>21.103899999999999</v>
      </c>
      <c r="B293" t="s">
        <v>42</v>
      </c>
      <c r="C293" t="s">
        <v>41</v>
      </c>
      <c r="D293" t="s">
        <v>56</v>
      </c>
      <c r="E293" s="6">
        <v>8.5</v>
      </c>
      <c r="F293">
        <v>4.3899999999999997</v>
      </c>
      <c r="G293" t="s">
        <v>34</v>
      </c>
      <c r="H293" s="11">
        <v>3.9969999999999999</v>
      </c>
      <c r="I293" s="20">
        <v>0.15538399999999999</v>
      </c>
      <c r="J293" s="2">
        <f t="shared" si="96"/>
        <v>5.0165945631820237E-3</v>
      </c>
      <c r="K293">
        <v>20000</v>
      </c>
      <c r="L293" s="5">
        <v>0</v>
      </c>
      <c r="M293" s="11">
        <f t="shared" si="97"/>
        <v>0</v>
      </c>
      <c r="N293">
        <v>50</v>
      </c>
      <c r="O293">
        <v>0.5</v>
      </c>
      <c r="P293">
        <v>4</v>
      </c>
      <c r="Q293" s="11">
        <f t="shared" si="98"/>
        <v>4</v>
      </c>
      <c r="R293">
        <f t="shared" si="99"/>
        <v>36</v>
      </c>
      <c r="S293" s="11">
        <v>35.996000000000002</v>
      </c>
      <c r="T293" s="3">
        <f t="shared" si="100"/>
        <v>39.996000000000002</v>
      </c>
      <c r="U293" s="11">
        <v>57.164999999999999</v>
      </c>
      <c r="V293" s="11">
        <v>163.9</v>
      </c>
      <c r="W293" s="11">
        <v>2501.1</v>
      </c>
      <c r="X293" s="11">
        <v>8.58</v>
      </c>
      <c r="Y293" s="11">
        <v>59.4</v>
      </c>
      <c r="Z293" s="11">
        <v>2927.1</v>
      </c>
      <c r="AA293" s="11">
        <v>8.2769999999999992</v>
      </c>
      <c r="AB293" s="11">
        <v>20.091000000000001</v>
      </c>
      <c r="AC293" s="3">
        <f t="shared" si="101"/>
        <v>37.073999999999998</v>
      </c>
      <c r="AD293" t="s">
        <v>35</v>
      </c>
      <c r="AF293">
        <f t="shared" si="102"/>
        <v>0</v>
      </c>
      <c r="AG293" t="s">
        <v>36</v>
      </c>
      <c r="AH293" s="11">
        <v>0.49699199999999993</v>
      </c>
      <c r="AI293">
        <f t="shared" si="103"/>
        <v>1.6045457480467484E-2</v>
      </c>
      <c r="AJ293">
        <f>((I293)*(T293/1000)-(AH293)*(AC293/1000))/(H293/1000)</f>
        <v>-3.0549769687265438</v>
      </c>
      <c r="AK293">
        <v>15.3</v>
      </c>
    </row>
    <row r="294" spans="1:37">
      <c r="A294" s="1">
        <v>21.103899999999999</v>
      </c>
      <c r="B294" t="s">
        <v>42</v>
      </c>
      <c r="C294" t="s">
        <v>41</v>
      </c>
      <c r="D294" t="s">
        <v>56</v>
      </c>
      <c r="E294" s="6">
        <v>8.5</v>
      </c>
      <c r="F294">
        <v>5.39</v>
      </c>
      <c r="G294" t="s">
        <v>37</v>
      </c>
      <c r="H294" s="11">
        <v>3.992</v>
      </c>
      <c r="I294" s="20">
        <v>0.15538399999999999</v>
      </c>
      <c r="J294" s="2">
        <f t="shared" si="96"/>
        <v>5.0165945631820237E-3</v>
      </c>
      <c r="K294">
        <v>20000</v>
      </c>
      <c r="L294" s="5">
        <v>0</v>
      </c>
      <c r="M294" s="11">
        <f t="shared" si="97"/>
        <v>0</v>
      </c>
      <c r="N294">
        <v>50</v>
      </c>
      <c r="O294">
        <v>0.5</v>
      </c>
      <c r="P294">
        <v>4</v>
      </c>
      <c r="Q294" s="11">
        <f t="shared" si="98"/>
        <v>4</v>
      </c>
      <c r="R294">
        <f t="shared" si="99"/>
        <v>36</v>
      </c>
      <c r="S294" s="11">
        <v>35.997999999999998</v>
      </c>
      <c r="T294" s="3">
        <f t="shared" si="100"/>
        <v>39.997999999999998</v>
      </c>
      <c r="U294" s="11">
        <v>57.189</v>
      </c>
      <c r="V294" s="11">
        <v>162.4</v>
      </c>
      <c r="W294" s="11">
        <v>2676</v>
      </c>
      <c r="X294" s="11">
        <v>8.5649999999999995</v>
      </c>
      <c r="Y294" s="11">
        <v>148.69999999999999</v>
      </c>
      <c r="Z294" s="11">
        <v>2864.8</v>
      </c>
      <c r="AA294" s="11">
        <v>8.2360000000000007</v>
      </c>
      <c r="AB294" s="11">
        <v>20.117000000000001</v>
      </c>
      <c r="AC294" s="3">
        <f t="shared" si="101"/>
        <v>37.072000000000003</v>
      </c>
      <c r="AD294" t="s">
        <v>35</v>
      </c>
      <c r="AF294">
        <f t="shared" si="102"/>
        <v>0</v>
      </c>
      <c r="AG294" t="s">
        <v>36</v>
      </c>
      <c r="AH294" s="11">
        <v>0.49398599999999993</v>
      </c>
      <c r="AI294">
        <f t="shared" si="103"/>
        <v>1.5948408342480791E-2</v>
      </c>
      <c r="AJ294">
        <f t="shared" ref="AJ294:AJ325" si="104">((I294)*(T294/1000)-(AH294)*(AC294/1000))/(H294/1000)</f>
        <v>-3.030561062124248</v>
      </c>
      <c r="AK294">
        <v>15.3</v>
      </c>
    </row>
    <row r="295" spans="1:37">
      <c r="A295" s="1">
        <v>21.103899999999999</v>
      </c>
      <c r="B295" t="s">
        <v>42</v>
      </c>
      <c r="C295" t="s">
        <v>41</v>
      </c>
      <c r="D295" t="s">
        <v>56</v>
      </c>
      <c r="E295" s="6">
        <v>8.5</v>
      </c>
      <c r="F295">
        <v>6.39</v>
      </c>
      <c r="G295" t="s">
        <v>38</v>
      </c>
      <c r="H295" s="11">
        <v>4.01</v>
      </c>
      <c r="I295" s="20">
        <v>0.15538399999999999</v>
      </c>
      <c r="J295" s="2">
        <f t="shared" si="96"/>
        <v>5.0165945631820237E-3</v>
      </c>
      <c r="K295">
        <v>20000</v>
      </c>
      <c r="L295" s="5">
        <v>0</v>
      </c>
      <c r="M295" s="11">
        <f t="shared" si="97"/>
        <v>0</v>
      </c>
      <c r="N295">
        <v>50</v>
      </c>
      <c r="O295">
        <v>0.5</v>
      </c>
      <c r="P295">
        <v>4</v>
      </c>
      <c r="Q295" s="11">
        <f t="shared" si="98"/>
        <v>4</v>
      </c>
      <c r="R295">
        <f t="shared" si="99"/>
        <v>36</v>
      </c>
      <c r="S295" s="11">
        <v>35.999000000000002</v>
      </c>
      <c r="T295" s="3">
        <f t="shared" si="100"/>
        <v>39.999000000000002</v>
      </c>
      <c r="U295" s="11">
        <v>57.198</v>
      </c>
      <c r="V295" s="11">
        <v>164.8</v>
      </c>
      <c r="W295" s="11">
        <v>2813.3</v>
      </c>
      <c r="X295" s="11">
        <v>8.5549999999999997</v>
      </c>
      <c r="Y295" s="11">
        <v>74.5</v>
      </c>
      <c r="Z295" s="11">
        <v>2970.5</v>
      </c>
      <c r="AA295" s="11">
        <v>8.2650000000000006</v>
      </c>
      <c r="AB295" s="11">
        <v>20.195</v>
      </c>
      <c r="AC295" s="3">
        <f t="shared" si="101"/>
        <v>37.003</v>
      </c>
      <c r="AD295" t="s">
        <v>35</v>
      </c>
      <c r="AF295">
        <f t="shared" si="102"/>
        <v>0</v>
      </c>
      <c r="AG295" t="s">
        <v>36</v>
      </c>
      <c r="AH295" s="11">
        <v>0.48697199999999996</v>
      </c>
      <c r="AI295">
        <f t="shared" si="103"/>
        <v>1.5721960353845158E-2</v>
      </c>
      <c r="AJ295">
        <f t="shared" si="104"/>
        <v>-2.943695835411472</v>
      </c>
      <c r="AK295">
        <v>15.3</v>
      </c>
    </row>
    <row r="296" spans="1:37">
      <c r="A296" s="1">
        <v>21.103899999999999</v>
      </c>
      <c r="B296" t="s">
        <v>42</v>
      </c>
      <c r="C296" t="s">
        <v>41</v>
      </c>
      <c r="D296" t="s">
        <v>56</v>
      </c>
      <c r="E296" s="6">
        <v>8.5</v>
      </c>
      <c r="F296">
        <v>7.39</v>
      </c>
      <c r="G296" t="s">
        <v>34</v>
      </c>
      <c r="H296" s="11">
        <v>4.0019999999999998</v>
      </c>
      <c r="I296">
        <v>50</v>
      </c>
      <c r="J296" s="2">
        <f t="shared" si="96"/>
        <v>1.6142571188738941</v>
      </c>
      <c r="K296">
        <v>20000</v>
      </c>
      <c r="L296" s="6">
        <f>I296*40/K296</f>
        <v>0.1</v>
      </c>
      <c r="M296" s="11">
        <f t="shared" si="97"/>
        <v>0.1</v>
      </c>
      <c r="N296">
        <v>50</v>
      </c>
      <c r="O296">
        <v>0.5</v>
      </c>
      <c r="P296">
        <v>4</v>
      </c>
      <c r="Q296" s="11">
        <f t="shared" si="98"/>
        <v>4</v>
      </c>
      <c r="R296" s="6">
        <f>40-L296-P296</f>
        <v>35.9</v>
      </c>
      <c r="S296" s="11">
        <v>35.911000000000001</v>
      </c>
      <c r="T296" s="3">
        <f t="shared" si="100"/>
        <v>40.011000000000003</v>
      </c>
      <c r="U296" s="11">
        <v>57.267000000000003</v>
      </c>
      <c r="V296" s="11">
        <v>164.6</v>
      </c>
      <c r="W296" s="11">
        <v>2883.2</v>
      </c>
      <c r="X296" s="11">
        <v>8.5069999999999997</v>
      </c>
      <c r="Y296" s="11">
        <v>44.9</v>
      </c>
      <c r="Z296" s="11">
        <v>2967.6</v>
      </c>
      <c r="AA296" s="11">
        <v>8.1630000000000003</v>
      </c>
      <c r="AB296" s="11">
        <v>20.209</v>
      </c>
      <c r="AC296" s="3">
        <f t="shared" si="101"/>
        <v>37.058000000000007</v>
      </c>
      <c r="AD296" t="s">
        <v>35</v>
      </c>
      <c r="AF296">
        <f t="shared" si="102"/>
        <v>0</v>
      </c>
      <c r="AG296" t="s">
        <v>36</v>
      </c>
      <c r="AH296" s="11">
        <v>13.496939999999999</v>
      </c>
      <c r="AI296">
        <f t="shared" si="103"/>
        <v>0.43575062956027638</v>
      </c>
      <c r="AJ296">
        <f t="shared" si="104"/>
        <v>374.90764554722642</v>
      </c>
      <c r="AK296">
        <v>15.3</v>
      </c>
    </row>
    <row r="297" spans="1:37">
      <c r="A297" s="1">
        <v>21.103899999999999</v>
      </c>
      <c r="B297" t="s">
        <v>42</v>
      </c>
      <c r="C297" t="s">
        <v>41</v>
      </c>
      <c r="D297" t="s">
        <v>56</v>
      </c>
      <c r="E297" s="6">
        <v>8.5</v>
      </c>
      <c r="F297">
        <v>8.39</v>
      </c>
      <c r="G297" t="s">
        <v>37</v>
      </c>
      <c r="H297" s="11">
        <v>3.992</v>
      </c>
      <c r="I297">
        <v>50</v>
      </c>
      <c r="J297" s="2">
        <f t="shared" si="96"/>
        <v>1.6142571188738941</v>
      </c>
      <c r="K297">
        <v>20000</v>
      </c>
      <c r="L297" s="6">
        <f t="shared" ref="L297:L307" si="105">I297*40/K297</f>
        <v>0.1</v>
      </c>
      <c r="M297" s="11">
        <f t="shared" si="97"/>
        <v>0.1</v>
      </c>
      <c r="N297">
        <v>50</v>
      </c>
      <c r="O297">
        <v>0.5</v>
      </c>
      <c r="P297">
        <v>4</v>
      </c>
      <c r="Q297" s="11">
        <f t="shared" si="98"/>
        <v>4</v>
      </c>
      <c r="R297">
        <f t="shared" si="99"/>
        <v>35.9</v>
      </c>
      <c r="S297" s="11">
        <v>35.896000000000001</v>
      </c>
      <c r="T297" s="3">
        <f t="shared" si="100"/>
        <v>39.996000000000002</v>
      </c>
      <c r="U297" s="11">
        <v>57.158000000000001</v>
      </c>
      <c r="V297" s="11">
        <v>166.7</v>
      </c>
      <c r="W297" s="11">
        <v>2913.3</v>
      </c>
      <c r="X297" s="11">
        <v>8.5</v>
      </c>
      <c r="Y297" s="11">
        <v>11.6</v>
      </c>
      <c r="Z297" s="11">
        <v>3158.9</v>
      </c>
      <c r="AA297" s="11">
        <v>8.1859999999999999</v>
      </c>
      <c r="AB297" s="11">
        <v>20.209</v>
      </c>
      <c r="AC297" s="3">
        <f t="shared" si="101"/>
        <v>36.948999999999998</v>
      </c>
      <c r="AD297" t="s">
        <v>35</v>
      </c>
      <c r="AF297">
        <f t="shared" si="102"/>
        <v>0</v>
      </c>
      <c r="AG297" t="s">
        <v>36</v>
      </c>
      <c r="AH297" s="11">
        <v>13.086119999999999</v>
      </c>
      <c r="AI297">
        <f t="shared" si="103"/>
        <v>0.42248724736876087</v>
      </c>
      <c r="AJ297">
        <f t="shared" si="104"/>
        <v>379.82989782565136</v>
      </c>
      <c r="AK297">
        <v>15.3</v>
      </c>
    </row>
    <row r="298" spans="1:37">
      <c r="A298" s="1">
        <v>21.103899999999999</v>
      </c>
      <c r="B298" t="s">
        <v>42</v>
      </c>
      <c r="C298" t="s">
        <v>41</v>
      </c>
      <c r="D298" t="s">
        <v>56</v>
      </c>
      <c r="E298" s="6">
        <v>8.5</v>
      </c>
      <c r="F298">
        <v>9.39</v>
      </c>
      <c r="G298" t="s">
        <v>38</v>
      </c>
      <c r="H298" s="11">
        <v>3.9940000000000002</v>
      </c>
      <c r="I298">
        <v>50</v>
      </c>
      <c r="J298" s="2">
        <f t="shared" si="96"/>
        <v>1.6142571188738941</v>
      </c>
      <c r="K298">
        <v>20000</v>
      </c>
      <c r="L298" s="6">
        <f t="shared" si="105"/>
        <v>0.1</v>
      </c>
      <c r="M298" s="11">
        <f t="shared" si="97"/>
        <v>0.1</v>
      </c>
      <c r="N298">
        <v>50</v>
      </c>
      <c r="O298">
        <v>0.5</v>
      </c>
      <c r="P298">
        <v>4</v>
      </c>
      <c r="Q298" s="11">
        <f t="shared" si="98"/>
        <v>4</v>
      </c>
      <c r="R298">
        <f t="shared" si="99"/>
        <v>35.9</v>
      </c>
      <c r="S298" s="11">
        <v>35.9</v>
      </c>
      <c r="T298" s="3">
        <f t="shared" si="100"/>
        <v>40</v>
      </c>
      <c r="U298" s="11">
        <v>57.249000000000002</v>
      </c>
      <c r="V298" s="11">
        <v>168.2</v>
      </c>
      <c r="W298" s="11">
        <v>2885.1</v>
      </c>
      <c r="X298" s="11">
        <v>8.5090000000000003</v>
      </c>
      <c r="Y298" s="11">
        <v>-21.3</v>
      </c>
      <c r="Z298" s="11">
        <v>2993.3</v>
      </c>
      <c r="AA298" s="11">
        <v>8.1509999999999998</v>
      </c>
      <c r="AB298" s="11">
        <v>20.25</v>
      </c>
      <c r="AC298" s="3">
        <f t="shared" si="101"/>
        <v>36.999000000000002</v>
      </c>
      <c r="AD298" t="s">
        <v>35</v>
      </c>
      <c r="AF298">
        <f t="shared" si="102"/>
        <v>0</v>
      </c>
      <c r="AG298" t="s">
        <v>36</v>
      </c>
      <c r="AH298" s="11">
        <v>13.907759999999998</v>
      </c>
      <c r="AI298">
        <f t="shared" si="103"/>
        <v>0.44901401175179179</v>
      </c>
      <c r="AJ298">
        <f t="shared" si="104"/>
        <v>371.9145687931898</v>
      </c>
      <c r="AK298">
        <v>15.3</v>
      </c>
    </row>
    <row r="299" spans="1:37">
      <c r="A299" s="1">
        <v>21.103899999999999</v>
      </c>
      <c r="B299" t="s">
        <v>42</v>
      </c>
      <c r="C299" t="s">
        <v>41</v>
      </c>
      <c r="D299" t="s">
        <v>56</v>
      </c>
      <c r="E299" s="6">
        <v>8.5</v>
      </c>
      <c r="F299">
        <v>10.39</v>
      </c>
      <c r="G299" t="s">
        <v>34</v>
      </c>
      <c r="H299" s="11">
        <v>3.9980000000000002</v>
      </c>
      <c r="I299">
        <v>100</v>
      </c>
      <c r="J299" s="2">
        <f t="shared" si="96"/>
        <v>3.2285142377477882</v>
      </c>
      <c r="K299">
        <v>20000</v>
      </c>
      <c r="L299" s="6">
        <f t="shared" si="105"/>
        <v>0.2</v>
      </c>
      <c r="M299" s="11">
        <f t="shared" si="97"/>
        <v>0.2</v>
      </c>
      <c r="N299">
        <v>50</v>
      </c>
      <c r="O299">
        <v>0.5</v>
      </c>
      <c r="P299">
        <v>4</v>
      </c>
      <c r="Q299" s="11">
        <f t="shared" si="98"/>
        <v>4</v>
      </c>
      <c r="R299">
        <f t="shared" si="99"/>
        <v>35.799999999999997</v>
      </c>
      <c r="S299" s="11">
        <v>35.796999999999997</v>
      </c>
      <c r="T299" s="3">
        <f t="shared" si="100"/>
        <v>39.997</v>
      </c>
      <c r="U299" s="11">
        <v>57.195</v>
      </c>
      <c r="V299" s="11">
        <v>167.3</v>
      </c>
      <c r="W299" s="11">
        <v>3054.8</v>
      </c>
      <c r="X299" s="11">
        <v>8.4559999999999995</v>
      </c>
      <c r="Y299" s="11">
        <v>-38.6</v>
      </c>
      <c r="Z299" s="11">
        <v>3231</v>
      </c>
      <c r="AA299" s="11">
        <v>8.1449999999999996</v>
      </c>
      <c r="AB299" s="11">
        <v>20.279</v>
      </c>
      <c r="AC299" s="3">
        <f t="shared" si="101"/>
        <v>36.915999999999997</v>
      </c>
      <c r="AD299" t="s">
        <v>35</v>
      </c>
      <c r="AF299">
        <f t="shared" si="102"/>
        <v>0</v>
      </c>
      <c r="AG299" t="s">
        <v>36</v>
      </c>
      <c r="AH299" s="11">
        <v>31.7133</v>
      </c>
      <c r="AI299">
        <f t="shared" si="103"/>
        <v>1.0238684057596694</v>
      </c>
      <c r="AJ299">
        <f t="shared" si="104"/>
        <v>707.59675267633816</v>
      </c>
      <c r="AK299">
        <v>15.3</v>
      </c>
    </row>
    <row r="300" spans="1:37">
      <c r="A300" s="1">
        <v>21.103899999999999</v>
      </c>
      <c r="B300" t="s">
        <v>42</v>
      </c>
      <c r="C300" t="s">
        <v>41</v>
      </c>
      <c r="D300" t="s">
        <v>56</v>
      </c>
      <c r="E300" s="6">
        <v>8.5</v>
      </c>
      <c r="F300">
        <v>11.39</v>
      </c>
      <c r="G300" t="s">
        <v>37</v>
      </c>
      <c r="H300" s="11">
        <v>3.9910000000000001</v>
      </c>
      <c r="I300">
        <v>100</v>
      </c>
      <c r="J300" s="2">
        <f t="shared" si="96"/>
        <v>3.2285142377477882</v>
      </c>
      <c r="K300">
        <v>20000</v>
      </c>
      <c r="L300" s="6">
        <f t="shared" si="105"/>
        <v>0.2</v>
      </c>
      <c r="M300" s="11">
        <f t="shared" si="97"/>
        <v>0.2</v>
      </c>
      <c r="N300">
        <v>50</v>
      </c>
      <c r="O300">
        <v>0.5</v>
      </c>
      <c r="P300">
        <v>4</v>
      </c>
      <c r="Q300" s="11">
        <f t="shared" si="98"/>
        <v>4</v>
      </c>
      <c r="R300">
        <f t="shared" si="99"/>
        <v>35.799999999999997</v>
      </c>
      <c r="S300" s="11">
        <v>35.798000000000002</v>
      </c>
      <c r="T300" s="3">
        <f t="shared" si="100"/>
        <v>39.998000000000005</v>
      </c>
      <c r="U300" s="11">
        <v>57.252000000000002</v>
      </c>
      <c r="V300" s="11">
        <v>169.2</v>
      </c>
      <c r="W300" s="11">
        <v>3044.9</v>
      </c>
      <c r="X300" s="11">
        <v>8.452</v>
      </c>
      <c r="Y300" s="11">
        <v>42.3</v>
      </c>
      <c r="Z300" s="11">
        <v>3064.5</v>
      </c>
      <c r="AA300" s="11">
        <v>8.1059999999999999</v>
      </c>
      <c r="AB300" s="11">
        <v>20.215</v>
      </c>
      <c r="AC300" s="3">
        <f t="shared" si="101"/>
        <v>37.037000000000006</v>
      </c>
      <c r="AD300" t="s">
        <v>35</v>
      </c>
      <c r="AF300">
        <f t="shared" si="102"/>
        <v>0</v>
      </c>
      <c r="AG300" t="s">
        <v>36</v>
      </c>
      <c r="AH300" s="11">
        <v>29.468819999999997</v>
      </c>
      <c r="AI300">
        <f t="shared" si="103"/>
        <v>0.95140504939626769</v>
      </c>
      <c r="AJ300">
        <f t="shared" si="104"/>
        <v>728.73047197694837</v>
      </c>
      <c r="AK300">
        <v>15.3</v>
      </c>
    </row>
    <row r="301" spans="1:37">
      <c r="A301" s="1">
        <v>21.103899999999999</v>
      </c>
      <c r="B301" t="s">
        <v>42</v>
      </c>
      <c r="C301" t="s">
        <v>41</v>
      </c>
      <c r="D301" t="s">
        <v>56</v>
      </c>
      <c r="E301" s="6">
        <v>8.5</v>
      </c>
      <c r="F301">
        <v>12.39</v>
      </c>
      <c r="G301" t="s">
        <v>38</v>
      </c>
      <c r="H301" s="11">
        <v>4.0010000000000003</v>
      </c>
      <c r="I301">
        <v>100</v>
      </c>
      <c r="J301" s="2">
        <f t="shared" si="96"/>
        <v>3.2285142377477882</v>
      </c>
      <c r="K301">
        <v>20000</v>
      </c>
      <c r="L301" s="6">
        <f t="shared" si="105"/>
        <v>0.2</v>
      </c>
      <c r="M301" s="11">
        <f t="shared" si="97"/>
        <v>0.2</v>
      </c>
      <c r="N301">
        <v>50</v>
      </c>
      <c r="O301">
        <v>0.5</v>
      </c>
      <c r="P301">
        <v>4</v>
      </c>
      <c r="Q301" s="11">
        <f t="shared" si="98"/>
        <v>4</v>
      </c>
      <c r="R301">
        <f t="shared" si="99"/>
        <v>35.799999999999997</v>
      </c>
      <c r="S301" s="11">
        <v>35.799999999999997</v>
      </c>
      <c r="T301" s="3">
        <f t="shared" si="100"/>
        <v>40</v>
      </c>
      <c r="U301" s="11">
        <v>57.21</v>
      </c>
      <c r="V301" s="11">
        <v>173.1</v>
      </c>
      <c r="W301" s="11">
        <v>2830.3</v>
      </c>
      <c r="X301" s="11">
        <v>8.4659999999999993</v>
      </c>
      <c r="Y301" s="11">
        <v>44.5</v>
      </c>
      <c r="Z301" s="11">
        <v>3202.8</v>
      </c>
      <c r="AA301" s="11">
        <v>8.1560000000000006</v>
      </c>
      <c r="AB301" s="11">
        <v>20.114999999999998</v>
      </c>
      <c r="AC301" s="3">
        <f t="shared" si="101"/>
        <v>37.094999999999999</v>
      </c>
      <c r="AD301" t="s">
        <v>35</v>
      </c>
      <c r="AF301">
        <f t="shared" si="102"/>
        <v>0</v>
      </c>
      <c r="AG301" t="s">
        <v>36</v>
      </c>
      <c r="AH301" s="11">
        <v>28.22634</v>
      </c>
      <c r="AI301">
        <f t="shared" si="103"/>
        <v>0.91129140569509925</v>
      </c>
      <c r="AJ301">
        <f t="shared" si="104"/>
        <v>738.05146655836029</v>
      </c>
      <c r="AK301">
        <v>15.3</v>
      </c>
    </row>
    <row r="302" spans="1:37">
      <c r="A302" s="1">
        <v>21.103899999999999</v>
      </c>
      <c r="B302" t="s">
        <v>42</v>
      </c>
      <c r="C302" t="s">
        <v>41</v>
      </c>
      <c r="D302" t="s">
        <v>56</v>
      </c>
      <c r="E302" s="6">
        <v>8.5</v>
      </c>
      <c r="F302">
        <v>13.39</v>
      </c>
      <c r="G302" t="s">
        <v>34</v>
      </c>
      <c r="H302" s="11">
        <v>4.0090000000000003</v>
      </c>
      <c r="I302">
        <v>250</v>
      </c>
      <c r="J302" s="2">
        <f t="shared" si="96"/>
        <v>8.0712855943694706</v>
      </c>
      <c r="K302">
        <v>20000</v>
      </c>
      <c r="L302" s="6">
        <f t="shared" si="105"/>
        <v>0.5</v>
      </c>
      <c r="M302" s="11">
        <f t="shared" si="97"/>
        <v>0.5</v>
      </c>
      <c r="N302">
        <v>50</v>
      </c>
      <c r="O302">
        <v>0.5</v>
      </c>
      <c r="P302">
        <v>4</v>
      </c>
      <c r="Q302" s="11">
        <f t="shared" si="98"/>
        <v>4</v>
      </c>
      <c r="R302">
        <f t="shared" si="99"/>
        <v>35.5</v>
      </c>
      <c r="S302" s="11">
        <v>35.503</v>
      </c>
      <c r="T302" s="3">
        <f t="shared" si="100"/>
        <v>40.003</v>
      </c>
      <c r="U302" s="11">
        <v>57.328000000000003</v>
      </c>
      <c r="V302" s="11">
        <v>176.8</v>
      </c>
      <c r="W302" s="11">
        <v>3528.7</v>
      </c>
      <c r="X302" s="11">
        <v>8.3800000000000008</v>
      </c>
      <c r="Y302" s="11">
        <v>61.1</v>
      </c>
      <c r="Z302" s="11">
        <v>3538.2</v>
      </c>
      <c r="AA302" s="11">
        <v>8.0440000000000005</v>
      </c>
      <c r="AB302" s="11">
        <v>20.358000000000001</v>
      </c>
      <c r="AC302" s="3">
        <f t="shared" si="101"/>
        <v>36.97</v>
      </c>
      <c r="AD302" t="s">
        <v>35</v>
      </c>
      <c r="AF302">
        <f t="shared" si="102"/>
        <v>0</v>
      </c>
      <c r="AG302" t="s">
        <v>36</v>
      </c>
      <c r="AH302" s="11">
        <v>132.76499999999999</v>
      </c>
      <c r="AI302">
        <f t="shared" si="103"/>
        <v>4.2863369277458512</v>
      </c>
      <c r="AJ302">
        <f t="shared" si="104"/>
        <v>1270.2489274133202</v>
      </c>
      <c r="AK302">
        <v>15.3</v>
      </c>
    </row>
    <row r="303" spans="1:37">
      <c r="A303" s="1">
        <v>21.103899999999999</v>
      </c>
      <c r="B303" t="s">
        <v>42</v>
      </c>
      <c r="C303" t="s">
        <v>41</v>
      </c>
      <c r="D303" t="s">
        <v>56</v>
      </c>
      <c r="E303" s="6">
        <v>8.5</v>
      </c>
      <c r="F303">
        <v>14.39</v>
      </c>
      <c r="G303" t="s">
        <v>37</v>
      </c>
      <c r="H303" s="11">
        <v>4.0039999999999996</v>
      </c>
      <c r="I303">
        <v>250</v>
      </c>
      <c r="J303" s="2">
        <f t="shared" si="96"/>
        <v>8.0712855943694706</v>
      </c>
      <c r="K303">
        <v>20000</v>
      </c>
      <c r="L303" s="6">
        <f t="shared" si="105"/>
        <v>0.5</v>
      </c>
      <c r="M303" s="11">
        <f t="shared" si="97"/>
        <v>0.5</v>
      </c>
      <c r="N303">
        <v>50</v>
      </c>
      <c r="O303">
        <v>0.5</v>
      </c>
      <c r="P303">
        <v>4</v>
      </c>
      <c r="Q303" s="11">
        <f t="shared" si="98"/>
        <v>4</v>
      </c>
      <c r="R303">
        <f t="shared" si="99"/>
        <v>35.5</v>
      </c>
      <c r="S303" s="11">
        <v>35.51</v>
      </c>
      <c r="T303" s="3">
        <f t="shared" si="100"/>
        <v>40.01</v>
      </c>
      <c r="U303" s="11">
        <v>57.296999999999997</v>
      </c>
      <c r="V303" s="11">
        <v>179</v>
      </c>
      <c r="W303" s="11">
        <v>3396.8</v>
      </c>
      <c r="X303" s="11">
        <v>8.3879999999999999</v>
      </c>
      <c r="Y303" s="11">
        <v>-9</v>
      </c>
      <c r="Z303" s="11">
        <v>3690.3</v>
      </c>
      <c r="AA303" s="11">
        <v>8.0739999999999998</v>
      </c>
      <c r="AB303" s="11">
        <v>20.384</v>
      </c>
      <c r="AC303" s="3">
        <f t="shared" si="101"/>
        <v>36.912999999999997</v>
      </c>
      <c r="AD303" t="s">
        <v>35</v>
      </c>
      <c r="AF303">
        <f t="shared" si="102"/>
        <v>0</v>
      </c>
      <c r="AG303" t="s">
        <v>36</v>
      </c>
      <c r="AH303" s="11">
        <v>138.47639999999998</v>
      </c>
      <c r="AI303">
        <f t="shared" si="103"/>
        <v>4.4707302899205787</v>
      </c>
      <c r="AJ303">
        <f>((I303)*(T303/1000)-(AH303)*(AC303/1000))/(H303/1000)</f>
        <v>1221.5086530469532</v>
      </c>
      <c r="AK303">
        <v>15.3</v>
      </c>
    </row>
    <row r="304" spans="1:37">
      <c r="A304" s="1">
        <v>21.103899999999999</v>
      </c>
      <c r="B304" t="s">
        <v>42</v>
      </c>
      <c r="C304" t="s">
        <v>41</v>
      </c>
      <c r="D304" t="s">
        <v>56</v>
      </c>
      <c r="E304" s="6">
        <v>8.5</v>
      </c>
      <c r="F304">
        <v>15.39</v>
      </c>
      <c r="G304" t="s">
        <v>38</v>
      </c>
      <c r="H304" s="11">
        <v>4.0010000000000003</v>
      </c>
      <c r="I304">
        <v>250</v>
      </c>
      <c r="J304" s="2">
        <f t="shared" si="96"/>
        <v>8.0712855943694706</v>
      </c>
      <c r="K304">
        <v>20000</v>
      </c>
      <c r="L304" s="6">
        <f t="shared" si="105"/>
        <v>0.5</v>
      </c>
      <c r="M304" s="11">
        <f t="shared" si="97"/>
        <v>0.5</v>
      </c>
      <c r="N304">
        <v>50</v>
      </c>
      <c r="O304">
        <v>0.5</v>
      </c>
      <c r="P304">
        <v>4</v>
      </c>
      <c r="Q304" s="11">
        <f t="shared" si="98"/>
        <v>4</v>
      </c>
      <c r="R304">
        <f t="shared" si="99"/>
        <v>35.5</v>
      </c>
      <c r="S304" s="11">
        <v>35.499000000000002</v>
      </c>
      <c r="T304" s="3">
        <f t="shared" si="100"/>
        <v>39.999000000000002</v>
      </c>
      <c r="U304" s="11">
        <v>57.267000000000003</v>
      </c>
      <c r="V304" s="11">
        <v>187.3</v>
      </c>
      <c r="W304" s="11">
        <v>3597.7</v>
      </c>
      <c r="X304" s="11">
        <v>8.3789999999999996</v>
      </c>
      <c r="Y304" s="11">
        <v>16.399999999999999</v>
      </c>
      <c r="Z304" s="11">
        <v>3519.6</v>
      </c>
      <c r="AA304" s="11">
        <v>8.02</v>
      </c>
      <c r="AB304" s="11">
        <v>20.306000000000001</v>
      </c>
      <c r="AC304" s="3">
        <f t="shared" si="101"/>
        <v>36.960999999999999</v>
      </c>
      <c r="AD304" t="s">
        <v>35</v>
      </c>
      <c r="AF304">
        <f t="shared" si="102"/>
        <v>0</v>
      </c>
      <c r="AG304" t="s">
        <v>36</v>
      </c>
      <c r="AH304" s="11">
        <v>138.97739999999999</v>
      </c>
      <c r="AI304">
        <f t="shared" si="103"/>
        <v>4.4869051462516953</v>
      </c>
      <c r="AJ304">
        <f t="shared" si="104"/>
        <v>1215.4477177205699</v>
      </c>
      <c r="AK304">
        <v>15.3</v>
      </c>
    </row>
    <row r="305" spans="1:37">
      <c r="A305" s="1">
        <v>21.103899999999999</v>
      </c>
      <c r="B305" t="s">
        <v>42</v>
      </c>
      <c r="C305" t="s">
        <v>41</v>
      </c>
      <c r="D305" t="s">
        <v>56</v>
      </c>
      <c r="E305" s="6">
        <v>8.5</v>
      </c>
      <c r="F305">
        <v>16.39</v>
      </c>
      <c r="G305" t="s">
        <v>34</v>
      </c>
      <c r="H305" s="11">
        <v>3.9990000000000001</v>
      </c>
      <c r="I305">
        <v>500</v>
      </c>
      <c r="J305" s="2">
        <f t="shared" si="96"/>
        <v>16.142571188738941</v>
      </c>
      <c r="K305">
        <v>20000</v>
      </c>
      <c r="L305" s="6">
        <f t="shared" si="105"/>
        <v>1</v>
      </c>
      <c r="M305" s="11">
        <f t="shared" si="97"/>
        <v>1</v>
      </c>
      <c r="N305">
        <v>50</v>
      </c>
      <c r="O305">
        <v>0.5</v>
      </c>
      <c r="P305">
        <v>4</v>
      </c>
      <c r="Q305" s="11">
        <f t="shared" si="98"/>
        <v>4</v>
      </c>
      <c r="R305">
        <f t="shared" si="99"/>
        <v>35</v>
      </c>
      <c r="S305" s="15">
        <v>34.996000000000002</v>
      </c>
      <c r="T305" s="3">
        <f t="shared" si="100"/>
        <v>39.996000000000002</v>
      </c>
      <c r="U305" s="11">
        <v>57.33</v>
      </c>
      <c r="V305" s="11">
        <v>183.2</v>
      </c>
      <c r="W305" s="11">
        <v>4528.8999999999996</v>
      </c>
      <c r="X305" s="11">
        <v>8.343</v>
      </c>
      <c r="Y305" s="11">
        <v>24.7</v>
      </c>
      <c r="Z305" s="21">
        <v>4745.3</v>
      </c>
      <c r="AA305" s="11">
        <v>8.077</v>
      </c>
      <c r="AB305" s="11">
        <v>20.416</v>
      </c>
      <c r="AC305" s="3">
        <f t="shared" si="101"/>
        <v>36.914000000000001</v>
      </c>
      <c r="AD305" t="s">
        <v>35</v>
      </c>
      <c r="AF305">
        <f t="shared" si="102"/>
        <v>0</v>
      </c>
      <c r="AG305" t="s">
        <v>36</v>
      </c>
      <c r="AH305" s="11">
        <v>371.24099999999993</v>
      </c>
      <c r="AI305">
        <f t="shared" si="103"/>
        <v>11.985568541357265</v>
      </c>
      <c r="AJ305">
        <f t="shared" si="104"/>
        <v>1573.8959054763698</v>
      </c>
      <c r="AK305">
        <v>15.3</v>
      </c>
    </row>
    <row r="306" spans="1:37">
      <c r="A306" s="1">
        <v>21.103899999999999</v>
      </c>
      <c r="B306" t="s">
        <v>42</v>
      </c>
      <c r="C306" t="s">
        <v>41</v>
      </c>
      <c r="D306" t="s">
        <v>56</v>
      </c>
      <c r="E306" s="6">
        <v>8.5</v>
      </c>
      <c r="F306">
        <v>17.39</v>
      </c>
      <c r="G306" t="s">
        <v>37</v>
      </c>
      <c r="H306" s="11">
        <v>4.0039999999999996</v>
      </c>
      <c r="I306">
        <v>500</v>
      </c>
      <c r="J306" s="2">
        <f t="shared" si="96"/>
        <v>16.142571188738941</v>
      </c>
      <c r="K306">
        <v>20000</v>
      </c>
      <c r="L306" s="6">
        <f t="shared" si="105"/>
        <v>1</v>
      </c>
      <c r="M306" s="11">
        <f t="shared" si="97"/>
        <v>1</v>
      </c>
      <c r="N306">
        <v>50</v>
      </c>
      <c r="O306">
        <v>0.5</v>
      </c>
      <c r="P306">
        <v>4</v>
      </c>
      <c r="Q306" s="11">
        <f t="shared" si="98"/>
        <v>4</v>
      </c>
      <c r="R306">
        <f t="shared" si="99"/>
        <v>35</v>
      </c>
      <c r="S306" s="11">
        <v>35</v>
      </c>
      <c r="T306" s="3">
        <f t="shared" si="100"/>
        <v>40</v>
      </c>
      <c r="U306" s="11">
        <v>57.265000000000001</v>
      </c>
      <c r="V306" s="11">
        <v>186.3</v>
      </c>
      <c r="W306" s="11">
        <v>4569.7</v>
      </c>
      <c r="X306" s="11">
        <v>8.3480000000000008</v>
      </c>
      <c r="Y306" s="11">
        <v>81</v>
      </c>
      <c r="Z306" s="11">
        <v>4496</v>
      </c>
      <c r="AA306" s="11">
        <v>8.048</v>
      </c>
      <c r="AB306" s="11">
        <v>20.356999999999999</v>
      </c>
      <c r="AC306" s="3">
        <f t="shared" si="101"/>
        <v>36.908000000000001</v>
      </c>
      <c r="AD306" t="s">
        <v>35</v>
      </c>
      <c r="AF306">
        <f t="shared" si="102"/>
        <v>0</v>
      </c>
      <c r="AG306" t="s">
        <v>36</v>
      </c>
      <c r="AH306" s="11">
        <v>372.64379999999994</v>
      </c>
      <c r="AI306">
        <f t="shared" si="103"/>
        <v>12.030858139084392</v>
      </c>
      <c r="AJ306">
        <f t="shared" si="104"/>
        <v>1560.0556017982024</v>
      </c>
      <c r="AK306">
        <v>15.3</v>
      </c>
    </row>
    <row r="307" spans="1:37">
      <c r="A307" s="1">
        <v>21.103899999999999</v>
      </c>
      <c r="B307" t="s">
        <v>42</v>
      </c>
      <c r="C307" t="s">
        <v>41</v>
      </c>
      <c r="D307" t="s">
        <v>56</v>
      </c>
      <c r="E307" s="6">
        <v>8.5</v>
      </c>
      <c r="F307">
        <v>18.39</v>
      </c>
      <c r="G307" t="s">
        <v>38</v>
      </c>
      <c r="H307" s="11">
        <v>4.0010000000000003</v>
      </c>
      <c r="I307">
        <v>500</v>
      </c>
      <c r="J307" s="2">
        <f t="shared" si="96"/>
        <v>16.142571188738941</v>
      </c>
      <c r="K307">
        <v>20000</v>
      </c>
      <c r="L307" s="6">
        <f t="shared" si="105"/>
        <v>1</v>
      </c>
      <c r="M307" s="11">
        <f t="shared" si="97"/>
        <v>1</v>
      </c>
      <c r="N307">
        <v>50</v>
      </c>
      <c r="O307">
        <v>0.5</v>
      </c>
      <c r="P307">
        <v>4</v>
      </c>
      <c r="Q307" s="11">
        <f t="shared" si="98"/>
        <v>4</v>
      </c>
      <c r="R307">
        <f t="shared" si="99"/>
        <v>35</v>
      </c>
      <c r="S307" s="15">
        <v>34.997</v>
      </c>
      <c r="T307" s="3">
        <f t="shared" si="100"/>
        <v>39.997</v>
      </c>
      <c r="U307" s="11">
        <v>57.344000000000001</v>
      </c>
      <c r="V307" s="11">
        <v>191.3</v>
      </c>
      <c r="W307" s="11">
        <v>4233.3999999999996</v>
      </c>
      <c r="X307" s="11">
        <v>8.36</v>
      </c>
      <c r="Y307" s="11">
        <v>52.6</v>
      </c>
      <c r="Z307" s="11">
        <v>4634.1000000000004</v>
      </c>
      <c r="AA307" s="11">
        <v>8.0860000000000003</v>
      </c>
      <c r="AB307" s="11">
        <v>20.434999999999999</v>
      </c>
      <c r="AC307" s="3">
        <f t="shared" si="101"/>
        <v>36.909000000000006</v>
      </c>
      <c r="AD307" t="s">
        <v>35</v>
      </c>
      <c r="AF307">
        <f t="shared" si="102"/>
        <v>0</v>
      </c>
      <c r="AG307" t="s">
        <v>36</v>
      </c>
      <c r="AH307" s="23">
        <v>376.95239999999995</v>
      </c>
      <c r="AI307">
        <f t="shared" si="103"/>
        <v>12.169961903531995</v>
      </c>
      <c r="AJ307">
        <f t="shared" si="104"/>
        <v>1521.0107144213944</v>
      </c>
      <c r="AK307">
        <v>15.3</v>
      </c>
    </row>
    <row r="308" spans="1:37">
      <c r="A308" s="1">
        <v>21.103899999999999</v>
      </c>
      <c r="B308" t="s">
        <v>42</v>
      </c>
      <c r="C308" t="s">
        <v>41</v>
      </c>
      <c r="D308" t="s">
        <v>56</v>
      </c>
      <c r="E308" s="6">
        <v>8.5</v>
      </c>
      <c r="F308">
        <v>19.39</v>
      </c>
      <c r="G308" t="s">
        <v>34</v>
      </c>
      <c r="H308" s="11">
        <v>4.0030000000000001</v>
      </c>
      <c r="I308">
        <v>0.20499999999999999</v>
      </c>
      <c r="J308" s="2">
        <f t="shared" ref="J308:J325" si="106">L327/30.974</f>
        <v>0</v>
      </c>
      <c r="K308">
        <v>40</v>
      </c>
      <c r="L308" s="2">
        <v>0.05</v>
      </c>
      <c r="M308" s="11">
        <v>0.05</v>
      </c>
      <c r="N308">
        <v>50</v>
      </c>
      <c r="O308">
        <v>0.5</v>
      </c>
      <c r="P308">
        <v>4</v>
      </c>
      <c r="Q308" s="11">
        <v>4</v>
      </c>
      <c r="R308">
        <f t="shared" si="99"/>
        <v>35.950000000000003</v>
      </c>
      <c r="S308" s="15">
        <v>35.951999999999998</v>
      </c>
      <c r="T308" s="3">
        <f t="shared" si="100"/>
        <v>40.001999999999995</v>
      </c>
      <c r="U308" s="11">
        <v>57.031999999999996</v>
      </c>
      <c r="V308" s="11">
        <v>171.4</v>
      </c>
      <c r="W308" s="11">
        <v>3197.7</v>
      </c>
      <c r="X308" s="11">
        <v>8.4619999999999997</v>
      </c>
      <c r="Y308" s="11">
        <v>-147.69999999999999</v>
      </c>
      <c r="Z308" s="11">
        <v>3284</v>
      </c>
      <c r="AA308" s="11">
        <v>7.9420000000000002</v>
      </c>
      <c r="AB308" s="11">
        <v>20.393000000000001</v>
      </c>
      <c r="AC308" s="3">
        <f t="shared" si="101"/>
        <v>36.638999999999996</v>
      </c>
      <c r="AD308" t="s">
        <v>35</v>
      </c>
      <c r="AF308">
        <f t="shared" si="102"/>
        <v>0</v>
      </c>
      <c r="AG308" t="s">
        <v>36</v>
      </c>
      <c r="AH308" s="11">
        <v>0.62524799999999991</v>
      </c>
      <c r="AI308">
        <f t="shared" si="103"/>
        <v>2.0186220701233288E-2</v>
      </c>
      <c r="AJ308">
        <f t="shared" si="104"/>
        <v>-3.6742571751186599</v>
      </c>
      <c r="AK308">
        <v>15.3</v>
      </c>
    </row>
    <row r="309" spans="1:37">
      <c r="A309" s="1">
        <v>21.103899999999999</v>
      </c>
      <c r="B309" t="s">
        <v>42</v>
      </c>
      <c r="C309" t="s">
        <v>41</v>
      </c>
      <c r="D309" t="s">
        <v>56</v>
      </c>
      <c r="E309" s="6">
        <v>8.5</v>
      </c>
      <c r="F309">
        <v>20.39</v>
      </c>
      <c r="G309" t="s">
        <v>37</v>
      </c>
      <c r="H309" s="11">
        <v>3.9950000000000001</v>
      </c>
      <c r="I309">
        <v>0.20499999999999999</v>
      </c>
      <c r="J309" s="2">
        <f t="shared" si="106"/>
        <v>0</v>
      </c>
      <c r="K309">
        <v>40</v>
      </c>
      <c r="L309" s="2">
        <v>0.05</v>
      </c>
      <c r="M309" s="11">
        <v>0.05</v>
      </c>
      <c r="N309">
        <v>50</v>
      </c>
      <c r="O309">
        <v>0.5</v>
      </c>
      <c r="P309">
        <v>4</v>
      </c>
      <c r="Q309" s="11">
        <v>4</v>
      </c>
      <c r="R309">
        <f t="shared" si="99"/>
        <v>35.950000000000003</v>
      </c>
      <c r="S309" s="15">
        <v>35.951999999999998</v>
      </c>
      <c r="T309" s="3">
        <f t="shared" si="100"/>
        <v>40.001999999999995</v>
      </c>
      <c r="U309" s="11">
        <v>57.241</v>
      </c>
      <c r="V309" s="11">
        <v>168.4</v>
      </c>
      <c r="W309" s="11">
        <v>3183.1</v>
      </c>
      <c r="X309" s="11">
        <v>8.4939999999999998</v>
      </c>
      <c r="Y309" s="11">
        <v>-148.5</v>
      </c>
      <c r="Z309" s="11">
        <v>3386.7</v>
      </c>
      <c r="AA309" s="11">
        <v>7.9480000000000004</v>
      </c>
      <c r="AB309" s="11">
        <v>20.213999999999999</v>
      </c>
      <c r="AC309" s="3">
        <f t="shared" si="101"/>
        <v>37.027000000000001</v>
      </c>
      <c r="AD309" t="s">
        <v>35</v>
      </c>
      <c r="AF309">
        <f t="shared" si="102"/>
        <v>0</v>
      </c>
      <c r="AG309" t="s">
        <v>36</v>
      </c>
      <c r="AH309" s="11">
        <v>0.38777399999999995</v>
      </c>
      <c r="AI309">
        <f t="shared" si="103"/>
        <v>1.2519338800284108E-2</v>
      </c>
      <c r="AJ309">
        <f t="shared" si="104"/>
        <v>-1.541351163454318</v>
      </c>
      <c r="AK309">
        <v>15.3</v>
      </c>
    </row>
    <row r="310" spans="1:37">
      <c r="A310" s="1">
        <v>21.103899999999999</v>
      </c>
      <c r="B310" t="s">
        <v>42</v>
      </c>
      <c r="C310" t="s">
        <v>41</v>
      </c>
      <c r="D310" t="s">
        <v>56</v>
      </c>
      <c r="E310" s="6">
        <v>8.5</v>
      </c>
      <c r="F310">
        <v>21.39</v>
      </c>
      <c r="G310" t="s">
        <v>38</v>
      </c>
      <c r="H310" s="11">
        <v>4.0039999999999996</v>
      </c>
      <c r="I310">
        <v>0.20499999999999999</v>
      </c>
      <c r="J310" s="2">
        <f t="shared" si="106"/>
        <v>0</v>
      </c>
      <c r="K310">
        <v>40</v>
      </c>
      <c r="L310" s="2">
        <v>0.05</v>
      </c>
      <c r="M310" s="11">
        <v>0.05</v>
      </c>
      <c r="N310">
        <v>50</v>
      </c>
      <c r="O310">
        <v>0.5</v>
      </c>
      <c r="P310">
        <v>4</v>
      </c>
      <c r="Q310" s="11">
        <v>4</v>
      </c>
      <c r="R310">
        <f t="shared" si="99"/>
        <v>35.950000000000003</v>
      </c>
      <c r="S310" s="15">
        <v>35.948</v>
      </c>
      <c r="T310" s="3">
        <f t="shared" si="100"/>
        <v>39.997999999999998</v>
      </c>
      <c r="U310" s="11">
        <v>57.222000000000001</v>
      </c>
      <c r="V310" s="11">
        <v>164.3</v>
      </c>
      <c r="W310" s="11">
        <v>3212.8</v>
      </c>
      <c r="X310" s="11">
        <v>8.4879999999999995</v>
      </c>
      <c r="Y310" s="11">
        <v>-150.69999999999999</v>
      </c>
      <c r="Z310" s="11">
        <v>3314.9</v>
      </c>
      <c r="AA310" s="11">
        <v>7.9409999999999998</v>
      </c>
      <c r="AB310" s="11">
        <v>20.257999999999999</v>
      </c>
      <c r="AC310" s="3">
        <f t="shared" si="101"/>
        <v>36.963999999999999</v>
      </c>
      <c r="AD310" t="s">
        <v>35</v>
      </c>
      <c r="AF310">
        <f t="shared" si="102"/>
        <v>0</v>
      </c>
      <c r="AG310" t="s">
        <v>36</v>
      </c>
      <c r="AH310" s="11">
        <v>0.48496799999999995</v>
      </c>
      <c r="AI310">
        <f t="shared" si="103"/>
        <v>1.5657260928520694E-2</v>
      </c>
      <c r="AJ310">
        <f t="shared" si="104"/>
        <v>-2.4292625254745248</v>
      </c>
      <c r="AK310">
        <v>15.3</v>
      </c>
    </row>
    <row r="311" spans="1:37">
      <c r="A311" s="1">
        <v>21.103899999999999</v>
      </c>
      <c r="B311" t="s">
        <v>42</v>
      </c>
      <c r="C311" t="s">
        <v>41</v>
      </c>
      <c r="D311" t="s">
        <v>56</v>
      </c>
      <c r="E311" s="6">
        <v>8.5</v>
      </c>
      <c r="F311">
        <v>22.39</v>
      </c>
      <c r="G311" t="s">
        <v>34</v>
      </c>
      <c r="H311" s="11">
        <v>4.0090000000000003</v>
      </c>
      <c r="I311">
        <v>0.255</v>
      </c>
      <c r="J311" s="2">
        <f t="shared" si="106"/>
        <v>0</v>
      </c>
      <c r="K311">
        <v>40</v>
      </c>
      <c r="L311" s="6">
        <v>0.1</v>
      </c>
      <c r="M311" s="11">
        <v>0.1</v>
      </c>
      <c r="N311">
        <v>50</v>
      </c>
      <c r="O311">
        <v>0.5</v>
      </c>
      <c r="P311">
        <v>4</v>
      </c>
      <c r="Q311" s="11">
        <v>4</v>
      </c>
      <c r="R311">
        <f t="shared" si="99"/>
        <v>35.9</v>
      </c>
      <c r="S311" s="15">
        <v>35.896999999999998</v>
      </c>
      <c r="T311" s="3">
        <f t="shared" si="100"/>
        <v>39.997</v>
      </c>
      <c r="U311" s="11">
        <v>57.212000000000003</v>
      </c>
      <c r="V311" s="11">
        <v>158.4</v>
      </c>
      <c r="W311" s="11">
        <v>3186.2</v>
      </c>
      <c r="X311" s="11">
        <v>8.4740000000000002</v>
      </c>
      <c r="Y311" s="11">
        <v>-152.19999999999999</v>
      </c>
      <c r="Z311" s="11">
        <v>3302.7</v>
      </c>
      <c r="AA311" s="11">
        <v>7.9029999999999996</v>
      </c>
      <c r="AB311" s="11">
        <v>20.187000000000001</v>
      </c>
      <c r="AC311" s="3">
        <f t="shared" si="101"/>
        <v>37.025000000000006</v>
      </c>
      <c r="AD311" t="s">
        <v>35</v>
      </c>
      <c r="AF311">
        <f t="shared" si="102"/>
        <v>0</v>
      </c>
      <c r="AG311" t="s">
        <v>36</v>
      </c>
      <c r="AH311" s="11">
        <v>0.501</v>
      </c>
      <c r="AI311">
        <f t="shared" si="103"/>
        <v>1.617485633111642E-2</v>
      </c>
      <c r="AJ311">
        <f t="shared" si="104"/>
        <v>-2.082886006485408</v>
      </c>
      <c r="AK311">
        <v>15.3</v>
      </c>
    </row>
    <row r="312" spans="1:37">
      <c r="A312" s="1">
        <v>21.103899999999999</v>
      </c>
      <c r="B312" t="s">
        <v>42</v>
      </c>
      <c r="C312" t="s">
        <v>41</v>
      </c>
      <c r="D312" t="s">
        <v>56</v>
      </c>
      <c r="E312" s="6">
        <v>8.5</v>
      </c>
      <c r="F312">
        <v>23.39</v>
      </c>
      <c r="G312" t="s">
        <v>37</v>
      </c>
      <c r="H312" s="11">
        <v>3.9969999999999999</v>
      </c>
      <c r="I312">
        <v>0.255</v>
      </c>
      <c r="J312" s="2">
        <f t="shared" si="106"/>
        <v>0</v>
      </c>
      <c r="K312">
        <v>40</v>
      </c>
      <c r="L312" s="6">
        <v>0.1</v>
      </c>
      <c r="M312" s="11">
        <v>0.1</v>
      </c>
      <c r="N312">
        <v>50</v>
      </c>
      <c r="O312">
        <v>0.5</v>
      </c>
      <c r="P312">
        <v>4</v>
      </c>
      <c r="Q312" s="11">
        <v>4</v>
      </c>
      <c r="R312">
        <f t="shared" si="99"/>
        <v>35.9</v>
      </c>
      <c r="S312" s="15">
        <v>35.9</v>
      </c>
      <c r="T312" s="3">
        <f t="shared" si="100"/>
        <v>40</v>
      </c>
      <c r="U312" s="11">
        <v>57.256</v>
      </c>
      <c r="V312" s="11">
        <v>153.80000000000001</v>
      </c>
      <c r="W312" s="11">
        <v>3098.4</v>
      </c>
      <c r="X312" s="11">
        <v>8.4890000000000008</v>
      </c>
      <c r="Y312" s="11">
        <v>-156.4</v>
      </c>
      <c r="Z312" s="11">
        <v>3339.9</v>
      </c>
      <c r="AA312" s="11">
        <v>7.9470000000000001</v>
      </c>
      <c r="AB312" s="11">
        <v>20.175000000000001</v>
      </c>
      <c r="AC312" s="3">
        <f t="shared" si="101"/>
        <v>37.081000000000003</v>
      </c>
      <c r="AD312" t="s">
        <v>35</v>
      </c>
      <c r="AF312">
        <f t="shared" si="102"/>
        <v>0</v>
      </c>
      <c r="AG312" t="s">
        <v>36</v>
      </c>
      <c r="AH312" s="11">
        <v>0.46292399999999995</v>
      </c>
      <c r="AI312">
        <f t="shared" si="103"/>
        <v>1.4945567249951571E-2</v>
      </c>
      <c r="AJ312">
        <f t="shared" si="104"/>
        <v>-1.7427282571928944</v>
      </c>
      <c r="AK312">
        <v>15.3</v>
      </c>
    </row>
    <row r="313" spans="1:37">
      <c r="A313" s="1">
        <v>21.103899999999999</v>
      </c>
      <c r="B313" t="s">
        <v>42</v>
      </c>
      <c r="C313" t="s">
        <v>41</v>
      </c>
      <c r="D313" t="s">
        <v>56</v>
      </c>
      <c r="E313" s="6">
        <v>8.5</v>
      </c>
      <c r="F313">
        <v>24.39</v>
      </c>
      <c r="G313" t="s">
        <v>38</v>
      </c>
      <c r="H313" s="11">
        <v>4.0060000000000002</v>
      </c>
      <c r="I313">
        <v>0.255</v>
      </c>
      <c r="J313" s="2">
        <f t="shared" si="106"/>
        <v>3.2285142377477885E-3</v>
      </c>
      <c r="K313">
        <v>40</v>
      </c>
      <c r="L313" s="6">
        <v>0.1</v>
      </c>
      <c r="M313" s="11">
        <v>0.1</v>
      </c>
      <c r="N313">
        <v>50</v>
      </c>
      <c r="O313">
        <v>0.5</v>
      </c>
      <c r="P313">
        <v>4</v>
      </c>
      <c r="Q313" s="11">
        <v>4</v>
      </c>
      <c r="R313">
        <f t="shared" si="99"/>
        <v>35.9</v>
      </c>
      <c r="S313" s="15">
        <v>35.939</v>
      </c>
      <c r="T313" s="3">
        <f t="shared" si="100"/>
        <v>40.039000000000001</v>
      </c>
      <c r="U313" s="11">
        <v>57.359000000000002</v>
      </c>
      <c r="V313" s="11">
        <v>154.1</v>
      </c>
      <c r="W313" s="11">
        <v>3228.4</v>
      </c>
      <c r="X313" s="11">
        <v>8.4700000000000006</v>
      </c>
      <c r="Y313" s="11">
        <v>-161.5</v>
      </c>
      <c r="Z313" s="11">
        <v>3279.2</v>
      </c>
      <c r="AA313" s="11">
        <v>7.9409999999999998</v>
      </c>
      <c r="AB313" s="11">
        <v>20.239000000000001</v>
      </c>
      <c r="AC313" s="3">
        <f t="shared" si="101"/>
        <v>37.120000000000005</v>
      </c>
      <c r="AD313" t="s">
        <v>35</v>
      </c>
      <c r="AF313">
        <f t="shared" si="102"/>
        <v>0</v>
      </c>
      <c r="AG313" t="s">
        <v>36</v>
      </c>
      <c r="AH313" s="11">
        <v>0.51302400000000004</v>
      </c>
      <c r="AI313">
        <f t="shared" si="103"/>
        <v>1.6563052883063218E-2</v>
      </c>
      <c r="AJ313">
        <f>((I313)*(T313/1000)-(AH313)*(AC313/1000))/(H313/1000)</f>
        <v>-2.2050688666999512</v>
      </c>
      <c r="AK313">
        <v>15.3</v>
      </c>
    </row>
    <row r="314" spans="1:37">
      <c r="A314" s="1">
        <v>21.103899999999999</v>
      </c>
      <c r="B314" t="s">
        <v>42</v>
      </c>
      <c r="C314" t="s">
        <v>41</v>
      </c>
      <c r="D314" t="s">
        <v>56</v>
      </c>
      <c r="E314" s="6">
        <v>8.5</v>
      </c>
      <c r="F314">
        <v>25.39</v>
      </c>
      <c r="G314" t="s">
        <v>34</v>
      </c>
      <c r="H314" s="11">
        <v>4.0090000000000003</v>
      </c>
      <c r="I314">
        <v>0.65300000000000002</v>
      </c>
      <c r="J314" s="2">
        <f t="shared" si="106"/>
        <v>3.2285142377477885E-3</v>
      </c>
      <c r="K314">
        <v>40</v>
      </c>
      <c r="L314" s="6">
        <v>0.5</v>
      </c>
      <c r="M314" s="11">
        <v>0.5</v>
      </c>
      <c r="N314">
        <v>50</v>
      </c>
      <c r="O314">
        <v>0.5</v>
      </c>
      <c r="P314">
        <v>4</v>
      </c>
      <c r="Q314" s="11">
        <v>4</v>
      </c>
      <c r="R314">
        <f t="shared" si="99"/>
        <v>35.5</v>
      </c>
      <c r="S314" s="15">
        <v>35.500999999999998</v>
      </c>
      <c r="T314" s="3">
        <f t="shared" si="100"/>
        <v>40.000999999999998</v>
      </c>
      <c r="U314" s="11">
        <v>56.884999999999998</v>
      </c>
      <c r="V314" s="11">
        <v>153.80000000000001</v>
      </c>
      <c r="W314" s="11">
        <v>3060.2</v>
      </c>
      <c r="X314" s="11">
        <v>8.4909999999999997</v>
      </c>
      <c r="Y314" s="11">
        <v>-165.8</v>
      </c>
      <c r="Z314" s="11">
        <v>3264.8</v>
      </c>
      <c r="AA314" s="11">
        <v>7.915</v>
      </c>
      <c r="AB314" s="11">
        <v>20.253</v>
      </c>
      <c r="AC314" s="3">
        <f t="shared" si="101"/>
        <v>36.631999999999998</v>
      </c>
      <c r="AD314" t="s">
        <v>35</v>
      </c>
      <c r="AF314">
        <f t="shared" si="102"/>
        <v>0</v>
      </c>
      <c r="AG314" t="s">
        <v>36</v>
      </c>
      <c r="AH314" s="11">
        <v>0.53406599999999993</v>
      </c>
      <c r="AI314">
        <f t="shared" si="103"/>
        <v>1.7242396848970103E-2</v>
      </c>
      <c r="AJ314">
        <f t="shared" si="104"/>
        <v>1.6355069314043402</v>
      </c>
      <c r="AK314">
        <v>15.3</v>
      </c>
    </row>
    <row r="315" spans="1:37">
      <c r="A315" s="1">
        <v>21.103899999999999</v>
      </c>
      <c r="B315" t="s">
        <v>42</v>
      </c>
      <c r="C315" t="s">
        <v>41</v>
      </c>
      <c r="D315" t="s">
        <v>56</v>
      </c>
      <c r="E315" s="6">
        <v>8.5</v>
      </c>
      <c r="F315">
        <v>26.39</v>
      </c>
      <c r="G315" t="s">
        <v>37</v>
      </c>
      <c r="H315" s="11">
        <v>4.0010000000000003</v>
      </c>
      <c r="I315">
        <v>0.65300000000000002</v>
      </c>
      <c r="J315" s="2">
        <f t="shared" si="106"/>
        <v>3.2285142377477885E-3</v>
      </c>
      <c r="K315">
        <v>40</v>
      </c>
      <c r="L315" s="6">
        <v>0.5</v>
      </c>
      <c r="M315" s="11">
        <v>0.5</v>
      </c>
      <c r="N315">
        <v>50</v>
      </c>
      <c r="O315">
        <v>0.5</v>
      </c>
      <c r="P315">
        <v>4</v>
      </c>
      <c r="Q315" s="11">
        <v>4</v>
      </c>
      <c r="R315">
        <f t="shared" si="99"/>
        <v>35.5</v>
      </c>
      <c r="S315" s="15">
        <v>35.508000000000003</v>
      </c>
      <c r="T315" s="3">
        <f t="shared" si="100"/>
        <v>40.008000000000003</v>
      </c>
      <c r="U315" s="11">
        <v>56.857999999999997</v>
      </c>
      <c r="V315" s="11">
        <v>145.6</v>
      </c>
      <c r="W315" s="11">
        <v>3227.4</v>
      </c>
      <c r="X315" s="11">
        <v>8.484</v>
      </c>
      <c r="Y315" s="11">
        <v>-165.6</v>
      </c>
      <c r="Z315" s="11">
        <v>3201</v>
      </c>
      <c r="AA315" s="11">
        <v>7.9240000000000004</v>
      </c>
      <c r="AB315" s="11">
        <v>20.202999999999999</v>
      </c>
      <c r="AC315" s="3">
        <f t="shared" si="101"/>
        <v>36.655000000000001</v>
      </c>
      <c r="AD315" t="s">
        <v>35</v>
      </c>
      <c r="AF315">
        <f t="shared" si="102"/>
        <v>0</v>
      </c>
      <c r="AG315" t="s">
        <v>36</v>
      </c>
      <c r="AH315" s="11">
        <v>0.52905599999999997</v>
      </c>
      <c r="AI315">
        <f t="shared" si="103"/>
        <v>1.7080648285658938E-2</v>
      </c>
      <c r="AJ315">
        <f t="shared" si="104"/>
        <v>1.682748392901775</v>
      </c>
      <c r="AK315">
        <v>15.3</v>
      </c>
    </row>
    <row r="316" spans="1:37">
      <c r="A316" s="1">
        <v>21.103899999999999</v>
      </c>
      <c r="B316" t="s">
        <v>42</v>
      </c>
      <c r="C316" t="s">
        <v>41</v>
      </c>
      <c r="D316" t="s">
        <v>56</v>
      </c>
      <c r="E316" s="6">
        <v>8.5</v>
      </c>
      <c r="F316">
        <v>27.39</v>
      </c>
      <c r="G316" t="s">
        <v>38</v>
      </c>
      <c r="H316" s="11">
        <v>4.0019999999999998</v>
      </c>
      <c r="I316">
        <v>0.65300000000000002</v>
      </c>
      <c r="J316" s="2">
        <f t="shared" si="106"/>
        <v>6.457028475495577E-3</v>
      </c>
      <c r="K316">
        <v>40</v>
      </c>
      <c r="L316" s="6">
        <v>0.5</v>
      </c>
      <c r="M316" s="11">
        <v>0.5</v>
      </c>
      <c r="N316">
        <v>50</v>
      </c>
      <c r="O316">
        <v>0.5</v>
      </c>
      <c r="P316">
        <v>4</v>
      </c>
      <c r="Q316" s="11">
        <v>4</v>
      </c>
      <c r="R316">
        <f t="shared" si="99"/>
        <v>35.5</v>
      </c>
      <c r="S316" s="15">
        <v>35.499000000000002</v>
      </c>
      <c r="T316" s="3">
        <f t="shared" si="100"/>
        <v>39.999000000000002</v>
      </c>
      <c r="U316" s="11">
        <v>56.765999999999998</v>
      </c>
      <c r="V316" s="11">
        <v>146</v>
      </c>
      <c r="W316" s="11">
        <v>3225.6</v>
      </c>
      <c r="X316" s="11">
        <v>8.4809999999999999</v>
      </c>
      <c r="Y316" s="11">
        <v>-164.5</v>
      </c>
      <c r="Z316" s="11">
        <v>3230.4</v>
      </c>
      <c r="AA316" s="11">
        <v>7.9029999999999996</v>
      </c>
      <c r="AB316" s="11">
        <v>20.094000000000001</v>
      </c>
      <c r="AC316" s="3">
        <f t="shared" si="101"/>
        <v>36.671999999999997</v>
      </c>
      <c r="AD316" t="s">
        <v>35</v>
      </c>
      <c r="AF316">
        <f t="shared" si="102"/>
        <v>0</v>
      </c>
      <c r="AG316" t="s">
        <v>36</v>
      </c>
      <c r="AH316" s="11">
        <v>0.53306399999999998</v>
      </c>
      <c r="AI316">
        <f t="shared" si="103"/>
        <v>1.721004713630787E-2</v>
      </c>
      <c r="AJ316">
        <f t="shared" si="104"/>
        <v>1.6418850554722648</v>
      </c>
      <c r="AK316">
        <v>15.3</v>
      </c>
    </row>
    <row r="317" spans="1:37">
      <c r="A317" s="1">
        <v>21.103899999999999</v>
      </c>
      <c r="B317" t="s">
        <v>42</v>
      </c>
      <c r="C317" t="s">
        <v>41</v>
      </c>
      <c r="D317" t="s">
        <v>56</v>
      </c>
      <c r="E317" s="6">
        <v>8.5</v>
      </c>
      <c r="F317">
        <v>28.39</v>
      </c>
      <c r="G317" t="s">
        <v>34</v>
      </c>
      <c r="H317" s="11">
        <v>4.008</v>
      </c>
      <c r="I317">
        <v>1.147</v>
      </c>
      <c r="J317" s="2">
        <f t="shared" si="106"/>
        <v>6.457028475495577E-3</v>
      </c>
      <c r="K317">
        <v>40</v>
      </c>
      <c r="L317" s="6">
        <v>1</v>
      </c>
      <c r="M317" s="11">
        <v>1</v>
      </c>
      <c r="N317">
        <v>50</v>
      </c>
      <c r="O317">
        <v>0.5</v>
      </c>
      <c r="P317">
        <v>4</v>
      </c>
      <c r="Q317" s="11">
        <v>4</v>
      </c>
      <c r="R317">
        <f t="shared" si="99"/>
        <v>35</v>
      </c>
      <c r="S317" s="15">
        <v>35.186999999999998</v>
      </c>
      <c r="T317" s="3">
        <f t="shared" si="100"/>
        <v>40.186999999999998</v>
      </c>
      <c r="U317" s="11">
        <v>56.984999999999999</v>
      </c>
      <c r="V317" s="11">
        <v>146.1</v>
      </c>
      <c r="W317" s="11">
        <v>3154.1</v>
      </c>
      <c r="X317" s="11">
        <v>8.484</v>
      </c>
      <c r="Y317" s="11">
        <v>-164.1</v>
      </c>
      <c r="Z317" s="11">
        <v>3208</v>
      </c>
      <c r="AA317" s="11">
        <v>7.9180000000000001</v>
      </c>
      <c r="AB317" s="11">
        <v>20.068000000000001</v>
      </c>
      <c r="AC317" s="3">
        <f t="shared" si="101"/>
        <v>36.917000000000002</v>
      </c>
      <c r="AD317" t="s">
        <v>35</v>
      </c>
      <c r="AF317">
        <f t="shared" si="102"/>
        <v>0</v>
      </c>
      <c r="AG317" t="s">
        <v>36</v>
      </c>
      <c r="AH317" s="11">
        <v>0.62224199999999996</v>
      </c>
      <c r="AI317">
        <f t="shared" si="103"/>
        <v>2.0089171563246595E-2</v>
      </c>
      <c r="AJ317">
        <f>((I317)*(T317/1000)-(AH317)*(AC317/1000))/(H317/1000)</f>
        <v>5.7692567579840333</v>
      </c>
      <c r="AK317">
        <v>15.3</v>
      </c>
    </row>
    <row r="318" spans="1:37">
      <c r="A318" s="1">
        <v>21.103899999999999</v>
      </c>
      <c r="B318" t="s">
        <v>42</v>
      </c>
      <c r="C318" t="s">
        <v>41</v>
      </c>
      <c r="D318" t="s">
        <v>56</v>
      </c>
      <c r="E318" s="6">
        <v>8.5</v>
      </c>
      <c r="F318">
        <v>29.39</v>
      </c>
      <c r="G318" t="s">
        <v>37</v>
      </c>
      <c r="H318" s="11">
        <v>4.0039999999999996</v>
      </c>
      <c r="I318">
        <v>1.151</v>
      </c>
      <c r="J318" s="2">
        <f t="shared" si="106"/>
        <v>6.457028475495577E-3</v>
      </c>
      <c r="K318">
        <v>40</v>
      </c>
      <c r="L318" s="6">
        <v>1</v>
      </c>
      <c r="M318" s="11">
        <v>1</v>
      </c>
      <c r="N318">
        <v>50</v>
      </c>
      <c r="O318">
        <v>0.5</v>
      </c>
      <c r="P318">
        <v>4</v>
      </c>
      <c r="Q318" s="11">
        <v>4</v>
      </c>
      <c r="R318">
        <f t="shared" si="99"/>
        <v>35</v>
      </c>
      <c r="S318" s="15">
        <v>35.000999999999998</v>
      </c>
      <c r="T318" s="3">
        <f t="shared" si="100"/>
        <v>40.000999999999998</v>
      </c>
      <c r="U318" s="11">
        <v>57.738999999999997</v>
      </c>
      <c r="V318" s="11">
        <v>147</v>
      </c>
      <c r="W318" s="11">
        <v>2907.1</v>
      </c>
      <c r="X318" s="11">
        <v>8.5050000000000008</v>
      </c>
      <c r="Y318" s="11">
        <v>-164</v>
      </c>
      <c r="Z318" s="11">
        <v>3220.8</v>
      </c>
      <c r="AA318" s="11">
        <v>7.9169999999999998</v>
      </c>
      <c r="AB318" s="11">
        <v>20.122</v>
      </c>
      <c r="AC318" s="3">
        <f t="shared" si="101"/>
        <v>37.616999999999997</v>
      </c>
      <c r="AD318" t="s">
        <v>35</v>
      </c>
      <c r="AF318">
        <f t="shared" si="102"/>
        <v>0</v>
      </c>
      <c r="AG318" t="s">
        <v>36</v>
      </c>
      <c r="AH318" s="11">
        <v>0.68035800000000002</v>
      </c>
      <c r="AI318">
        <f t="shared" si="103"/>
        <v>2.1965454897656101E-2</v>
      </c>
      <c r="AJ318">
        <f t="shared" si="104"/>
        <v>5.1069241043956035</v>
      </c>
      <c r="AK318">
        <v>15.3</v>
      </c>
    </row>
    <row r="319" spans="1:37">
      <c r="A319" s="1">
        <v>21.103899999999999</v>
      </c>
      <c r="B319" t="s">
        <v>42</v>
      </c>
      <c r="C319" t="s">
        <v>41</v>
      </c>
      <c r="D319" t="s">
        <v>56</v>
      </c>
      <c r="E319" s="6">
        <v>8.5</v>
      </c>
      <c r="F319">
        <v>30.39</v>
      </c>
      <c r="G319" t="s">
        <v>38</v>
      </c>
      <c r="H319" s="11">
        <v>3.9950000000000001</v>
      </c>
      <c r="I319">
        <v>1.151</v>
      </c>
      <c r="J319" s="2">
        <f t="shared" si="106"/>
        <v>1.6142571188738943E-2</v>
      </c>
      <c r="K319">
        <v>40</v>
      </c>
      <c r="L319" s="6">
        <v>1</v>
      </c>
      <c r="M319" s="11">
        <v>1</v>
      </c>
      <c r="N319">
        <v>50</v>
      </c>
      <c r="O319">
        <v>0.5</v>
      </c>
      <c r="P319">
        <v>4</v>
      </c>
      <c r="Q319" s="11">
        <v>4</v>
      </c>
      <c r="R319">
        <f t="shared" si="99"/>
        <v>35</v>
      </c>
      <c r="S319" s="15">
        <v>35.000999999999998</v>
      </c>
      <c r="T319" s="3">
        <f t="shared" si="100"/>
        <v>40.000999999999998</v>
      </c>
      <c r="U319" s="11">
        <v>57.732999999999997</v>
      </c>
      <c r="V319" s="11">
        <v>148.5</v>
      </c>
      <c r="W319" s="11">
        <v>3150.6</v>
      </c>
      <c r="X319" s="11">
        <v>8.4890000000000008</v>
      </c>
      <c r="Y319" s="11">
        <v>-162.69999999999999</v>
      </c>
      <c r="Z319" s="11">
        <v>3229.8</v>
      </c>
      <c r="AA319" s="11">
        <v>7.9</v>
      </c>
      <c r="AB319" s="11">
        <v>20.088999999999999</v>
      </c>
      <c r="AC319" s="3">
        <f t="shared" si="101"/>
        <v>37.643999999999998</v>
      </c>
      <c r="AD319" t="s">
        <v>35</v>
      </c>
      <c r="AF319">
        <f t="shared" si="102"/>
        <v>0</v>
      </c>
      <c r="AG319" t="s">
        <v>36</v>
      </c>
      <c r="AH319" s="11">
        <v>0.65630999999999995</v>
      </c>
      <c r="AI319">
        <f t="shared" si="103"/>
        <v>2.1189061793762509E-2</v>
      </c>
      <c r="AJ319">
        <f t="shared" si="104"/>
        <v>5.3404298773466827</v>
      </c>
      <c r="AK319">
        <v>15.3</v>
      </c>
    </row>
    <row r="320" spans="1:37">
      <c r="A320" s="1">
        <v>21.103899999999999</v>
      </c>
      <c r="B320" t="s">
        <v>42</v>
      </c>
      <c r="C320" t="s">
        <v>41</v>
      </c>
      <c r="D320" t="s">
        <v>56</v>
      </c>
      <c r="E320" s="6">
        <v>8.5</v>
      </c>
      <c r="F320">
        <v>31.39</v>
      </c>
      <c r="G320" t="s">
        <v>34</v>
      </c>
      <c r="H320" s="11">
        <v>4.0039999999999996</v>
      </c>
      <c r="I320">
        <v>3.1539999999999999</v>
      </c>
      <c r="J320" s="2">
        <f t="shared" si="106"/>
        <v>1.6142571188738943E-2</v>
      </c>
      <c r="K320">
        <v>400</v>
      </c>
      <c r="L320" s="6">
        <v>0.3</v>
      </c>
      <c r="M320" s="11">
        <v>0.3</v>
      </c>
      <c r="N320">
        <v>50</v>
      </c>
      <c r="O320">
        <v>0.5</v>
      </c>
      <c r="P320">
        <v>4</v>
      </c>
      <c r="Q320" s="11">
        <v>4</v>
      </c>
      <c r="R320">
        <f t="shared" si="99"/>
        <v>35.700000000000003</v>
      </c>
      <c r="S320" s="15">
        <v>35.698</v>
      </c>
      <c r="T320" s="3">
        <f t="shared" si="100"/>
        <v>39.997999999999998</v>
      </c>
      <c r="U320" s="11">
        <v>58.095999999999997</v>
      </c>
      <c r="V320" s="11">
        <v>167.3</v>
      </c>
      <c r="W320" s="11">
        <v>2896.7</v>
      </c>
      <c r="X320" s="11">
        <v>8.5220000000000002</v>
      </c>
      <c r="Y320" s="11">
        <v>-195.6</v>
      </c>
      <c r="Z320" s="11">
        <v>3051.2</v>
      </c>
      <c r="AA320" s="11">
        <v>7.9329999999999998</v>
      </c>
      <c r="AB320" s="11">
        <v>21.068999999999999</v>
      </c>
      <c r="AC320" s="3">
        <f t="shared" si="101"/>
        <v>37.027000000000001</v>
      </c>
      <c r="AD320" t="s">
        <v>35</v>
      </c>
      <c r="AF320">
        <f t="shared" si="102"/>
        <v>0</v>
      </c>
      <c r="AG320" t="s">
        <v>36</v>
      </c>
      <c r="AH320" s="11">
        <v>1.14228</v>
      </c>
      <c r="AI320">
        <f t="shared" si="103"/>
        <v>3.6878672434945442E-2</v>
      </c>
      <c r="AJ320">
        <f t="shared" si="104"/>
        <v>20.943678931068931</v>
      </c>
      <c r="AK320">
        <v>15.3</v>
      </c>
    </row>
    <row r="321" spans="1:37">
      <c r="A321" s="1">
        <v>21.103899999999999</v>
      </c>
      <c r="B321" t="s">
        <v>42</v>
      </c>
      <c r="C321" t="s">
        <v>41</v>
      </c>
      <c r="D321" t="s">
        <v>56</v>
      </c>
      <c r="E321" s="6">
        <v>8.5</v>
      </c>
      <c r="F321">
        <v>32.39</v>
      </c>
      <c r="G321" t="s">
        <v>37</v>
      </c>
      <c r="H321" s="11">
        <v>3.9969999999999999</v>
      </c>
      <c r="I321">
        <v>3.1520000000000001</v>
      </c>
      <c r="J321" s="2">
        <f t="shared" si="106"/>
        <v>1.6142571188738943E-2</v>
      </c>
      <c r="K321">
        <v>400</v>
      </c>
      <c r="L321" s="6">
        <v>0.3</v>
      </c>
      <c r="M321" s="11">
        <v>0.3</v>
      </c>
      <c r="N321">
        <v>50</v>
      </c>
      <c r="O321">
        <v>0.5</v>
      </c>
      <c r="P321">
        <v>4</v>
      </c>
      <c r="Q321" s="11">
        <v>4</v>
      </c>
      <c r="R321">
        <f t="shared" si="99"/>
        <v>35.700000000000003</v>
      </c>
      <c r="S321" s="15">
        <v>35.728999999999999</v>
      </c>
      <c r="T321" s="3">
        <f t="shared" si="100"/>
        <v>40.028999999999996</v>
      </c>
      <c r="U321" s="11">
        <v>58.084000000000003</v>
      </c>
      <c r="V321" s="11">
        <v>168.2</v>
      </c>
      <c r="W321" s="11">
        <v>2910.5</v>
      </c>
      <c r="X321" s="11">
        <v>8.5869999999999997</v>
      </c>
      <c r="Y321" s="11">
        <v>-104.3</v>
      </c>
      <c r="Z321" s="11">
        <v>2944.6</v>
      </c>
      <c r="AA321" s="11">
        <v>8.1530000000000005</v>
      </c>
      <c r="AB321" s="11">
        <v>21.03</v>
      </c>
      <c r="AC321" s="3">
        <f t="shared" si="101"/>
        <v>37.054000000000002</v>
      </c>
      <c r="AD321" t="s">
        <v>35</v>
      </c>
      <c r="AF321">
        <f t="shared" si="102"/>
        <v>0</v>
      </c>
      <c r="AG321" t="s">
        <v>36</v>
      </c>
      <c r="AH321" s="11">
        <v>1.045086</v>
      </c>
      <c r="AI321">
        <f t="shared" si="103"/>
        <v>3.3740750306708853E-2</v>
      </c>
      <c r="AJ321">
        <f t="shared" si="104"/>
        <v>21.878106418814106</v>
      </c>
      <c r="AK321">
        <v>15.3</v>
      </c>
    </row>
    <row r="322" spans="1:37">
      <c r="A322" s="1">
        <v>21.103899999999999</v>
      </c>
      <c r="B322" t="s">
        <v>42</v>
      </c>
      <c r="C322" t="s">
        <v>41</v>
      </c>
      <c r="D322" t="s">
        <v>56</v>
      </c>
      <c r="E322" s="6">
        <v>8.5</v>
      </c>
      <c r="F322">
        <v>33.39</v>
      </c>
      <c r="G322" t="s">
        <v>38</v>
      </c>
      <c r="H322" s="11">
        <v>3.9969999999999999</v>
      </c>
      <c r="I322">
        <v>3.153</v>
      </c>
      <c r="J322" s="2">
        <f t="shared" si="106"/>
        <v>3.2285142377477885E-2</v>
      </c>
      <c r="K322">
        <v>400</v>
      </c>
      <c r="L322" s="6">
        <v>0.3</v>
      </c>
      <c r="M322" s="11">
        <v>0.3</v>
      </c>
      <c r="N322">
        <v>50</v>
      </c>
      <c r="O322">
        <v>0.5</v>
      </c>
      <c r="P322">
        <v>4</v>
      </c>
      <c r="Q322" s="11">
        <v>4</v>
      </c>
      <c r="R322">
        <f t="shared" si="99"/>
        <v>35.700000000000003</v>
      </c>
      <c r="S322" s="15">
        <v>35.709000000000003</v>
      </c>
      <c r="T322" s="3">
        <f t="shared" si="100"/>
        <v>40.009</v>
      </c>
      <c r="U322" s="11">
        <v>58.021000000000001</v>
      </c>
      <c r="V322" s="11">
        <v>167.6</v>
      </c>
      <c r="W322" s="11">
        <v>2895.9</v>
      </c>
      <c r="X322" s="11">
        <v>8.5879999999999992</v>
      </c>
      <c r="Y322" s="11">
        <v>-126.1</v>
      </c>
      <c r="Z322" s="11">
        <v>2957</v>
      </c>
      <c r="AA322" s="11">
        <v>8.1440000000000001</v>
      </c>
      <c r="AB322" s="11">
        <v>21.018999999999998</v>
      </c>
      <c r="AC322" s="3">
        <f t="shared" si="101"/>
        <v>37.002000000000002</v>
      </c>
      <c r="AD322" t="s">
        <v>35</v>
      </c>
      <c r="AF322">
        <f t="shared" si="102"/>
        <v>0</v>
      </c>
      <c r="AG322" t="s">
        <v>36</v>
      </c>
      <c r="AH322" s="11">
        <v>1.0250459999999999</v>
      </c>
      <c r="AI322">
        <f t="shared" si="103"/>
        <v>3.3093756053464193E-2</v>
      </c>
      <c r="AJ322">
        <f t="shared" si="104"/>
        <v>22.071459821866402</v>
      </c>
      <c r="AK322">
        <v>15.3</v>
      </c>
    </row>
    <row r="323" spans="1:37">
      <c r="A323" s="1">
        <v>21.103899999999999</v>
      </c>
      <c r="B323" t="s">
        <v>42</v>
      </c>
      <c r="C323" t="s">
        <v>41</v>
      </c>
      <c r="D323" t="s">
        <v>56</v>
      </c>
      <c r="E323" s="6">
        <v>8.5</v>
      </c>
      <c r="F323">
        <v>34.39</v>
      </c>
      <c r="G323" t="s">
        <v>34</v>
      </c>
      <c r="H323" s="11">
        <v>4.0030000000000001</v>
      </c>
      <c r="I323">
        <v>10.15</v>
      </c>
      <c r="J323" s="2">
        <f t="shared" si="106"/>
        <v>3.2285142377477885E-2</v>
      </c>
      <c r="K323">
        <v>400</v>
      </c>
      <c r="L323" s="6">
        <v>1</v>
      </c>
      <c r="M323" s="11">
        <v>1</v>
      </c>
      <c r="N323">
        <v>50</v>
      </c>
      <c r="O323">
        <v>0.5</v>
      </c>
      <c r="P323">
        <v>4</v>
      </c>
      <c r="Q323" s="11">
        <v>4</v>
      </c>
      <c r="R323">
        <f t="shared" si="99"/>
        <v>35</v>
      </c>
      <c r="S323" s="15">
        <v>35.006999999999998</v>
      </c>
      <c r="T323" s="3">
        <f t="shared" si="100"/>
        <v>40.006999999999998</v>
      </c>
      <c r="U323" s="11">
        <v>58.031999999999996</v>
      </c>
      <c r="V323" s="11">
        <v>164.3</v>
      </c>
      <c r="W323" s="11">
        <v>2908.9</v>
      </c>
      <c r="X323" s="11">
        <v>8.59</v>
      </c>
      <c r="Y323" s="11">
        <v>-129.4</v>
      </c>
      <c r="Z323" s="11">
        <v>2916.1</v>
      </c>
      <c r="AA323" s="11">
        <v>8.1639999999999997</v>
      </c>
      <c r="AB323" s="11">
        <v>21.012</v>
      </c>
      <c r="AC323" s="3">
        <f t="shared" si="101"/>
        <v>37.019999999999996</v>
      </c>
      <c r="AD323" t="s">
        <v>35</v>
      </c>
      <c r="AF323">
        <f t="shared" si="102"/>
        <v>0</v>
      </c>
      <c r="AG323" t="s">
        <v>36</v>
      </c>
      <c r="AH323" s="11">
        <v>2.3486880000000001</v>
      </c>
      <c r="AI323">
        <f t="shared" si="103"/>
        <v>7.5827726480273777E-2</v>
      </c>
      <c r="AJ323">
        <f t="shared" si="104"/>
        <v>79.720864411691238</v>
      </c>
      <c r="AK323">
        <v>15.3</v>
      </c>
    </row>
    <row r="324" spans="1:37">
      <c r="A324" s="1">
        <v>21.103899999999999</v>
      </c>
      <c r="B324" t="s">
        <v>42</v>
      </c>
      <c r="C324" t="s">
        <v>41</v>
      </c>
      <c r="D324" t="s">
        <v>56</v>
      </c>
      <c r="E324" s="6">
        <v>8.5</v>
      </c>
      <c r="F324">
        <v>35.39</v>
      </c>
      <c r="G324" t="s">
        <v>37</v>
      </c>
      <c r="H324" s="11">
        <v>4.0039999999999996</v>
      </c>
      <c r="I324">
        <v>10.15</v>
      </c>
      <c r="J324" s="2">
        <f t="shared" si="106"/>
        <v>3.2285142377477885E-2</v>
      </c>
      <c r="K324">
        <v>400</v>
      </c>
      <c r="L324" s="6">
        <v>1</v>
      </c>
      <c r="M324" s="11">
        <v>1</v>
      </c>
      <c r="N324">
        <v>50</v>
      </c>
      <c r="O324">
        <v>0.5</v>
      </c>
      <c r="P324">
        <v>4</v>
      </c>
      <c r="Q324" s="11">
        <v>4</v>
      </c>
      <c r="R324">
        <f t="shared" si="99"/>
        <v>35</v>
      </c>
      <c r="S324" s="15">
        <v>35.005000000000003</v>
      </c>
      <c r="T324" s="3">
        <f t="shared" si="100"/>
        <v>40.005000000000003</v>
      </c>
      <c r="U324" s="11">
        <v>58.082999999999998</v>
      </c>
      <c r="V324" s="11">
        <v>164.5</v>
      </c>
      <c r="W324" s="11">
        <v>2927.1</v>
      </c>
      <c r="X324" s="11">
        <v>8.59</v>
      </c>
      <c r="Y324" s="11">
        <v>-124.6</v>
      </c>
      <c r="Z324" s="11">
        <v>3004.2</v>
      </c>
      <c r="AA324" s="11">
        <v>8.1549999999999994</v>
      </c>
      <c r="AB324" s="11">
        <v>21.032</v>
      </c>
      <c r="AC324" s="3">
        <f t="shared" si="101"/>
        <v>37.051000000000002</v>
      </c>
      <c r="AD324" t="s">
        <v>35</v>
      </c>
      <c r="AF324">
        <f t="shared" si="102"/>
        <v>0</v>
      </c>
      <c r="AG324" t="s">
        <v>36</v>
      </c>
      <c r="AH324" s="11">
        <v>2.392776</v>
      </c>
      <c r="AI324">
        <f t="shared" si="103"/>
        <v>7.7251113837412025E-2</v>
      </c>
      <c r="AJ324">
        <f t="shared" si="104"/>
        <v>79.269731874125895</v>
      </c>
      <c r="AK324">
        <v>15.3</v>
      </c>
    </row>
    <row r="325" spans="1:37">
      <c r="A325" s="1">
        <v>21.103899999999999</v>
      </c>
      <c r="B325" t="s">
        <v>42</v>
      </c>
      <c r="C325" t="s">
        <v>41</v>
      </c>
      <c r="D325" t="s">
        <v>56</v>
      </c>
      <c r="E325" s="6">
        <v>8.5</v>
      </c>
      <c r="F325">
        <v>36.39</v>
      </c>
      <c r="G325" t="s">
        <v>38</v>
      </c>
      <c r="H325" s="11">
        <v>4.0030000000000001</v>
      </c>
      <c r="I325">
        <v>10.15</v>
      </c>
      <c r="J325" s="2">
        <f t="shared" si="106"/>
        <v>3.2285142377477885E-3</v>
      </c>
      <c r="K325">
        <v>400</v>
      </c>
      <c r="L325" s="6">
        <v>1</v>
      </c>
      <c r="M325" s="11">
        <v>1</v>
      </c>
      <c r="N325">
        <v>50</v>
      </c>
      <c r="O325">
        <v>0.5</v>
      </c>
      <c r="P325">
        <v>4</v>
      </c>
      <c r="Q325" s="11">
        <v>4</v>
      </c>
      <c r="R325">
        <f t="shared" si="99"/>
        <v>35</v>
      </c>
      <c r="S325" s="15">
        <v>35.01</v>
      </c>
      <c r="T325" s="3">
        <f t="shared" si="100"/>
        <v>40.01</v>
      </c>
      <c r="U325" s="11">
        <v>58.097000000000001</v>
      </c>
      <c r="V325" s="11">
        <v>164.7</v>
      </c>
      <c r="W325" s="11">
        <v>2928.4</v>
      </c>
      <c r="X325" s="11">
        <v>8.5890000000000004</v>
      </c>
      <c r="Y325" s="11">
        <v>-134.69999999999999</v>
      </c>
      <c r="Z325" s="11">
        <v>2956.3</v>
      </c>
      <c r="AA325" s="11">
        <v>8.1639999999999997</v>
      </c>
      <c r="AB325" s="11">
        <v>21.038</v>
      </c>
      <c r="AC325" s="3">
        <f t="shared" si="101"/>
        <v>37.058999999999997</v>
      </c>
      <c r="AD325" t="s">
        <v>35</v>
      </c>
      <c r="AF325">
        <f t="shared" si="102"/>
        <v>0</v>
      </c>
      <c r="AG325" t="s">
        <v>36</v>
      </c>
      <c r="AH325" s="11">
        <v>2.3657219999999999</v>
      </c>
      <c r="AI325">
        <f t="shared" si="103"/>
        <v>7.6377671595531729E-2</v>
      </c>
      <c r="AJ325">
        <f t="shared" si="104"/>
        <v>79.547891182113418</v>
      </c>
      <c r="AK325">
        <v>15.3</v>
      </c>
    </row>
    <row r="326" spans="1:37">
      <c r="A326" s="1" t="s">
        <v>31</v>
      </c>
      <c r="B326" t="s">
        <v>31</v>
      </c>
      <c r="C326" t="s">
        <v>43</v>
      </c>
      <c r="D326" t="s">
        <v>56</v>
      </c>
      <c r="E326" s="6">
        <v>8.5</v>
      </c>
      <c r="F326" s="2">
        <v>1.98</v>
      </c>
      <c r="G326" t="s">
        <v>34</v>
      </c>
      <c r="H326" s="11">
        <v>0</v>
      </c>
      <c r="I326" s="20">
        <v>0.15538399999999999</v>
      </c>
      <c r="J326" s="2">
        <f t="shared" ref="J326:J389" si="107">I326/30.974</f>
        <v>5.0165945631820237E-3</v>
      </c>
      <c r="K326">
        <v>20000</v>
      </c>
      <c r="L326">
        <v>0</v>
      </c>
      <c r="M326" s="11">
        <f>L326</f>
        <v>0</v>
      </c>
      <c r="N326">
        <v>50</v>
      </c>
      <c r="O326">
        <v>0.5</v>
      </c>
      <c r="P326">
        <v>4</v>
      </c>
      <c r="Q326" s="11">
        <f>P326</f>
        <v>4</v>
      </c>
      <c r="R326">
        <f>40-L326-P326</f>
        <v>36</v>
      </c>
      <c r="S326" s="15">
        <v>35.999000000000002</v>
      </c>
      <c r="T326" s="3">
        <f>S326+Q326+M326</f>
        <v>39.999000000000002</v>
      </c>
      <c r="U326" s="11">
        <v>53.323999999999998</v>
      </c>
      <c r="V326" s="11">
        <v>148.69999999999999</v>
      </c>
      <c r="W326" s="11">
        <v>2545.9</v>
      </c>
      <c r="X326" s="11">
        <v>8.625</v>
      </c>
      <c r="Y326" s="11">
        <v>119.9</v>
      </c>
      <c r="Z326" s="11">
        <v>2714.6</v>
      </c>
      <c r="AA326" s="11">
        <v>8.5440000000000005</v>
      </c>
      <c r="AB326" s="11">
        <v>13.4</v>
      </c>
      <c r="AC326" s="3">
        <f>U326-AB326</f>
        <v>39.923999999999999</v>
      </c>
      <c r="AD326" t="s">
        <v>35</v>
      </c>
      <c r="AF326">
        <f>AE326*(1/1000)*(1/94.9714)*(1000/1)</f>
        <v>0</v>
      </c>
      <c r="AG326" t="s">
        <v>36</v>
      </c>
      <c r="AH326" s="11">
        <v>0.20941799999999999</v>
      </c>
      <c r="AI326">
        <f>AH326*(1/1000)*(1/30.974)*(1000/1)</f>
        <v>6.7610899464066636E-3</v>
      </c>
      <c r="AJ326">
        <v>0</v>
      </c>
      <c r="AK326">
        <v>19.3</v>
      </c>
    </row>
    <row r="327" spans="1:37">
      <c r="A327" s="1" t="s">
        <v>31</v>
      </c>
      <c r="B327" t="s">
        <v>31</v>
      </c>
      <c r="C327" t="s">
        <v>43</v>
      </c>
      <c r="D327" t="s">
        <v>56</v>
      </c>
      <c r="E327" s="6">
        <v>8.5</v>
      </c>
      <c r="F327" s="2">
        <v>2.98</v>
      </c>
      <c r="G327" t="s">
        <v>37</v>
      </c>
      <c r="H327" s="11">
        <v>0</v>
      </c>
      <c r="I327" s="20">
        <v>0.15538399999999999</v>
      </c>
      <c r="J327" s="2">
        <f t="shared" si="107"/>
        <v>5.0165945631820237E-3</v>
      </c>
      <c r="K327">
        <v>20000</v>
      </c>
      <c r="L327">
        <v>0</v>
      </c>
      <c r="M327" s="11">
        <f t="shared" ref="M327:M343" si="108">L327</f>
        <v>0</v>
      </c>
      <c r="N327">
        <v>50</v>
      </c>
      <c r="O327">
        <v>0.5</v>
      </c>
      <c r="P327">
        <v>4</v>
      </c>
      <c r="Q327" s="11">
        <f t="shared" ref="Q327:Q343" si="109">P327</f>
        <v>4</v>
      </c>
      <c r="R327">
        <f t="shared" ref="R327:R352" si="110">40-L327-P327</f>
        <v>36</v>
      </c>
      <c r="S327" s="11">
        <v>36.006999999999998</v>
      </c>
      <c r="T327" s="3">
        <f t="shared" ref="T327:T352" si="111">S327+Q327+M327</f>
        <v>40.006999999999998</v>
      </c>
      <c r="U327" s="11">
        <v>53.243000000000002</v>
      </c>
      <c r="V327" s="11">
        <v>148.1</v>
      </c>
      <c r="W327" s="11">
        <v>2528.9</v>
      </c>
      <c r="X327" s="11">
        <v>8.6280000000000001</v>
      </c>
      <c r="Y327" s="11">
        <v>134.19999999999999</v>
      </c>
      <c r="Z327" s="11">
        <v>2668.8</v>
      </c>
      <c r="AA327" s="11">
        <v>8.5370000000000008</v>
      </c>
      <c r="AB327" s="11">
        <v>13.375999999999999</v>
      </c>
      <c r="AC327" s="3">
        <f t="shared" ref="AC327:AC352" si="112">U327-AB327</f>
        <v>39.867000000000004</v>
      </c>
      <c r="AD327" t="s">
        <v>35</v>
      </c>
      <c r="AF327">
        <f t="shared" ref="AF327:AF352" si="113">AE327*(1/1000)*(1/94.9714)*(1000/1)</f>
        <v>0</v>
      </c>
      <c r="AG327" t="s">
        <v>36</v>
      </c>
      <c r="AH327" s="11">
        <v>0.16833600000000001</v>
      </c>
      <c r="AI327">
        <f t="shared" ref="AI327:AI352" si="114">AH327*(1/1000)*(1/30.974)*(1000/1)</f>
        <v>5.4347517272551179E-3</v>
      </c>
      <c r="AJ327">
        <v>0</v>
      </c>
      <c r="AK327">
        <v>19.3</v>
      </c>
    </row>
    <row r="328" spans="1:37">
      <c r="A328" s="1" t="s">
        <v>31</v>
      </c>
      <c r="B328" t="s">
        <v>31</v>
      </c>
      <c r="C328" t="s">
        <v>43</v>
      </c>
      <c r="D328" t="s">
        <v>56</v>
      </c>
      <c r="E328" s="6">
        <v>8.5</v>
      </c>
      <c r="F328" s="2">
        <v>3.98</v>
      </c>
      <c r="G328" t="s">
        <v>38</v>
      </c>
      <c r="H328" s="11">
        <v>0</v>
      </c>
      <c r="I328" s="20">
        <v>0.15538399999999999</v>
      </c>
      <c r="J328" s="2">
        <f t="shared" si="107"/>
        <v>5.0165945631820237E-3</v>
      </c>
      <c r="K328">
        <v>20000</v>
      </c>
      <c r="L328">
        <v>0</v>
      </c>
      <c r="M328" s="11">
        <f t="shared" si="108"/>
        <v>0</v>
      </c>
      <c r="N328">
        <v>50</v>
      </c>
      <c r="O328">
        <v>0.5</v>
      </c>
      <c r="P328">
        <v>4</v>
      </c>
      <c r="Q328" s="11">
        <f t="shared" si="109"/>
        <v>4</v>
      </c>
      <c r="R328">
        <f t="shared" si="110"/>
        <v>36</v>
      </c>
      <c r="S328" s="11">
        <v>35.994999999999997</v>
      </c>
      <c r="T328" s="3">
        <f t="shared" si="111"/>
        <v>39.994999999999997</v>
      </c>
      <c r="U328" s="11">
        <v>53.268999999999998</v>
      </c>
      <c r="V328" s="11">
        <v>145.9</v>
      </c>
      <c r="W328" s="11">
        <v>2536.1999999999998</v>
      </c>
      <c r="X328" s="11">
        <v>8.6240000000000006</v>
      </c>
      <c r="Y328" s="11">
        <v>146.69999999999999</v>
      </c>
      <c r="Z328" s="11">
        <v>2599.6</v>
      </c>
      <c r="AA328" s="11">
        <v>8.5609999999999999</v>
      </c>
      <c r="AB328" s="11">
        <v>13.398</v>
      </c>
      <c r="AC328" s="3">
        <f t="shared" si="112"/>
        <v>39.870999999999995</v>
      </c>
      <c r="AD328" t="s">
        <v>35</v>
      </c>
      <c r="AF328">
        <f t="shared" si="113"/>
        <v>0</v>
      </c>
      <c r="AG328" t="s">
        <v>36</v>
      </c>
      <c r="AH328" s="11">
        <v>0.11823599999999999</v>
      </c>
      <c r="AI328">
        <f t="shared" si="114"/>
        <v>3.8172660941434753E-3</v>
      </c>
      <c r="AJ328">
        <v>0</v>
      </c>
      <c r="AK328">
        <v>19.3</v>
      </c>
    </row>
    <row r="329" spans="1:37">
      <c r="A329" s="8">
        <v>21.1098</v>
      </c>
      <c r="B329" t="s">
        <v>44</v>
      </c>
      <c r="C329" t="s">
        <v>43</v>
      </c>
      <c r="D329" t="s">
        <v>56</v>
      </c>
      <c r="E329" s="6">
        <v>8.5</v>
      </c>
      <c r="F329" s="2">
        <v>4.9800000000000004</v>
      </c>
      <c r="G329" t="s">
        <v>34</v>
      </c>
      <c r="H329" s="11">
        <v>4.0039999999999996</v>
      </c>
      <c r="I329" s="20">
        <v>0.15538399999999999</v>
      </c>
      <c r="J329" s="2">
        <f t="shared" si="107"/>
        <v>5.0165945631820237E-3</v>
      </c>
      <c r="K329">
        <v>20000</v>
      </c>
      <c r="L329" s="5">
        <v>0</v>
      </c>
      <c r="M329" s="11">
        <f t="shared" si="108"/>
        <v>0</v>
      </c>
      <c r="N329">
        <v>50</v>
      </c>
      <c r="O329">
        <v>0.5</v>
      </c>
      <c r="P329">
        <v>4</v>
      </c>
      <c r="Q329" s="11">
        <f t="shared" si="109"/>
        <v>4</v>
      </c>
      <c r="R329">
        <f t="shared" si="110"/>
        <v>36</v>
      </c>
      <c r="S329" s="11">
        <v>35.994999999999997</v>
      </c>
      <c r="T329" s="3">
        <f t="shared" si="111"/>
        <v>39.994999999999997</v>
      </c>
      <c r="U329" s="11">
        <v>57.194000000000003</v>
      </c>
      <c r="V329" s="11">
        <v>150.19999999999999</v>
      </c>
      <c r="W329" s="11">
        <v>2813.1</v>
      </c>
      <c r="X329" s="11">
        <v>8.5549999999999997</v>
      </c>
      <c r="Y329" s="11">
        <v>153.5</v>
      </c>
      <c r="Z329" s="11">
        <v>3017.9</v>
      </c>
      <c r="AA329" s="11">
        <v>8.3770000000000007</v>
      </c>
      <c r="AB329" s="11">
        <v>20.027999999999999</v>
      </c>
      <c r="AC329" s="3">
        <f t="shared" si="112"/>
        <v>37.166000000000004</v>
      </c>
      <c r="AD329" t="s">
        <v>35</v>
      </c>
      <c r="AF329">
        <f t="shared" si="113"/>
        <v>0</v>
      </c>
      <c r="AG329" t="s">
        <v>36</v>
      </c>
      <c r="AH329" s="11">
        <v>0.27054</v>
      </c>
      <c r="AI329">
        <f t="shared" si="114"/>
        <v>8.734422418802866E-3</v>
      </c>
      <c r="AJ329">
        <f t="shared" ref="AJ329:AJ334" si="115">((I329)*(T329/1000)-(AH329)*(AC329/1000))/(H329/1000)</f>
        <v>-0.95911752247752324</v>
      </c>
      <c r="AK329">
        <v>19.3</v>
      </c>
    </row>
    <row r="330" spans="1:37">
      <c r="A330" s="8">
        <v>21.1098</v>
      </c>
      <c r="B330" t="s">
        <v>44</v>
      </c>
      <c r="C330" t="s">
        <v>43</v>
      </c>
      <c r="D330" t="s">
        <v>56</v>
      </c>
      <c r="E330" s="6">
        <v>8.5</v>
      </c>
      <c r="F330" s="2">
        <v>5.98</v>
      </c>
      <c r="G330" t="s">
        <v>37</v>
      </c>
      <c r="H330" s="11">
        <v>3.9980000000000002</v>
      </c>
      <c r="I330" s="20">
        <v>0.15538399999999999</v>
      </c>
      <c r="J330" s="2">
        <f t="shared" si="107"/>
        <v>5.0165945631820237E-3</v>
      </c>
      <c r="K330">
        <v>20000</v>
      </c>
      <c r="L330" s="5">
        <v>0</v>
      </c>
      <c r="M330" s="11">
        <f t="shared" si="108"/>
        <v>0</v>
      </c>
      <c r="N330">
        <v>50</v>
      </c>
      <c r="O330">
        <v>0.5</v>
      </c>
      <c r="P330">
        <v>4</v>
      </c>
      <c r="Q330" s="11">
        <f t="shared" si="109"/>
        <v>4</v>
      </c>
      <c r="R330">
        <f t="shared" si="110"/>
        <v>36</v>
      </c>
      <c r="S330" s="11">
        <v>35.994999999999997</v>
      </c>
      <c r="T330" s="3">
        <f t="shared" si="111"/>
        <v>39.994999999999997</v>
      </c>
      <c r="U330" s="11">
        <v>57.271000000000001</v>
      </c>
      <c r="V330" s="11">
        <v>149.6</v>
      </c>
      <c r="W330" s="11">
        <v>2942.4</v>
      </c>
      <c r="X330" s="11">
        <v>8.5579999999999998</v>
      </c>
      <c r="Y330" s="11">
        <v>152.5</v>
      </c>
      <c r="Z330" s="11">
        <v>2994.3</v>
      </c>
      <c r="AA330" s="11">
        <v>8.3989999999999991</v>
      </c>
      <c r="AB330" s="11">
        <v>19.966000000000001</v>
      </c>
      <c r="AC330" s="3">
        <f t="shared" si="112"/>
        <v>37.305</v>
      </c>
      <c r="AD330" t="s">
        <v>35</v>
      </c>
      <c r="AF330">
        <f t="shared" si="113"/>
        <v>0</v>
      </c>
      <c r="AG330" t="s">
        <v>36</v>
      </c>
      <c r="AH330" s="11">
        <v>0.25651200000000002</v>
      </c>
      <c r="AI330">
        <f t="shared" si="114"/>
        <v>8.281526441531609E-3</v>
      </c>
      <c r="AJ330">
        <f t="shared" si="115"/>
        <v>-0.83906880440220122</v>
      </c>
      <c r="AK330">
        <v>19.3</v>
      </c>
    </row>
    <row r="331" spans="1:37">
      <c r="A331" s="8">
        <v>21.1098</v>
      </c>
      <c r="B331" t="s">
        <v>44</v>
      </c>
      <c r="C331" t="s">
        <v>43</v>
      </c>
      <c r="D331" t="s">
        <v>56</v>
      </c>
      <c r="E331" s="6">
        <v>8.5</v>
      </c>
      <c r="F331" s="2">
        <v>6.98</v>
      </c>
      <c r="G331" t="s">
        <v>38</v>
      </c>
      <c r="H331" s="11">
        <v>4.0049999999999999</v>
      </c>
      <c r="I331" s="20">
        <v>0.15538399999999999</v>
      </c>
      <c r="J331" s="2">
        <f t="shared" si="107"/>
        <v>5.0165945631820237E-3</v>
      </c>
      <c r="K331">
        <v>20000</v>
      </c>
      <c r="L331" s="5">
        <v>0</v>
      </c>
      <c r="M331" s="11">
        <f t="shared" si="108"/>
        <v>0</v>
      </c>
      <c r="N331">
        <v>50</v>
      </c>
      <c r="O331">
        <v>0.5</v>
      </c>
      <c r="P331">
        <v>4</v>
      </c>
      <c r="Q331" s="11">
        <f t="shared" si="109"/>
        <v>4</v>
      </c>
      <c r="R331">
        <f t="shared" si="110"/>
        <v>36</v>
      </c>
      <c r="S331" s="11">
        <v>35.999000000000002</v>
      </c>
      <c r="T331" s="3">
        <f t="shared" si="111"/>
        <v>39.999000000000002</v>
      </c>
      <c r="U331" s="11">
        <v>57.28</v>
      </c>
      <c r="V331" s="11">
        <v>148.30000000000001</v>
      </c>
      <c r="W331" s="11">
        <v>2878.6</v>
      </c>
      <c r="X331" s="11">
        <v>8.5719999999999992</v>
      </c>
      <c r="Y331" s="11">
        <v>151.1</v>
      </c>
      <c r="Z331" s="11">
        <v>2997.7</v>
      </c>
      <c r="AA331" s="11">
        <v>8.4009999999999998</v>
      </c>
      <c r="AB331" s="11">
        <v>19.977</v>
      </c>
      <c r="AC331" s="3">
        <f t="shared" si="112"/>
        <v>37.302999999999997</v>
      </c>
      <c r="AD331" t="s">
        <v>35</v>
      </c>
      <c r="AF331">
        <f t="shared" si="113"/>
        <v>0</v>
      </c>
      <c r="AG331" t="s">
        <v>36</v>
      </c>
      <c r="AH331" s="11">
        <v>0.222444</v>
      </c>
      <c r="AI331">
        <f t="shared" si="114"/>
        <v>7.181636211015691E-3</v>
      </c>
      <c r="AJ331">
        <f t="shared" si="115"/>
        <v>-0.52000597153558059</v>
      </c>
      <c r="AK331">
        <v>19.3</v>
      </c>
    </row>
    <row r="332" spans="1:37">
      <c r="A332" s="8">
        <v>21.1098</v>
      </c>
      <c r="B332" t="s">
        <v>44</v>
      </c>
      <c r="C332" t="s">
        <v>43</v>
      </c>
      <c r="D332" t="s">
        <v>56</v>
      </c>
      <c r="E332" s="6">
        <v>8.5</v>
      </c>
      <c r="F332" s="2">
        <v>7.98</v>
      </c>
      <c r="G332" t="s">
        <v>34</v>
      </c>
      <c r="H332" s="11">
        <v>3.9940000000000002</v>
      </c>
      <c r="I332">
        <v>50</v>
      </c>
      <c r="J332" s="2">
        <f t="shared" si="107"/>
        <v>1.6142571188738941</v>
      </c>
      <c r="K332">
        <v>20000</v>
      </c>
      <c r="L332" s="6">
        <f>I332*40/K332</f>
        <v>0.1</v>
      </c>
      <c r="M332" s="11">
        <f t="shared" si="108"/>
        <v>0.1</v>
      </c>
      <c r="N332">
        <v>50</v>
      </c>
      <c r="O332">
        <v>0.5</v>
      </c>
      <c r="P332">
        <v>4</v>
      </c>
      <c r="Q332" s="11">
        <f t="shared" si="109"/>
        <v>4</v>
      </c>
      <c r="R332" s="6">
        <f>40-L332-P332</f>
        <v>35.9</v>
      </c>
      <c r="S332" s="11">
        <v>35.902999999999999</v>
      </c>
      <c r="T332" s="3">
        <f t="shared" si="111"/>
        <v>40.003</v>
      </c>
      <c r="U332" s="11">
        <v>57.280999999999999</v>
      </c>
      <c r="V332" s="11">
        <v>154.80000000000001</v>
      </c>
      <c r="W332" s="11">
        <v>2836</v>
      </c>
      <c r="X332" s="11">
        <v>8.3160000000000007</v>
      </c>
      <c r="Y332" s="11">
        <v>156.5</v>
      </c>
      <c r="Z332" s="11">
        <v>3122.3</v>
      </c>
      <c r="AA332" s="11">
        <v>8.35</v>
      </c>
      <c r="AB332" s="11">
        <v>20.021000000000001</v>
      </c>
      <c r="AC332" s="3">
        <f t="shared" si="112"/>
        <v>37.26</v>
      </c>
      <c r="AD332" t="s">
        <v>35</v>
      </c>
      <c r="AF332">
        <f t="shared" si="113"/>
        <v>0</v>
      </c>
      <c r="AG332" t="s">
        <v>36</v>
      </c>
      <c r="AH332" s="11">
        <v>6.1162080000000003</v>
      </c>
      <c r="AI332">
        <f t="shared" si="114"/>
        <v>0.19746264609026928</v>
      </c>
      <c r="AJ332">
        <f t="shared" si="115"/>
        <v>443.7306184076113</v>
      </c>
      <c r="AK332">
        <v>19.3</v>
      </c>
    </row>
    <row r="333" spans="1:37">
      <c r="A333" s="8">
        <v>21.1098</v>
      </c>
      <c r="B333" t="s">
        <v>44</v>
      </c>
      <c r="C333" t="s">
        <v>43</v>
      </c>
      <c r="D333" t="s">
        <v>56</v>
      </c>
      <c r="E333" s="6">
        <v>8.5</v>
      </c>
      <c r="F333" s="2">
        <v>8.98</v>
      </c>
      <c r="G333" t="s">
        <v>37</v>
      </c>
      <c r="H333" s="11">
        <v>4.0010000000000003</v>
      </c>
      <c r="I333">
        <v>50</v>
      </c>
      <c r="J333" s="2">
        <f t="shared" si="107"/>
        <v>1.6142571188738941</v>
      </c>
      <c r="K333">
        <v>20000</v>
      </c>
      <c r="L333" s="6">
        <f t="shared" ref="L333:L343" si="116">I333*40/K333</f>
        <v>0.1</v>
      </c>
      <c r="M333" s="11">
        <f t="shared" si="108"/>
        <v>0.1</v>
      </c>
      <c r="N333">
        <v>50</v>
      </c>
      <c r="O333">
        <v>0.5</v>
      </c>
      <c r="P333">
        <v>4</v>
      </c>
      <c r="Q333" s="11">
        <f t="shared" si="109"/>
        <v>4</v>
      </c>
      <c r="R333">
        <f t="shared" si="110"/>
        <v>35.9</v>
      </c>
      <c r="S333" s="11">
        <v>35.896000000000001</v>
      </c>
      <c r="T333" s="3">
        <f t="shared" si="111"/>
        <v>39.996000000000002</v>
      </c>
      <c r="U333" s="11">
        <v>57.298999999999999</v>
      </c>
      <c r="V333" s="11">
        <v>154.5</v>
      </c>
      <c r="W333" s="11">
        <v>2917.8</v>
      </c>
      <c r="X333" s="11">
        <v>8.5079999999999991</v>
      </c>
      <c r="Y333" s="11">
        <v>156.9</v>
      </c>
      <c r="Z333" s="11">
        <v>3105.8</v>
      </c>
      <c r="AA333" s="11">
        <v>8.3490000000000002</v>
      </c>
      <c r="AB333" s="11">
        <v>20.059000000000001</v>
      </c>
      <c r="AC333" s="3">
        <f t="shared" si="112"/>
        <v>37.239999999999995</v>
      </c>
      <c r="AD333" t="s">
        <v>35</v>
      </c>
      <c r="AF333">
        <f t="shared" si="113"/>
        <v>0</v>
      </c>
      <c r="AG333" t="s">
        <v>36</v>
      </c>
      <c r="AH333" s="11">
        <v>6.2705159999999998</v>
      </c>
      <c r="AI333">
        <f t="shared" si="114"/>
        <v>0.20244450184025314</v>
      </c>
      <c r="AJ333">
        <f t="shared" si="115"/>
        <v>441.46113075731074</v>
      </c>
      <c r="AK333">
        <v>19.3</v>
      </c>
    </row>
    <row r="334" spans="1:37">
      <c r="A334" s="8">
        <v>21.1098</v>
      </c>
      <c r="B334" t="s">
        <v>44</v>
      </c>
      <c r="C334" t="s">
        <v>43</v>
      </c>
      <c r="D334" t="s">
        <v>56</v>
      </c>
      <c r="E334" s="6">
        <v>8.5</v>
      </c>
      <c r="F334" s="2">
        <v>9.98</v>
      </c>
      <c r="G334" t="s">
        <v>38</v>
      </c>
      <c r="H334" s="11">
        <v>3.9980000000000002</v>
      </c>
      <c r="I334">
        <v>50</v>
      </c>
      <c r="J334" s="2">
        <f t="shared" si="107"/>
        <v>1.6142571188738941</v>
      </c>
      <c r="K334">
        <v>20000</v>
      </c>
      <c r="L334" s="6">
        <f t="shared" si="116"/>
        <v>0.1</v>
      </c>
      <c r="M334" s="11">
        <f t="shared" si="108"/>
        <v>0.1</v>
      </c>
      <c r="N334">
        <v>50</v>
      </c>
      <c r="O334">
        <v>0.5</v>
      </c>
      <c r="P334">
        <v>4</v>
      </c>
      <c r="Q334" s="11">
        <f t="shared" si="109"/>
        <v>4</v>
      </c>
      <c r="R334">
        <f t="shared" si="110"/>
        <v>35.9</v>
      </c>
      <c r="S334" s="11">
        <v>35.905999999999999</v>
      </c>
      <c r="T334" s="3">
        <f t="shared" si="111"/>
        <v>40.006</v>
      </c>
      <c r="U334" s="11">
        <v>57.258000000000003</v>
      </c>
      <c r="V334" s="11">
        <v>153</v>
      </c>
      <c r="W334" s="11">
        <v>2925.5</v>
      </c>
      <c r="X334" s="11">
        <v>8.51</v>
      </c>
      <c r="Y334" s="11">
        <v>156</v>
      </c>
      <c r="Z334" s="11">
        <v>3101.5</v>
      </c>
      <c r="AA334" s="11">
        <v>8.3510000000000009</v>
      </c>
      <c r="AB334" s="11">
        <v>20.094999999999999</v>
      </c>
      <c r="AC334" s="3">
        <f t="shared" si="112"/>
        <v>37.163000000000004</v>
      </c>
      <c r="AD334" t="s">
        <v>35</v>
      </c>
      <c r="AF334">
        <f t="shared" si="113"/>
        <v>0</v>
      </c>
      <c r="AG334" t="s">
        <v>36</v>
      </c>
      <c r="AH334" s="11">
        <v>6.6101939999999999</v>
      </c>
      <c r="AI334">
        <f t="shared" si="114"/>
        <v>0.21341105443275005</v>
      </c>
      <c r="AJ334">
        <f t="shared" si="115"/>
        <v>438.88078048474244</v>
      </c>
      <c r="AK334">
        <v>19.3</v>
      </c>
    </row>
    <row r="335" spans="1:37">
      <c r="A335" s="8">
        <v>21.1098</v>
      </c>
      <c r="B335" t="s">
        <v>44</v>
      </c>
      <c r="C335" t="s">
        <v>43</v>
      </c>
      <c r="D335" t="s">
        <v>56</v>
      </c>
      <c r="E335" s="6">
        <v>8.5</v>
      </c>
      <c r="F335" s="2">
        <v>10.98</v>
      </c>
      <c r="G335" t="s">
        <v>34</v>
      </c>
      <c r="H335" s="11">
        <v>4.01</v>
      </c>
      <c r="I335">
        <v>100</v>
      </c>
      <c r="J335" s="2">
        <f t="shared" si="107"/>
        <v>3.2285142377477882</v>
      </c>
      <c r="K335">
        <v>20000</v>
      </c>
      <c r="L335" s="6">
        <f t="shared" si="116"/>
        <v>0.2</v>
      </c>
      <c r="M335" s="11">
        <f t="shared" si="108"/>
        <v>0.2</v>
      </c>
      <c r="N335">
        <v>50</v>
      </c>
      <c r="O335">
        <v>0.5</v>
      </c>
      <c r="P335">
        <v>4</v>
      </c>
      <c r="Q335" s="11">
        <f t="shared" si="109"/>
        <v>4</v>
      </c>
      <c r="R335">
        <f t="shared" si="110"/>
        <v>35.799999999999997</v>
      </c>
      <c r="S335" s="11">
        <v>35.802999999999997</v>
      </c>
      <c r="T335" s="3">
        <f t="shared" si="111"/>
        <v>40.003</v>
      </c>
      <c r="U335" s="11">
        <v>57.201999999999998</v>
      </c>
      <c r="V335" s="11">
        <v>160.30000000000001</v>
      </c>
      <c r="W335" s="11">
        <v>3022.1</v>
      </c>
      <c r="X335" s="11">
        <v>8.4469999999999992</v>
      </c>
      <c r="Y335" s="11">
        <v>156.9</v>
      </c>
      <c r="Z335" s="11">
        <v>3126.5</v>
      </c>
      <c r="AA335" s="11">
        <v>8.3019999999999996</v>
      </c>
      <c r="AB335" s="22">
        <v>20.064</v>
      </c>
      <c r="AC335" s="3">
        <f t="shared" si="112"/>
        <v>37.137999999999998</v>
      </c>
      <c r="AD335" t="s">
        <v>35</v>
      </c>
      <c r="AF335">
        <f t="shared" si="113"/>
        <v>0</v>
      </c>
      <c r="AG335" t="s">
        <v>36</v>
      </c>
      <c r="AH335" s="11">
        <v>16.132200000000001</v>
      </c>
      <c r="AI335">
        <f t="shared" si="114"/>
        <v>0.52083037386194875</v>
      </c>
      <c r="AJ335">
        <f>((I335)*(T335/1000)-(AH335)*(AC335/1000))/(H335/1000)</f>
        <v>848.17515122194504</v>
      </c>
      <c r="AK335">
        <v>19.3</v>
      </c>
    </row>
    <row r="336" spans="1:37">
      <c r="A336" s="8">
        <v>21.1098</v>
      </c>
      <c r="B336" t="s">
        <v>44</v>
      </c>
      <c r="C336" t="s">
        <v>43</v>
      </c>
      <c r="D336" t="s">
        <v>56</v>
      </c>
      <c r="E336" s="6">
        <v>8.5</v>
      </c>
      <c r="F336" s="2">
        <v>11.98</v>
      </c>
      <c r="G336" t="s">
        <v>37</v>
      </c>
      <c r="H336" s="11">
        <v>4</v>
      </c>
      <c r="I336">
        <v>100</v>
      </c>
      <c r="J336" s="2">
        <f t="shared" si="107"/>
        <v>3.2285142377477882</v>
      </c>
      <c r="K336">
        <v>20000</v>
      </c>
      <c r="L336" s="6">
        <f t="shared" si="116"/>
        <v>0.2</v>
      </c>
      <c r="M336" s="11">
        <f t="shared" si="108"/>
        <v>0.2</v>
      </c>
      <c r="N336">
        <v>50</v>
      </c>
      <c r="O336">
        <v>0.5</v>
      </c>
      <c r="P336">
        <v>4</v>
      </c>
      <c r="Q336" s="11">
        <f t="shared" si="109"/>
        <v>4</v>
      </c>
      <c r="R336">
        <f t="shared" si="110"/>
        <v>35.799999999999997</v>
      </c>
      <c r="S336" s="11">
        <v>35.81</v>
      </c>
      <c r="T336" s="3">
        <f t="shared" si="111"/>
        <v>40.010000000000005</v>
      </c>
      <c r="U336" s="11">
        <v>57.296999999999997</v>
      </c>
      <c r="V336" s="11">
        <v>158.80000000000001</v>
      </c>
      <c r="W336" s="11">
        <v>3047.4</v>
      </c>
      <c r="X336" s="11">
        <v>8.4580000000000002</v>
      </c>
      <c r="Y336" s="11">
        <v>160.1</v>
      </c>
      <c r="Z336" s="11">
        <v>3120.1</v>
      </c>
      <c r="AA336" s="11">
        <v>8.3049999999999997</v>
      </c>
      <c r="AB336" s="11">
        <v>20.067</v>
      </c>
      <c r="AC336" s="3">
        <f t="shared" si="112"/>
        <v>37.229999999999997</v>
      </c>
      <c r="AD336" t="s">
        <v>35</v>
      </c>
      <c r="AF336">
        <f t="shared" si="113"/>
        <v>0</v>
      </c>
      <c r="AG336" t="s">
        <v>36</v>
      </c>
      <c r="AH336" s="11">
        <v>15.59112</v>
      </c>
      <c r="AI336">
        <f t="shared" si="114"/>
        <v>0.50336152902434306</v>
      </c>
      <c r="AJ336">
        <f t="shared" ref="AJ336:AJ352" si="117">((I336)*(T336/1000)-(AH336)*(AC336/1000))/(H336/1000)</f>
        <v>855.13565060000008</v>
      </c>
      <c r="AK336">
        <v>19.3</v>
      </c>
    </row>
    <row r="337" spans="1:37">
      <c r="A337" s="8">
        <v>21.1098</v>
      </c>
      <c r="B337" t="s">
        <v>44</v>
      </c>
      <c r="C337" t="s">
        <v>43</v>
      </c>
      <c r="D337" t="s">
        <v>56</v>
      </c>
      <c r="E337" s="6">
        <v>8.5</v>
      </c>
      <c r="F337" s="2">
        <v>12.98</v>
      </c>
      <c r="G337" t="s">
        <v>38</v>
      </c>
      <c r="H337" s="11">
        <v>3.9929999999999999</v>
      </c>
      <c r="I337">
        <v>100</v>
      </c>
      <c r="J337" s="2">
        <f t="shared" si="107"/>
        <v>3.2285142377477882</v>
      </c>
      <c r="K337">
        <v>20000</v>
      </c>
      <c r="L337" s="6">
        <f t="shared" si="116"/>
        <v>0.2</v>
      </c>
      <c r="M337" s="11">
        <f t="shared" si="108"/>
        <v>0.2</v>
      </c>
      <c r="N337">
        <v>50</v>
      </c>
      <c r="O337">
        <v>0.5</v>
      </c>
      <c r="P337">
        <v>4</v>
      </c>
      <c r="Q337" s="11">
        <f t="shared" si="109"/>
        <v>4</v>
      </c>
      <c r="R337">
        <f t="shared" si="110"/>
        <v>35.799999999999997</v>
      </c>
      <c r="S337" s="11">
        <v>35.796999999999997</v>
      </c>
      <c r="T337" s="3">
        <f t="shared" si="111"/>
        <v>39.997</v>
      </c>
      <c r="U337" s="11">
        <v>57.238</v>
      </c>
      <c r="V337" s="11">
        <v>159.80000000000001</v>
      </c>
      <c r="W337" s="11">
        <v>3072.3</v>
      </c>
      <c r="X337" s="11">
        <v>8.452</v>
      </c>
      <c r="Y337" s="11">
        <v>166.8</v>
      </c>
      <c r="Z337" s="11">
        <v>3108.8</v>
      </c>
      <c r="AA337" s="11">
        <v>8.3030000000000008</v>
      </c>
      <c r="AB337" s="11">
        <v>20.119</v>
      </c>
      <c r="AC337" s="3">
        <f t="shared" si="112"/>
        <v>37.119</v>
      </c>
      <c r="AD337" t="s">
        <v>35</v>
      </c>
      <c r="AF337">
        <f t="shared" si="113"/>
        <v>0</v>
      </c>
      <c r="AG337" t="s">
        <v>36</v>
      </c>
      <c r="AH337" s="11">
        <v>17.104140000000001</v>
      </c>
      <c r="AI337">
        <f t="shared" si="114"/>
        <v>0.55220959514431456</v>
      </c>
      <c r="AJ337">
        <f t="shared" si="117"/>
        <v>842.67754253443525</v>
      </c>
      <c r="AK337">
        <v>19.3</v>
      </c>
    </row>
    <row r="338" spans="1:37">
      <c r="A338" s="8">
        <v>21.1098</v>
      </c>
      <c r="B338" t="s">
        <v>44</v>
      </c>
      <c r="C338" t="s">
        <v>43</v>
      </c>
      <c r="D338" t="s">
        <v>56</v>
      </c>
      <c r="E338" s="6">
        <v>8.5</v>
      </c>
      <c r="F338" s="2">
        <v>13.98</v>
      </c>
      <c r="G338" t="s">
        <v>34</v>
      </c>
      <c r="H338" s="11">
        <v>4.0039999999999996</v>
      </c>
      <c r="I338">
        <v>250</v>
      </c>
      <c r="J338" s="2">
        <f t="shared" si="107"/>
        <v>8.0712855943694706</v>
      </c>
      <c r="K338">
        <v>20000</v>
      </c>
      <c r="L338" s="6">
        <f t="shared" si="116"/>
        <v>0.5</v>
      </c>
      <c r="M338" s="11">
        <f t="shared" si="108"/>
        <v>0.5</v>
      </c>
      <c r="N338">
        <v>50</v>
      </c>
      <c r="O338">
        <v>0.5</v>
      </c>
      <c r="P338">
        <v>4</v>
      </c>
      <c r="Q338" s="11">
        <f t="shared" si="109"/>
        <v>4</v>
      </c>
      <c r="R338">
        <f t="shared" si="110"/>
        <v>35.5</v>
      </c>
      <c r="S338" s="11">
        <v>35.500999999999998</v>
      </c>
      <c r="T338" s="3">
        <f t="shared" si="111"/>
        <v>40.000999999999998</v>
      </c>
      <c r="U338" s="11">
        <v>57.286000000000001</v>
      </c>
      <c r="V338" s="11">
        <v>169.4</v>
      </c>
      <c r="W338" s="11">
        <v>3454.4</v>
      </c>
      <c r="X338" s="11">
        <v>8.3680000000000003</v>
      </c>
      <c r="Y338" s="11">
        <v>177.1</v>
      </c>
      <c r="Z338" s="11">
        <v>3522.3</v>
      </c>
      <c r="AA338" s="11">
        <v>8.218</v>
      </c>
      <c r="AB338" s="11">
        <v>20.172000000000001</v>
      </c>
      <c r="AC338" s="3">
        <f t="shared" si="112"/>
        <v>37.114000000000004</v>
      </c>
      <c r="AD338" t="s">
        <v>35</v>
      </c>
      <c r="AF338">
        <f t="shared" si="113"/>
        <v>0</v>
      </c>
      <c r="AG338" t="s">
        <v>36</v>
      </c>
      <c r="AH338" s="11">
        <v>102.6048</v>
      </c>
      <c r="AI338">
        <f t="shared" si="114"/>
        <v>3.3126105766126428</v>
      </c>
      <c r="AJ338">
        <f t="shared" si="117"/>
        <v>1546.4973658341657</v>
      </c>
      <c r="AK338">
        <v>19.3</v>
      </c>
    </row>
    <row r="339" spans="1:37">
      <c r="A339" s="8">
        <v>21.1098</v>
      </c>
      <c r="B339" t="s">
        <v>44</v>
      </c>
      <c r="C339" t="s">
        <v>43</v>
      </c>
      <c r="D339" t="s">
        <v>56</v>
      </c>
      <c r="E339" s="6">
        <v>8.5</v>
      </c>
      <c r="F339" s="2">
        <v>14.98</v>
      </c>
      <c r="G339" t="s">
        <v>37</v>
      </c>
      <c r="H339" s="22">
        <v>3.996</v>
      </c>
      <c r="I339">
        <v>250</v>
      </c>
      <c r="J339" s="2">
        <f t="shared" si="107"/>
        <v>8.0712855943694706</v>
      </c>
      <c r="K339">
        <v>20000</v>
      </c>
      <c r="L339" s="6">
        <f t="shared" si="116"/>
        <v>0.5</v>
      </c>
      <c r="M339" s="11">
        <f t="shared" si="108"/>
        <v>0.5</v>
      </c>
      <c r="N339">
        <v>50</v>
      </c>
      <c r="O339">
        <v>0.5</v>
      </c>
      <c r="P339">
        <v>4</v>
      </c>
      <c r="Q339" s="11">
        <f t="shared" si="109"/>
        <v>4</v>
      </c>
      <c r="R339">
        <f t="shared" si="110"/>
        <v>35.5</v>
      </c>
      <c r="S339" s="11">
        <v>35.499000000000002</v>
      </c>
      <c r="T339" s="3">
        <f t="shared" si="111"/>
        <v>39.999000000000002</v>
      </c>
      <c r="U339" s="11">
        <v>57.274999999999999</v>
      </c>
      <c r="V339" s="11">
        <v>170.3</v>
      </c>
      <c r="W339" s="11">
        <v>3524.4</v>
      </c>
      <c r="X339" s="11">
        <v>8.3719999999999999</v>
      </c>
      <c r="Y339" s="11">
        <v>184.9</v>
      </c>
      <c r="Z339" s="11">
        <v>3561.5</v>
      </c>
      <c r="AA339" s="11">
        <v>8.2219999999999995</v>
      </c>
      <c r="AB339" s="11">
        <v>20.190000000000001</v>
      </c>
      <c r="AC339" s="3">
        <f t="shared" si="112"/>
        <v>37.084999999999994</v>
      </c>
      <c r="AD339" t="s">
        <v>35</v>
      </c>
      <c r="AF339">
        <f t="shared" si="113"/>
        <v>0</v>
      </c>
      <c r="AG339" t="s">
        <v>36</v>
      </c>
      <c r="AH339" s="24">
        <v>104.1078</v>
      </c>
      <c r="AI339">
        <f t="shared" si="114"/>
        <v>3.3611351456059921</v>
      </c>
      <c r="AJ339">
        <f t="shared" si="117"/>
        <v>1536.2643235735738</v>
      </c>
      <c r="AK339">
        <v>19.3</v>
      </c>
    </row>
    <row r="340" spans="1:37">
      <c r="A340" s="8">
        <v>21.1098</v>
      </c>
      <c r="B340" t="s">
        <v>44</v>
      </c>
      <c r="C340" t="s">
        <v>43</v>
      </c>
      <c r="D340" t="s">
        <v>56</v>
      </c>
      <c r="E340" s="6">
        <v>8.5</v>
      </c>
      <c r="F340" s="2">
        <v>15.98</v>
      </c>
      <c r="G340" t="s">
        <v>38</v>
      </c>
      <c r="H340" s="11">
        <v>4.0049999999999999</v>
      </c>
      <c r="I340">
        <v>250</v>
      </c>
      <c r="J340" s="2">
        <f t="shared" si="107"/>
        <v>8.0712855943694706</v>
      </c>
      <c r="K340">
        <v>20000</v>
      </c>
      <c r="L340" s="6">
        <f t="shared" si="116"/>
        <v>0.5</v>
      </c>
      <c r="M340" s="11">
        <f t="shared" si="108"/>
        <v>0.5</v>
      </c>
      <c r="N340">
        <v>50</v>
      </c>
      <c r="O340">
        <v>0.5</v>
      </c>
      <c r="P340">
        <v>4</v>
      </c>
      <c r="Q340" s="11">
        <f t="shared" si="109"/>
        <v>4</v>
      </c>
      <c r="R340">
        <f t="shared" si="110"/>
        <v>35.5</v>
      </c>
      <c r="S340" s="11">
        <v>35.497</v>
      </c>
      <c r="T340" s="3">
        <f t="shared" si="111"/>
        <v>39.997</v>
      </c>
      <c r="U340" s="11">
        <v>57.351999999999997</v>
      </c>
      <c r="V340" s="11">
        <v>171.1</v>
      </c>
      <c r="W340" s="11">
        <v>3530</v>
      </c>
      <c r="X340" s="11">
        <v>8.3729999999999993</v>
      </c>
      <c r="Y340" s="11">
        <v>179.8</v>
      </c>
      <c r="Z340" s="11">
        <v>3497.6</v>
      </c>
      <c r="AA340" s="11">
        <v>8.234</v>
      </c>
      <c r="AB340" s="11">
        <v>20.27</v>
      </c>
      <c r="AC340" s="3">
        <f t="shared" si="112"/>
        <v>37.081999999999994</v>
      </c>
      <c r="AD340" t="s">
        <v>35</v>
      </c>
      <c r="AF340">
        <f t="shared" si="113"/>
        <v>0</v>
      </c>
      <c r="AG340" t="s">
        <v>36</v>
      </c>
      <c r="AH340" s="11">
        <v>106.9134</v>
      </c>
      <c r="AI340">
        <f t="shared" si="114"/>
        <v>3.4517143410602436</v>
      </c>
      <c r="AJ340">
        <f t="shared" si="117"/>
        <v>1506.788339875156</v>
      </c>
      <c r="AK340">
        <v>19.3</v>
      </c>
    </row>
    <row r="341" spans="1:37">
      <c r="A341" s="8">
        <v>21.1098</v>
      </c>
      <c r="B341" t="s">
        <v>44</v>
      </c>
      <c r="C341" t="s">
        <v>43</v>
      </c>
      <c r="D341" t="s">
        <v>56</v>
      </c>
      <c r="E341" s="6">
        <v>8.5</v>
      </c>
      <c r="F341" s="2">
        <v>16.98</v>
      </c>
      <c r="G341" t="s">
        <v>34</v>
      </c>
      <c r="H341" s="11">
        <v>3.992</v>
      </c>
      <c r="I341">
        <v>500</v>
      </c>
      <c r="J341" s="2">
        <f t="shared" si="107"/>
        <v>16.142571188738941</v>
      </c>
      <c r="K341">
        <v>20000</v>
      </c>
      <c r="L341" s="6">
        <f t="shared" si="116"/>
        <v>1</v>
      </c>
      <c r="M341" s="11">
        <f t="shared" si="108"/>
        <v>1</v>
      </c>
      <c r="N341">
        <v>50</v>
      </c>
      <c r="O341">
        <v>0.5</v>
      </c>
      <c r="P341">
        <v>4</v>
      </c>
      <c r="Q341" s="11">
        <f t="shared" si="109"/>
        <v>4</v>
      </c>
      <c r="R341">
        <f t="shared" si="110"/>
        <v>35</v>
      </c>
      <c r="S341" s="15">
        <v>35.003999999999998</v>
      </c>
      <c r="T341" s="3">
        <f t="shared" si="111"/>
        <v>40.003999999999998</v>
      </c>
      <c r="U341" s="11">
        <v>57.436999999999998</v>
      </c>
      <c r="V341" s="11">
        <v>174.1</v>
      </c>
      <c r="W341" s="11">
        <v>4521.2</v>
      </c>
      <c r="X341" s="11">
        <v>8.3409999999999993</v>
      </c>
      <c r="Y341" s="11">
        <v>178.4</v>
      </c>
      <c r="Z341" s="11">
        <v>4479.5</v>
      </c>
      <c r="AA341" s="11">
        <v>8.2620000000000005</v>
      </c>
      <c r="AB341" s="11">
        <v>20.242000000000001</v>
      </c>
      <c r="AC341" s="3">
        <f t="shared" si="112"/>
        <v>37.194999999999993</v>
      </c>
      <c r="AD341" t="s">
        <v>35</v>
      </c>
      <c r="AF341">
        <f t="shared" si="113"/>
        <v>0</v>
      </c>
      <c r="AG341" t="s">
        <v>36</v>
      </c>
      <c r="AH341" s="11">
        <v>332.06279999999998</v>
      </c>
      <c r="AI341">
        <f t="shared" si="114"/>
        <v>10.720694776263963</v>
      </c>
      <c r="AJ341">
        <f t="shared" si="117"/>
        <v>1916.564166833668</v>
      </c>
      <c r="AK341">
        <v>19.3</v>
      </c>
    </row>
    <row r="342" spans="1:37">
      <c r="A342" s="8">
        <v>21.1098</v>
      </c>
      <c r="B342" t="s">
        <v>44</v>
      </c>
      <c r="C342" t="s">
        <v>43</v>
      </c>
      <c r="D342" t="s">
        <v>56</v>
      </c>
      <c r="E342" s="6">
        <v>8.5</v>
      </c>
      <c r="F342" s="2">
        <v>17.98</v>
      </c>
      <c r="G342" t="s">
        <v>37</v>
      </c>
      <c r="H342" s="11">
        <v>4</v>
      </c>
      <c r="I342">
        <v>500</v>
      </c>
      <c r="J342" s="2">
        <f t="shared" si="107"/>
        <v>16.142571188738941</v>
      </c>
      <c r="K342">
        <v>20000</v>
      </c>
      <c r="L342" s="6">
        <f t="shared" si="116"/>
        <v>1</v>
      </c>
      <c r="M342" s="11">
        <f t="shared" si="108"/>
        <v>1</v>
      </c>
      <c r="N342">
        <v>50</v>
      </c>
      <c r="O342">
        <v>0.5</v>
      </c>
      <c r="P342">
        <v>4</v>
      </c>
      <c r="Q342" s="11">
        <f t="shared" si="109"/>
        <v>4</v>
      </c>
      <c r="R342">
        <f t="shared" si="110"/>
        <v>35</v>
      </c>
      <c r="S342" s="11">
        <v>35</v>
      </c>
      <c r="T342" s="3">
        <f t="shared" si="111"/>
        <v>40</v>
      </c>
      <c r="U342" s="11">
        <v>57.518999999999998</v>
      </c>
      <c r="V342" s="11">
        <v>177.8</v>
      </c>
      <c r="W342" s="11">
        <v>4427.3</v>
      </c>
      <c r="X342" s="11">
        <v>8.3510000000000009</v>
      </c>
      <c r="Y342" s="11">
        <v>181.3</v>
      </c>
      <c r="Z342" s="11">
        <v>4520.3999999999996</v>
      </c>
      <c r="AA342" s="11">
        <v>8.2420000000000009</v>
      </c>
      <c r="AB342" s="11">
        <v>20.324999999999999</v>
      </c>
      <c r="AC342" s="3">
        <f t="shared" si="112"/>
        <v>37.194000000000003</v>
      </c>
      <c r="AD342" t="s">
        <v>35</v>
      </c>
      <c r="AF342">
        <f t="shared" si="113"/>
        <v>0</v>
      </c>
      <c r="AG342" t="s">
        <v>36</v>
      </c>
      <c r="AH342" s="11">
        <v>329.25720000000001</v>
      </c>
      <c r="AI342">
        <f t="shared" si="114"/>
        <v>10.630115580809711</v>
      </c>
      <c r="AJ342">
        <f t="shared" si="117"/>
        <v>1938.4019257999996</v>
      </c>
      <c r="AK342">
        <v>19.3</v>
      </c>
    </row>
    <row r="343" spans="1:37">
      <c r="A343" s="8">
        <v>21.1098</v>
      </c>
      <c r="B343" t="s">
        <v>44</v>
      </c>
      <c r="C343" t="s">
        <v>43</v>
      </c>
      <c r="D343" t="s">
        <v>56</v>
      </c>
      <c r="E343" s="6">
        <v>8.5</v>
      </c>
      <c r="F343" s="2">
        <v>18.98</v>
      </c>
      <c r="G343" t="s">
        <v>38</v>
      </c>
      <c r="H343" s="11">
        <v>4.0010000000000003</v>
      </c>
      <c r="I343">
        <v>500</v>
      </c>
      <c r="J343" s="2">
        <f t="shared" si="107"/>
        <v>16.142571188738941</v>
      </c>
      <c r="K343">
        <v>20000</v>
      </c>
      <c r="L343" s="6">
        <f t="shared" si="116"/>
        <v>1</v>
      </c>
      <c r="M343" s="11">
        <f t="shared" si="108"/>
        <v>1</v>
      </c>
      <c r="N343">
        <v>50</v>
      </c>
      <c r="O343">
        <v>0.5</v>
      </c>
      <c r="P343">
        <v>4</v>
      </c>
      <c r="Q343" s="11">
        <f t="shared" si="109"/>
        <v>4</v>
      </c>
      <c r="R343">
        <f t="shared" si="110"/>
        <v>35</v>
      </c>
      <c r="S343" s="15">
        <v>34.996000000000002</v>
      </c>
      <c r="T343" s="3">
        <f t="shared" si="111"/>
        <v>39.996000000000002</v>
      </c>
      <c r="U343" s="11">
        <v>57.326000000000001</v>
      </c>
      <c r="V343" s="11">
        <v>177.6</v>
      </c>
      <c r="W343" s="11">
        <v>4501.2</v>
      </c>
      <c r="X343" s="11">
        <v>8.3409999999999993</v>
      </c>
      <c r="Y343" s="11">
        <v>186</v>
      </c>
      <c r="Z343" s="11">
        <v>4515.3</v>
      </c>
      <c r="AA343" s="11">
        <v>8.2409999999999997</v>
      </c>
      <c r="AB343" s="11">
        <v>20.12</v>
      </c>
      <c r="AC343" s="3">
        <f t="shared" si="112"/>
        <v>37.206000000000003</v>
      </c>
      <c r="AD343" t="s">
        <v>35</v>
      </c>
      <c r="AF343">
        <f t="shared" si="113"/>
        <v>0</v>
      </c>
      <c r="AG343" t="s">
        <v>36</v>
      </c>
      <c r="AH343" s="11">
        <v>338.67599999999999</v>
      </c>
      <c r="AI343">
        <f t="shared" si="114"/>
        <v>10.934202879834698</v>
      </c>
      <c r="AJ343">
        <f t="shared" si="117"/>
        <v>1848.8429752561858</v>
      </c>
      <c r="AK343">
        <v>19.3</v>
      </c>
    </row>
    <row r="344" spans="1:37">
      <c r="A344" s="8">
        <v>21.1098</v>
      </c>
      <c r="B344" t="s">
        <v>44</v>
      </c>
      <c r="C344" t="s">
        <v>43</v>
      </c>
      <c r="D344" t="s">
        <v>56</v>
      </c>
      <c r="E344" s="6">
        <v>8.5</v>
      </c>
      <c r="F344" s="2">
        <v>19.98</v>
      </c>
      <c r="G344" t="s">
        <v>34</v>
      </c>
      <c r="H344" s="11">
        <v>3.996</v>
      </c>
      <c r="I344">
        <v>1.155</v>
      </c>
      <c r="J344" s="2">
        <f t="shared" si="107"/>
        <v>3.728933944598696E-2</v>
      </c>
      <c r="K344">
        <v>400</v>
      </c>
      <c r="L344" s="6">
        <v>0.1</v>
      </c>
      <c r="M344" s="11">
        <v>0.1</v>
      </c>
      <c r="N344">
        <v>50</v>
      </c>
      <c r="O344">
        <v>0.5</v>
      </c>
      <c r="P344">
        <v>4</v>
      </c>
      <c r="Q344" s="11">
        <v>4</v>
      </c>
      <c r="R344">
        <f t="shared" si="110"/>
        <v>35.9</v>
      </c>
      <c r="S344" s="15">
        <v>35.905999999999999</v>
      </c>
      <c r="T344" s="3">
        <f t="shared" si="111"/>
        <v>40.006</v>
      </c>
      <c r="U344" s="11">
        <v>57.969000000000001</v>
      </c>
      <c r="V344" s="11">
        <v>149.1</v>
      </c>
      <c r="W344" s="11">
        <v>2795.5</v>
      </c>
      <c r="X344" s="11">
        <v>8.5990000000000002</v>
      </c>
      <c r="Y344" s="11">
        <v>81.900000000000006</v>
      </c>
      <c r="Z344" s="11">
        <v>2987.8</v>
      </c>
      <c r="AA344" s="11">
        <v>8.4179999999999993</v>
      </c>
      <c r="AB344" s="11">
        <v>20.831</v>
      </c>
      <c r="AC344" s="3">
        <f t="shared" si="112"/>
        <v>37.138000000000005</v>
      </c>
      <c r="AD344" t="s">
        <v>35</v>
      </c>
      <c r="AF344">
        <f t="shared" si="113"/>
        <v>0</v>
      </c>
      <c r="AG344" t="s">
        <v>36</v>
      </c>
      <c r="AH344" s="11">
        <v>0.287574</v>
      </c>
      <c r="AI344">
        <f t="shared" si="114"/>
        <v>9.2843675340608268E-3</v>
      </c>
      <c r="AJ344">
        <f t="shared" si="117"/>
        <v>8.8906423393393386</v>
      </c>
      <c r="AK344">
        <v>19.3</v>
      </c>
    </row>
    <row r="345" spans="1:37">
      <c r="A345" s="8">
        <v>21.1098</v>
      </c>
      <c r="B345" t="s">
        <v>44</v>
      </c>
      <c r="C345" t="s">
        <v>43</v>
      </c>
      <c r="D345" t="s">
        <v>56</v>
      </c>
      <c r="E345" s="6">
        <v>8.5</v>
      </c>
      <c r="F345" s="2">
        <v>20.98</v>
      </c>
      <c r="G345" t="s">
        <v>37</v>
      </c>
      <c r="H345" s="11">
        <v>3.996</v>
      </c>
      <c r="I345">
        <v>1.155</v>
      </c>
      <c r="J345" s="2">
        <f t="shared" si="107"/>
        <v>3.728933944598696E-2</v>
      </c>
      <c r="K345">
        <v>400</v>
      </c>
      <c r="L345" s="6">
        <v>0.1</v>
      </c>
      <c r="M345" s="11">
        <v>0.1</v>
      </c>
      <c r="N345">
        <v>50</v>
      </c>
      <c r="O345">
        <v>0.5</v>
      </c>
      <c r="P345">
        <v>4</v>
      </c>
      <c r="Q345" s="11">
        <v>4</v>
      </c>
      <c r="R345">
        <f t="shared" si="110"/>
        <v>35.9</v>
      </c>
      <c r="S345" s="15">
        <v>35.896999999999998</v>
      </c>
      <c r="T345" s="3">
        <f t="shared" si="111"/>
        <v>39.997</v>
      </c>
      <c r="U345" s="11">
        <v>57.978000000000002</v>
      </c>
      <c r="V345" s="11">
        <v>137.6</v>
      </c>
      <c r="W345" s="11">
        <v>2888.8</v>
      </c>
      <c r="X345" s="11">
        <v>8.6069999999999993</v>
      </c>
      <c r="Y345" s="11">
        <v>95.2</v>
      </c>
      <c r="Z345" s="11">
        <v>3020.8</v>
      </c>
      <c r="AA345" s="11">
        <v>8.4239999999999995</v>
      </c>
      <c r="AB345" s="11">
        <v>20.882000000000001</v>
      </c>
      <c r="AC345" s="3">
        <f t="shared" si="112"/>
        <v>37.096000000000004</v>
      </c>
      <c r="AD345" t="s">
        <v>35</v>
      </c>
      <c r="AF345">
        <f t="shared" si="113"/>
        <v>0</v>
      </c>
      <c r="AG345" t="s">
        <v>36</v>
      </c>
      <c r="AH345" s="11">
        <v>0.328656</v>
      </c>
      <c r="AI345">
        <f t="shared" si="114"/>
        <v>1.0610705753212372E-2</v>
      </c>
      <c r="AJ345">
        <f t="shared" si="117"/>
        <v>8.5096876936936923</v>
      </c>
      <c r="AK345">
        <v>19.3</v>
      </c>
    </row>
    <row r="346" spans="1:37">
      <c r="A346" s="8">
        <v>21.1098</v>
      </c>
      <c r="B346" t="s">
        <v>44</v>
      </c>
      <c r="C346" t="s">
        <v>43</v>
      </c>
      <c r="D346" t="s">
        <v>56</v>
      </c>
      <c r="E346" s="6">
        <v>8.5</v>
      </c>
      <c r="F346" s="2">
        <v>21.98</v>
      </c>
      <c r="G346" t="s">
        <v>38</v>
      </c>
      <c r="H346" s="11">
        <v>3.9980000000000002</v>
      </c>
      <c r="I346">
        <v>1.1539999999999999</v>
      </c>
      <c r="J346" s="2">
        <f t="shared" si="107"/>
        <v>3.7257054303609476E-2</v>
      </c>
      <c r="K346">
        <v>400</v>
      </c>
      <c r="L346" s="6">
        <v>0.1</v>
      </c>
      <c r="M346" s="11">
        <v>0.1</v>
      </c>
      <c r="N346">
        <v>50</v>
      </c>
      <c r="O346">
        <v>0.5</v>
      </c>
      <c r="P346">
        <v>4</v>
      </c>
      <c r="Q346" s="11">
        <v>4</v>
      </c>
      <c r="R346">
        <f t="shared" si="110"/>
        <v>35.9</v>
      </c>
      <c r="S346" s="15">
        <v>35.935000000000002</v>
      </c>
      <c r="T346" s="3">
        <f t="shared" si="111"/>
        <v>40.035000000000004</v>
      </c>
      <c r="U346" s="11">
        <v>58.034999999999997</v>
      </c>
      <c r="V346" s="11">
        <v>151.5</v>
      </c>
      <c r="W346" s="11">
        <v>2877.7</v>
      </c>
      <c r="X346" s="11">
        <v>8.6020000000000003</v>
      </c>
      <c r="Y346" s="11">
        <v>104.9</v>
      </c>
      <c r="Z346" s="11">
        <v>2942.1</v>
      </c>
      <c r="AA346" s="11">
        <v>8.4190000000000005</v>
      </c>
      <c r="AB346" s="11">
        <v>20.893000000000001</v>
      </c>
      <c r="AC346" s="3">
        <f t="shared" si="112"/>
        <v>37.141999999999996</v>
      </c>
      <c r="AD346" t="s">
        <v>35</v>
      </c>
      <c r="AF346">
        <f t="shared" si="113"/>
        <v>0</v>
      </c>
      <c r="AG346" t="s">
        <v>36</v>
      </c>
      <c r="AH346" s="11">
        <v>0.27655200000000002</v>
      </c>
      <c r="AI346">
        <f t="shared" si="114"/>
        <v>8.9285206947762631E-3</v>
      </c>
      <c r="AJ346">
        <f t="shared" si="117"/>
        <v>8.9866672376188088</v>
      </c>
      <c r="AK346">
        <v>19.3</v>
      </c>
    </row>
    <row r="347" spans="1:37">
      <c r="A347" s="8">
        <v>21.1098</v>
      </c>
      <c r="B347" t="s">
        <v>44</v>
      </c>
      <c r="C347" t="s">
        <v>43</v>
      </c>
      <c r="D347" t="s">
        <v>56</v>
      </c>
      <c r="E347" s="6">
        <v>8.5</v>
      </c>
      <c r="F347" s="2">
        <v>22.98</v>
      </c>
      <c r="G347" t="s">
        <v>34</v>
      </c>
      <c r="H347" s="11">
        <v>4.0030000000000001</v>
      </c>
      <c r="I347">
        <v>3.1539999999999999</v>
      </c>
      <c r="J347" s="2">
        <f t="shared" si="107"/>
        <v>0.10182733905856524</v>
      </c>
      <c r="K347">
        <v>400</v>
      </c>
      <c r="L347" s="6">
        <v>0.3</v>
      </c>
      <c r="M347" s="11">
        <v>0.3</v>
      </c>
      <c r="N347">
        <v>50</v>
      </c>
      <c r="O347">
        <v>0.5</v>
      </c>
      <c r="P347">
        <v>4</v>
      </c>
      <c r="Q347" s="11">
        <v>4</v>
      </c>
      <c r="R347">
        <f t="shared" si="110"/>
        <v>35.700000000000003</v>
      </c>
      <c r="S347" s="15">
        <v>35.697000000000003</v>
      </c>
      <c r="T347" s="3">
        <f t="shared" si="111"/>
        <v>39.997</v>
      </c>
      <c r="U347" s="11">
        <v>58.031999999999996</v>
      </c>
      <c r="V347" s="11">
        <v>142.5</v>
      </c>
      <c r="W347" s="11">
        <v>2746.8</v>
      </c>
      <c r="X347" s="11">
        <v>8.61</v>
      </c>
      <c r="Y347" s="11">
        <v>111.5</v>
      </c>
      <c r="Z347" s="11">
        <v>2923.3</v>
      </c>
      <c r="AA347" s="11">
        <v>8.4350000000000005</v>
      </c>
      <c r="AB347" s="11">
        <v>20.960999999999999</v>
      </c>
      <c r="AC347" s="3">
        <f t="shared" si="112"/>
        <v>37.070999999999998</v>
      </c>
      <c r="AD347" t="s">
        <v>35</v>
      </c>
      <c r="AF347">
        <f t="shared" si="113"/>
        <v>0</v>
      </c>
      <c r="AG347" t="s">
        <v>36</v>
      </c>
      <c r="AH347" s="11">
        <v>0.52705199999999996</v>
      </c>
      <c r="AI347">
        <f t="shared" si="114"/>
        <v>1.7015948860334473E-2</v>
      </c>
      <c r="AJ347">
        <f t="shared" si="117"/>
        <v>26.633073521858599</v>
      </c>
      <c r="AK347">
        <v>19.3</v>
      </c>
    </row>
    <row r="348" spans="1:37">
      <c r="A348" s="8">
        <v>21.1098</v>
      </c>
      <c r="B348" t="s">
        <v>44</v>
      </c>
      <c r="C348" t="s">
        <v>43</v>
      </c>
      <c r="D348" t="s">
        <v>56</v>
      </c>
      <c r="E348" s="6">
        <v>8.5</v>
      </c>
      <c r="F348" s="2">
        <v>23.98</v>
      </c>
      <c r="G348" t="s">
        <v>37</v>
      </c>
      <c r="H348" s="11">
        <v>4.0039999999999996</v>
      </c>
      <c r="I348">
        <v>3.1539999999999999</v>
      </c>
      <c r="J348" s="2">
        <f t="shared" si="107"/>
        <v>0.10182733905856524</v>
      </c>
      <c r="K348">
        <v>400</v>
      </c>
      <c r="L348" s="6">
        <v>0.3</v>
      </c>
      <c r="M348" s="11">
        <v>0.3</v>
      </c>
      <c r="N348">
        <v>50</v>
      </c>
      <c r="O348">
        <v>0.5</v>
      </c>
      <c r="P348">
        <v>4</v>
      </c>
      <c r="Q348" s="11">
        <v>4</v>
      </c>
      <c r="R348">
        <f t="shared" si="110"/>
        <v>35.700000000000003</v>
      </c>
      <c r="S348" s="15">
        <v>35.697000000000003</v>
      </c>
      <c r="T348" s="3">
        <f t="shared" si="111"/>
        <v>39.997</v>
      </c>
      <c r="U348" s="11">
        <v>58.070999999999998</v>
      </c>
      <c r="V348" s="11">
        <v>138</v>
      </c>
      <c r="W348" s="11">
        <v>2784.4</v>
      </c>
      <c r="X348" s="11">
        <v>8.6129999999999995</v>
      </c>
      <c r="Y348" s="11">
        <v>116.3</v>
      </c>
      <c r="Z348" s="11">
        <v>2944.8</v>
      </c>
      <c r="AA348" s="11">
        <v>8.4350000000000005</v>
      </c>
      <c r="AB348" s="11">
        <v>20.917000000000002</v>
      </c>
      <c r="AC348" s="3">
        <f t="shared" si="112"/>
        <v>37.153999999999996</v>
      </c>
      <c r="AD348" t="s">
        <v>35</v>
      </c>
      <c r="AF348">
        <f t="shared" si="113"/>
        <v>0</v>
      </c>
      <c r="AG348" t="s">
        <v>36</v>
      </c>
      <c r="AH348" s="11">
        <v>0.54508800000000002</v>
      </c>
      <c r="AI348">
        <f t="shared" si="114"/>
        <v>1.7598243688254665E-2</v>
      </c>
      <c r="AJ348">
        <f t="shared" si="117"/>
        <v>26.448136475524471</v>
      </c>
      <c r="AK348">
        <v>19.3</v>
      </c>
    </row>
    <row r="349" spans="1:37">
      <c r="A349" s="8">
        <v>21.1098</v>
      </c>
      <c r="B349" t="s">
        <v>44</v>
      </c>
      <c r="C349" t="s">
        <v>43</v>
      </c>
      <c r="D349" t="s">
        <v>56</v>
      </c>
      <c r="E349" s="6">
        <v>8.5</v>
      </c>
      <c r="F349" s="2">
        <v>24.98</v>
      </c>
      <c r="G349" t="s">
        <v>38</v>
      </c>
      <c r="H349" s="11">
        <v>3.9950000000000001</v>
      </c>
      <c r="I349">
        <v>3.153</v>
      </c>
      <c r="J349" s="2">
        <f t="shared" si="107"/>
        <v>0.10179505391618777</v>
      </c>
      <c r="K349">
        <v>400</v>
      </c>
      <c r="L349" s="6">
        <v>0.3</v>
      </c>
      <c r="M349" s="11">
        <v>0.3</v>
      </c>
      <c r="N349">
        <v>50</v>
      </c>
      <c r="O349">
        <v>0.5</v>
      </c>
      <c r="P349">
        <v>4</v>
      </c>
      <c r="Q349" s="11">
        <v>4</v>
      </c>
      <c r="R349">
        <f t="shared" si="110"/>
        <v>35.700000000000003</v>
      </c>
      <c r="S349" s="15">
        <v>35.707999999999998</v>
      </c>
      <c r="T349" s="3">
        <f t="shared" si="111"/>
        <v>40.007999999999996</v>
      </c>
      <c r="U349" s="11">
        <v>58.052999999999997</v>
      </c>
      <c r="V349" s="11">
        <v>141.30000000000001</v>
      </c>
      <c r="W349" s="11">
        <v>2837.8</v>
      </c>
      <c r="X349" s="11">
        <v>8.6080000000000005</v>
      </c>
      <c r="Y349" s="11">
        <v>120.7</v>
      </c>
      <c r="Z349" s="11">
        <v>2903</v>
      </c>
      <c r="AA349" s="11">
        <v>8.4410000000000007</v>
      </c>
      <c r="AB349" s="11">
        <v>21.032</v>
      </c>
      <c r="AC349" s="3">
        <f t="shared" si="112"/>
        <v>37.021000000000001</v>
      </c>
      <c r="AD349" t="s">
        <v>35</v>
      </c>
      <c r="AF349">
        <f t="shared" si="113"/>
        <v>0</v>
      </c>
      <c r="AG349" t="s">
        <v>36</v>
      </c>
      <c r="AH349" s="11">
        <v>0.55210199999999998</v>
      </c>
      <c r="AI349">
        <f t="shared" si="114"/>
        <v>1.7824691676890294E-2</v>
      </c>
      <c r="AJ349">
        <f t="shared" si="117"/>
        <v>26.459538387484347</v>
      </c>
      <c r="AK349">
        <v>19.3</v>
      </c>
    </row>
    <row r="350" spans="1:37">
      <c r="A350" s="8">
        <v>21.1098</v>
      </c>
      <c r="B350" t="s">
        <v>44</v>
      </c>
      <c r="C350" t="s">
        <v>43</v>
      </c>
      <c r="D350" t="s">
        <v>56</v>
      </c>
      <c r="E350" s="6">
        <v>8.5</v>
      </c>
      <c r="F350" s="2">
        <v>25.98</v>
      </c>
      <c r="G350" t="s">
        <v>34</v>
      </c>
      <c r="H350" s="11">
        <v>3.9969999999999999</v>
      </c>
      <c r="I350">
        <v>10.15</v>
      </c>
      <c r="J350" s="2">
        <f t="shared" si="107"/>
        <v>0.32769419513140052</v>
      </c>
      <c r="K350">
        <v>400</v>
      </c>
      <c r="L350" s="6">
        <v>1</v>
      </c>
      <c r="M350" s="11">
        <v>1</v>
      </c>
      <c r="N350">
        <v>50</v>
      </c>
      <c r="O350">
        <v>0.5</v>
      </c>
      <c r="P350">
        <v>4</v>
      </c>
      <c r="Q350" s="11">
        <v>4</v>
      </c>
      <c r="R350">
        <f t="shared" si="110"/>
        <v>35</v>
      </c>
      <c r="S350" s="15">
        <v>35.006999999999998</v>
      </c>
      <c r="T350" s="3">
        <f t="shared" si="111"/>
        <v>40.006999999999998</v>
      </c>
      <c r="U350" s="11">
        <v>58.106999999999999</v>
      </c>
      <c r="V350" s="11">
        <v>142.5</v>
      </c>
      <c r="W350" s="11">
        <v>2914.4</v>
      </c>
      <c r="X350" s="11">
        <v>8.6020000000000003</v>
      </c>
      <c r="Y350" s="11">
        <v>119.5</v>
      </c>
      <c r="Z350" s="11">
        <v>2915.3</v>
      </c>
      <c r="AA350" s="11">
        <v>8.452</v>
      </c>
      <c r="AB350" s="11">
        <v>20.994</v>
      </c>
      <c r="AC350" s="3">
        <f t="shared" si="112"/>
        <v>37.113</v>
      </c>
      <c r="AD350" t="s">
        <v>35</v>
      </c>
      <c r="AF350">
        <f t="shared" si="113"/>
        <v>0</v>
      </c>
      <c r="AG350" t="s">
        <v>36</v>
      </c>
      <c r="AH350" s="11">
        <v>1.6302540000000001</v>
      </c>
      <c r="AI350">
        <f t="shared" si="114"/>
        <v>5.2632982501452832E-2</v>
      </c>
      <c r="AJ350">
        <f t="shared" si="117"/>
        <v>86.456700850137622</v>
      </c>
      <c r="AK350">
        <v>19.3</v>
      </c>
    </row>
    <row r="351" spans="1:37">
      <c r="A351" s="8">
        <v>21.1098</v>
      </c>
      <c r="B351" t="s">
        <v>44</v>
      </c>
      <c r="C351" t="s">
        <v>43</v>
      </c>
      <c r="D351" t="s">
        <v>56</v>
      </c>
      <c r="E351" s="6">
        <v>8.5</v>
      </c>
      <c r="F351" s="2">
        <v>26.98</v>
      </c>
      <c r="G351" t="s">
        <v>37</v>
      </c>
      <c r="H351" s="11">
        <v>4.0019999999999998</v>
      </c>
      <c r="I351">
        <v>10.15</v>
      </c>
      <c r="J351" s="2">
        <f t="shared" si="107"/>
        <v>0.32769419513140052</v>
      </c>
      <c r="K351">
        <v>400</v>
      </c>
      <c r="L351" s="6">
        <v>1</v>
      </c>
      <c r="M351" s="11">
        <v>1</v>
      </c>
      <c r="N351">
        <v>50</v>
      </c>
      <c r="O351">
        <v>0.5</v>
      </c>
      <c r="P351">
        <v>4</v>
      </c>
      <c r="Q351" s="11">
        <v>4</v>
      </c>
      <c r="R351">
        <f t="shared" si="110"/>
        <v>35</v>
      </c>
      <c r="S351" s="15">
        <v>35.017000000000003</v>
      </c>
      <c r="T351" s="3">
        <f t="shared" si="111"/>
        <v>40.017000000000003</v>
      </c>
      <c r="U351" s="11">
        <v>58.058</v>
      </c>
      <c r="V351" s="11">
        <v>146.30000000000001</v>
      </c>
      <c r="W351" s="11">
        <v>2810.6</v>
      </c>
      <c r="X351" s="11">
        <v>8.6120000000000001</v>
      </c>
      <c r="Y351" s="11">
        <v>119.1</v>
      </c>
      <c r="Z351" s="11">
        <v>2905</v>
      </c>
      <c r="AA351" s="11">
        <v>8.4480000000000004</v>
      </c>
      <c r="AB351" s="11">
        <v>20.905000000000001</v>
      </c>
      <c r="AC351" s="3">
        <f t="shared" si="112"/>
        <v>37.152999999999999</v>
      </c>
      <c r="AD351" t="s">
        <v>35</v>
      </c>
      <c r="AF351">
        <f t="shared" si="113"/>
        <v>0</v>
      </c>
      <c r="AG351" t="s">
        <v>36</v>
      </c>
      <c r="AH351" s="11">
        <v>1.70841</v>
      </c>
      <c r="AI351">
        <f t="shared" si="114"/>
        <v>5.5156260089106998E-2</v>
      </c>
      <c r="AJ351">
        <f t="shared" si="117"/>
        <v>85.632182226386846</v>
      </c>
      <c r="AK351">
        <v>19.3</v>
      </c>
    </row>
    <row r="352" spans="1:37">
      <c r="A352" s="8">
        <v>21.1098</v>
      </c>
      <c r="B352" t="s">
        <v>44</v>
      </c>
      <c r="C352" t="s">
        <v>43</v>
      </c>
      <c r="D352" t="s">
        <v>56</v>
      </c>
      <c r="E352" s="6">
        <v>8.5</v>
      </c>
      <c r="F352" s="2">
        <v>27.98</v>
      </c>
      <c r="G352" t="s">
        <v>38</v>
      </c>
      <c r="H352" s="11">
        <v>4.0030000000000001</v>
      </c>
      <c r="I352">
        <v>10.15</v>
      </c>
      <c r="J352" s="2">
        <f t="shared" si="107"/>
        <v>0.32769419513140052</v>
      </c>
      <c r="K352">
        <v>400</v>
      </c>
      <c r="L352" s="6">
        <v>1</v>
      </c>
      <c r="M352" s="11">
        <v>1</v>
      </c>
      <c r="N352">
        <v>50</v>
      </c>
      <c r="O352">
        <v>0.5</v>
      </c>
      <c r="P352">
        <v>4</v>
      </c>
      <c r="Q352" s="11">
        <v>4</v>
      </c>
      <c r="R352">
        <f t="shared" si="110"/>
        <v>35</v>
      </c>
      <c r="S352" s="15">
        <v>35</v>
      </c>
      <c r="T352" s="3">
        <f t="shared" si="111"/>
        <v>40</v>
      </c>
      <c r="U352" s="11">
        <v>58.1</v>
      </c>
      <c r="V352" s="11">
        <v>149.6</v>
      </c>
      <c r="W352" s="11">
        <v>2888.9</v>
      </c>
      <c r="X352" s="11">
        <v>8.6</v>
      </c>
      <c r="Y352" s="11">
        <v>119.8</v>
      </c>
      <c r="Z352" s="11">
        <v>2926.6</v>
      </c>
      <c r="AA352" s="11">
        <v>8.4499999999999993</v>
      </c>
      <c r="AB352" s="11">
        <v>20.893000000000001</v>
      </c>
      <c r="AC352" s="3">
        <f t="shared" si="112"/>
        <v>37.207000000000001</v>
      </c>
      <c r="AD352" t="s">
        <v>35</v>
      </c>
      <c r="AF352">
        <f t="shared" si="113"/>
        <v>0</v>
      </c>
      <c r="AG352" t="s">
        <v>36</v>
      </c>
      <c r="AH352" s="11">
        <v>1.682358</v>
      </c>
      <c r="AI352">
        <f t="shared" si="114"/>
        <v>5.4315167559888945E-2</v>
      </c>
      <c r="AJ352">
        <f t="shared" si="117"/>
        <v>85.786786383712212</v>
      </c>
      <c r="AK352">
        <v>19.3</v>
      </c>
    </row>
    <row r="353" spans="1:37">
      <c r="A353" s="1" t="s">
        <v>31</v>
      </c>
      <c r="B353" t="s">
        <v>31</v>
      </c>
      <c r="C353" t="s">
        <v>45</v>
      </c>
      <c r="D353" t="s">
        <v>56</v>
      </c>
      <c r="E353" s="6">
        <v>8.5</v>
      </c>
      <c r="F353" s="2">
        <v>1.41</v>
      </c>
      <c r="G353" t="s">
        <v>34</v>
      </c>
      <c r="H353" s="11">
        <v>0</v>
      </c>
      <c r="I353" s="20">
        <v>0.15538399999999999</v>
      </c>
      <c r="J353" s="2">
        <f t="shared" si="107"/>
        <v>5.0165945631820237E-3</v>
      </c>
      <c r="K353">
        <v>20000</v>
      </c>
      <c r="L353">
        <v>0</v>
      </c>
      <c r="M353" s="11">
        <f>L353</f>
        <v>0</v>
      </c>
      <c r="N353">
        <v>50</v>
      </c>
      <c r="O353">
        <v>0.5</v>
      </c>
      <c r="P353">
        <v>4</v>
      </c>
      <c r="Q353" s="11">
        <f>4</f>
        <v>4</v>
      </c>
      <c r="R353">
        <f>40-L353-P353</f>
        <v>36</v>
      </c>
      <c r="S353" s="15">
        <v>35.993000000000002</v>
      </c>
      <c r="T353" s="3">
        <f>S353+Q353+M353</f>
        <v>39.993000000000002</v>
      </c>
      <c r="U353" s="11">
        <v>53.314999999999998</v>
      </c>
      <c r="V353" s="11">
        <v>134.5</v>
      </c>
      <c r="W353" s="11">
        <v>2553.5</v>
      </c>
      <c r="X353" s="11">
        <v>8.6210000000000004</v>
      </c>
      <c r="Y353" s="11">
        <v>115.3</v>
      </c>
      <c r="Z353" s="11">
        <v>2746.3</v>
      </c>
      <c r="AA353" s="11">
        <v>8.593</v>
      </c>
      <c r="AB353" s="11">
        <v>13.324</v>
      </c>
      <c r="AC353" s="3">
        <f>U353-AB353</f>
        <v>39.991</v>
      </c>
      <c r="AD353" t="s">
        <v>35</v>
      </c>
      <c r="AF353">
        <f>AE353*(1/1000)*(1/94.9714)*(1000/1)</f>
        <v>0</v>
      </c>
      <c r="AG353" t="s">
        <v>36</v>
      </c>
      <c r="AH353" s="11">
        <v>0.153306</v>
      </c>
      <c r="AI353">
        <f>AH353*(1/1000)*(1/30.974)*(1000/1)</f>
        <v>4.9495060373216252E-3</v>
      </c>
      <c r="AJ353">
        <v>0</v>
      </c>
      <c r="AK353">
        <v>15.2</v>
      </c>
    </row>
    <row r="354" spans="1:37">
      <c r="A354" s="1" t="s">
        <v>31</v>
      </c>
      <c r="B354" t="s">
        <v>31</v>
      </c>
      <c r="C354" t="s">
        <v>45</v>
      </c>
      <c r="D354" t="s">
        <v>56</v>
      </c>
      <c r="E354" s="6">
        <v>8.5</v>
      </c>
      <c r="F354" s="2">
        <v>2.41</v>
      </c>
      <c r="G354" t="s">
        <v>37</v>
      </c>
      <c r="H354" s="11">
        <v>0</v>
      </c>
      <c r="I354" s="20">
        <v>0.15538399999999999</v>
      </c>
      <c r="J354" s="2">
        <f t="shared" si="107"/>
        <v>5.0165945631820237E-3</v>
      </c>
      <c r="K354">
        <v>20000</v>
      </c>
      <c r="L354">
        <v>0</v>
      </c>
      <c r="M354" s="11">
        <f t="shared" ref="M354:M370" si="118">L354</f>
        <v>0</v>
      </c>
      <c r="N354">
        <v>50</v>
      </c>
      <c r="O354">
        <v>0.5</v>
      </c>
      <c r="P354">
        <v>4</v>
      </c>
      <c r="Q354" s="11">
        <f>P354</f>
        <v>4</v>
      </c>
      <c r="R354">
        <f t="shared" ref="R354:R379" si="119">40-L354-P354</f>
        <v>36</v>
      </c>
      <c r="S354" s="11">
        <v>36.002000000000002</v>
      </c>
      <c r="T354" s="3">
        <f t="shared" ref="T354:T379" si="120">S354+Q354+M354</f>
        <v>40.002000000000002</v>
      </c>
      <c r="U354" s="11">
        <v>53.353999999999999</v>
      </c>
      <c r="V354" s="11">
        <v>138.4</v>
      </c>
      <c r="W354" s="11">
        <v>2583</v>
      </c>
      <c r="X354" s="11">
        <v>8.6419999999999995</v>
      </c>
      <c r="Y354" s="11">
        <v>135</v>
      </c>
      <c r="Z354" s="11">
        <v>2666.3</v>
      </c>
      <c r="AA354" s="11">
        <v>8.5630000000000006</v>
      </c>
      <c r="AB354" s="11">
        <v>13.298999999999999</v>
      </c>
      <c r="AC354" s="3">
        <f t="shared" ref="AC354:AC379" si="121">U354-AB354</f>
        <v>40.055</v>
      </c>
      <c r="AD354" t="s">
        <v>35</v>
      </c>
      <c r="AF354">
        <f t="shared" ref="AF354:AF379" si="122">AE354*(1/1000)*(1/94.9714)*(1000/1)</f>
        <v>0</v>
      </c>
      <c r="AG354" t="s">
        <v>36</v>
      </c>
      <c r="AH354" s="11">
        <v>7.5149999999999995E-2</v>
      </c>
      <c r="AI354">
        <f t="shared" ref="AI354:AI379" si="123">AH354*(1/1000)*(1/30.974)*(1000/1)</f>
        <v>2.4262284496674633E-3</v>
      </c>
      <c r="AJ354">
        <v>0</v>
      </c>
      <c r="AK354">
        <v>15.2</v>
      </c>
    </row>
    <row r="355" spans="1:37">
      <c r="A355" s="1" t="s">
        <v>31</v>
      </c>
      <c r="B355" t="s">
        <v>31</v>
      </c>
      <c r="C355" t="s">
        <v>45</v>
      </c>
      <c r="D355" t="s">
        <v>56</v>
      </c>
      <c r="E355" s="6">
        <v>8.5</v>
      </c>
      <c r="F355" s="2">
        <v>3.41</v>
      </c>
      <c r="G355" t="s">
        <v>38</v>
      </c>
      <c r="H355" s="11">
        <v>0</v>
      </c>
      <c r="I355" s="20">
        <v>0.15538399999999999</v>
      </c>
      <c r="J355" s="2">
        <f t="shared" si="107"/>
        <v>5.0165945631820237E-3</v>
      </c>
      <c r="K355">
        <v>20000</v>
      </c>
      <c r="L355">
        <v>0</v>
      </c>
      <c r="M355" s="11">
        <f t="shared" si="118"/>
        <v>0</v>
      </c>
      <c r="N355">
        <v>50</v>
      </c>
      <c r="O355">
        <v>0.5</v>
      </c>
      <c r="P355">
        <v>4</v>
      </c>
      <c r="Q355" s="11">
        <f t="shared" ref="Q355:Q370" si="124">P355</f>
        <v>4</v>
      </c>
      <c r="R355">
        <f t="shared" si="119"/>
        <v>36</v>
      </c>
      <c r="S355" s="11">
        <v>36</v>
      </c>
      <c r="T355" s="3">
        <f t="shared" si="120"/>
        <v>40</v>
      </c>
      <c r="U355" s="11">
        <v>53.301000000000002</v>
      </c>
      <c r="V355" s="11">
        <v>136.6</v>
      </c>
      <c r="W355" s="11">
        <v>2595</v>
      </c>
      <c r="X355" s="11">
        <v>8.65</v>
      </c>
      <c r="Y355" s="11">
        <v>156.19999999999999</v>
      </c>
      <c r="Z355" s="11">
        <v>2565.5</v>
      </c>
      <c r="AA355" s="11">
        <v>8.5570000000000004</v>
      </c>
      <c r="AB355" s="11">
        <v>13.273999999999999</v>
      </c>
      <c r="AC355" s="3">
        <f t="shared" si="121"/>
        <v>40.027000000000001</v>
      </c>
      <c r="AD355" t="s">
        <v>35</v>
      </c>
      <c r="AF355">
        <f t="shared" si="122"/>
        <v>0</v>
      </c>
      <c r="AG355" t="s">
        <v>36</v>
      </c>
      <c r="AH355" s="11">
        <v>7.0139999999999994E-2</v>
      </c>
      <c r="AI355">
        <f t="shared" si="123"/>
        <v>2.2644798863562985E-3</v>
      </c>
      <c r="AJ355">
        <v>0</v>
      </c>
      <c r="AK355">
        <v>15.2</v>
      </c>
    </row>
    <row r="356" spans="1:37">
      <c r="A356" s="1">
        <v>21.104099999999999</v>
      </c>
      <c r="B356" t="s">
        <v>46</v>
      </c>
      <c r="C356" t="s">
        <v>45</v>
      </c>
      <c r="D356" t="s">
        <v>56</v>
      </c>
      <c r="E356" s="6">
        <v>8.5</v>
      </c>
      <c r="F356" s="2">
        <v>4.41</v>
      </c>
      <c r="G356" t="s">
        <v>34</v>
      </c>
      <c r="H356" s="11">
        <v>3.9950000000000001</v>
      </c>
      <c r="I356" s="20">
        <v>0.15538399999999999</v>
      </c>
      <c r="J356" s="2">
        <f t="shared" si="107"/>
        <v>5.0165945631820237E-3</v>
      </c>
      <c r="K356">
        <v>20000</v>
      </c>
      <c r="L356" s="5">
        <v>0</v>
      </c>
      <c r="M356" s="11">
        <f t="shared" si="118"/>
        <v>0</v>
      </c>
      <c r="N356">
        <v>50</v>
      </c>
      <c r="O356">
        <v>0.5</v>
      </c>
      <c r="P356">
        <v>4</v>
      </c>
      <c r="Q356" s="11">
        <f t="shared" si="124"/>
        <v>4</v>
      </c>
      <c r="R356">
        <f t="shared" si="119"/>
        <v>36</v>
      </c>
      <c r="S356" s="11">
        <v>36.000999999999998</v>
      </c>
      <c r="T356" s="3">
        <f t="shared" si="120"/>
        <v>40.000999999999998</v>
      </c>
      <c r="U356" s="11">
        <v>57.351999999999997</v>
      </c>
      <c r="V356" s="11">
        <v>148</v>
      </c>
      <c r="W356" s="11">
        <v>2815.7</v>
      </c>
      <c r="X356" s="11">
        <v>8.5719999999999992</v>
      </c>
      <c r="Y356" s="11">
        <v>83</v>
      </c>
      <c r="Z356" s="11">
        <v>2953.5</v>
      </c>
      <c r="AA356" s="11">
        <v>8.2240000000000002</v>
      </c>
      <c r="AB356" s="15">
        <v>20.18</v>
      </c>
      <c r="AC356" s="3">
        <f t="shared" si="121"/>
        <v>37.171999999999997</v>
      </c>
      <c r="AD356" t="s">
        <v>35</v>
      </c>
      <c r="AF356">
        <f t="shared" si="122"/>
        <v>0</v>
      </c>
      <c r="AG356" t="s">
        <v>36</v>
      </c>
      <c r="AH356" s="11">
        <v>0.52204200000000001</v>
      </c>
      <c r="AI356">
        <f t="shared" si="123"/>
        <v>1.6854200297023308E-2</v>
      </c>
      <c r="AJ356">
        <f t="shared" ref="AJ356:AJ361" si="125">((I356)*(T356/1000)-(AH356)*(AC356/1000))/(H356/1000)</f>
        <v>-3.301584440550688</v>
      </c>
      <c r="AK356">
        <v>15.2</v>
      </c>
    </row>
    <row r="357" spans="1:37">
      <c r="A357" s="1">
        <v>21.104099999999999</v>
      </c>
      <c r="B357" t="s">
        <v>46</v>
      </c>
      <c r="C357" t="s">
        <v>45</v>
      </c>
      <c r="D357" t="s">
        <v>56</v>
      </c>
      <c r="E357" s="6">
        <v>8.5</v>
      </c>
      <c r="F357" s="2">
        <v>5.41</v>
      </c>
      <c r="G357" t="s">
        <v>37</v>
      </c>
      <c r="H357" s="11">
        <v>4.0090000000000003</v>
      </c>
      <c r="I357" s="20">
        <v>0.15538399999999999</v>
      </c>
      <c r="J357" s="2">
        <f t="shared" si="107"/>
        <v>5.0165945631820237E-3</v>
      </c>
      <c r="K357">
        <v>20000</v>
      </c>
      <c r="L357" s="5">
        <v>0</v>
      </c>
      <c r="M357" s="11">
        <f t="shared" si="118"/>
        <v>0</v>
      </c>
      <c r="N357">
        <v>50</v>
      </c>
      <c r="O357">
        <v>0.5</v>
      </c>
      <c r="P357">
        <v>4</v>
      </c>
      <c r="Q357" s="11">
        <f t="shared" si="124"/>
        <v>4</v>
      </c>
      <c r="R357">
        <f t="shared" si="119"/>
        <v>36</v>
      </c>
      <c r="S357" s="11">
        <v>36.008000000000003</v>
      </c>
      <c r="T357" s="3">
        <f t="shared" si="120"/>
        <v>40.008000000000003</v>
      </c>
      <c r="U357" s="11">
        <v>57.293999999999997</v>
      </c>
      <c r="V357" s="11">
        <v>148.9</v>
      </c>
      <c r="W357" s="11">
        <v>2779.2</v>
      </c>
      <c r="X357" s="11">
        <v>8.5760000000000005</v>
      </c>
      <c r="Y357" s="11">
        <v>64.7</v>
      </c>
      <c r="Z357" s="11">
        <v>2949.4</v>
      </c>
      <c r="AA357" s="11">
        <v>8.2059999999999995</v>
      </c>
      <c r="AB357" s="11">
        <v>20.431000000000001</v>
      </c>
      <c r="AC357" s="3">
        <f t="shared" si="121"/>
        <v>36.863</v>
      </c>
      <c r="AD357" t="s">
        <v>35</v>
      </c>
      <c r="AF357">
        <f t="shared" si="122"/>
        <v>0</v>
      </c>
      <c r="AG357" t="s">
        <v>36</v>
      </c>
      <c r="AH357" s="11">
        <v>0.34067999999999998</v>
      </c>
      <c r="AI357">
        <f t="shared" si="123"/>
        <v>1.0998902305159165E-2</v>
      </c>
      <c r="AJ357">
        <f t="shared" si="125"/>
        <v>-1.5819116408081813</v>
      </c>
      <c r="AK357">
        <v>15.2</v>
      </c>
    </row>
    <row r="358" spans="1:37">
      <c r="A358" s="1">
        <v>21.104099999999999</v>
      </c>
      <c r="B358" t="s">
        <v>46</v>
      </c>
      <c r="C358" t="s">
        <v>45</v>
      </c>
      <c r="D358" t="s">
        <v>56</v>
      </c>
      <c r="E358" s="6">
        <v>8.5</v>
      </c>
      <c r="F358" s="2">
        <v>6.41</v>
      </c>
      <c r="G358" t="s">
        <v>38</v>
      </c>
      <c r="H358" s="11">
        <v>4.0039999999999996</v>
      </c>
      <c r="I358" s="20">
        <v>0.15538399999999999</v>
      </c>
      <c r="J358" s="2">
        <f t="shared" si="107"/>
        <v>5.0165945631820237E-3</v>
      </c>
      <c r="K358">
        <v>20000</v>
      </c>
      <c r="L358" s="5">
        <v>0</v>
      </c>
      <c r="M358" s="11">
        <f t="shared" si="118"/>
        <v>0</v>
      </c>
      <c r="N358">
        <v>50</v>
      </c>
      <c r="O358">
        <v>0.5</v>
      </c>
      <c r="P358">
        <v>4</v>
      </c>
      <c r="Q358" s="11">
        <f t="shared" si="124"/>
        <v>4</v>
      </c>
      <c r="R358">
        <f t="shared" si="119"/>
        <v>36</v>
      </c>
      <c r="S358" s="11">
        <v>35.996000000000002</v>
      </c>
      <c r="T358" s="3">
        <f t="shared" si="120"/>
        <v>39.996000000000002</v>
      </c>
      <c r="U358" s="11">
        <v>57.259</v>
      </c>
      <c r="V358" s="11">
        <v>145.5</v>
      </c>
      <c r="W358" s="11">
        <v>2863.4</v>
      </c>
      <c r="X358" s="11">
        <v>8.5719999999999992</v>
      </c>
      <c r="Y358" s="11">
        <v>64.599999999999994</v>
      </c>
      <c r="Z358" s="11">
        <v>2923.2</v>
      </c>
      <c r="AA358" s="11">
        <v>8.218</v>
      </c>
      <c r="AB358" s="11">
        <v>20.27</v>
      </c>
      <c r="AC358" s="3">
        <f t="shared" si="121"/>
        <v>36.989000000000004</v>
      </c>
      <c r="AD358" t="s">
        <v>35</v>
      </c>
      <c r="AF358">
        <f t="shared" si="122"/>
        <v>0</v>
      </c>
      <c r="AG358" t="s">
        <v>36</v>
      </c>
      <c r="AH358" s="11">
        <v>0.61021800000000004</v>
      </c>
      <c r="AI358">
        <f t="shared" si="123"/>
        <v>1.97009750112998E-2</v>
      </c>
      <c r="AJ358">
        <f t="shared" si="125"/>
        <v>-4.0850687157842156</v>
      </c>
      <c r="AK358">
        <v>15.2</v>
      </c>
    </row>
    <row r="359" spans="1:37">
      <c r="A359" s="1">
        <v>21.104099999999999</v>
      </c>
      <c r="B359" t="s">
        <v>46</v>
      </c>
      <c r="C359" t="s">
        <v>45</v>
      </c>
      <c r="D359" t="s">
        <v>56</v>
      </c>
      <c r="E359" s="6">
        <v>8.5</v>
      </c>
      <c r="F359" s="2">
        <v>7.41</v>
      </c>
      <c r="G359" t="s">
        <v>34</v>
      </c>
      <c r="H359" s="11">
        <v>4.0090000000000003</v>
      </c>
      <c r="I359">
        <v>50</v>
      </c>
      <c r="J359" s="2">
        <f t="shared" si="107"/>
        <v>1.6142571188738941</v>
      </c>
      <c r="K359">
        <v>20000</v>
      </c>
      <c r="L359" s="6">
        <f>I359*40/K359</f>
        <v>0.1</v>
      </c>
      <c r="M359" s="11">
        <f t="shared" si="118"/>
        <v>0.1</v>
      </c>
      <c r="N359">
        <v>50</v>
      </c>
      <c r="O359">
        <v>0.5</v>
      </c>
      <c r="P359">
        <v>4</v>
      </c>
      <c r="Q359" s="11">
        <f t="shared" si="124"/>
        <v>4</v>
      </c>
      <c r="R359" s="6">
        <f>40-L359-P359</f>
        <v>35.9</v>
      </c>
      <c r="S359" s="11">
        <v>35.893000000000001</v>
      </c>
      <c r="T359" s="3">
        <f t="shared" si="120"/>
        <v>39.993000000000002</v>
      </c>
      <c r="U359" s="11">
        <v>57.281999999999996</v>
      </c>
      <c r="V359" s="11">
        <v>149.1</v>
      </c>
      <c r="W359" s="11">
        <v>2958.8</v>
      </c>
      <c r="X359" s="11">
        <v>8.5329999999999995</v>
      </c>
      <c r="Y359" s="11">
        <v>62.7</v>
      </c>
      <c r="Z359" s="11">
        <v>3029.4</v>
      </c>
      <c r="AA359" s="11">
        <v>8.1890000000000001</v>
      </c>
      <c r="AB359" s="11">
        <v>20.364000000000001</v>
      </c>
      <c r="AC359" s="3">
        <f t="shared" si="121"/>
        <v>36.917999999999992</v>
      </c>
      <c r="AD359" t="s">
        <v>35</v>
      </c>
      <c r="AF359">
        <f t="shared" si="122"/>
        <v>0</v>
      </c>
      <c r="AG359" t="s">
        <v>36</v>
      </c>
      <c r="AH359" s="11">
        <v>12.995939999999999</v>
      </c>
      <c r="AI359">
        <f t="shared" si="123"/>
        <v>0.41957577322915995</v>
      </c>
      <c r="AJ359">
        <f t="shared" si="125"/>
        <v>379.11346647044144</v>
      </c>
      <c r="AK359">
        <v>15.2</v>
      </c>
    </row>
    <row r="360" spans="1:37">
      <c r="A360" s="1">
        <v>21.104099999999999</v>
      </c>
      <c r="B360" t="s">
        <v>46</v>
      </c>
      <c r="C360" t="s">
        <v>45</v>
      </c>
      <c r="D360" t="s">
        <v>56</v>
      </c>
      <c r="E360" s="6">
        <v>8.5</v>
      </c>
      <c r="F360" s="2">
        <v>8.41</v>
      </c>
      <c r="G360" t="s">
        <v>37</v>
      </c>
      <c r="H360" s="11">
        <v>4.0090000000000003</v>
      </c>
      <c r="I360">
        <v>50</v>
      </c>
      <c r="J360" s="2">
        <f t="shared" si="107"/>
        <v>1.6142571188738941</v>
      </c>
      <c r="K360">
        <v>20000</v>
      </c>
      <c r="L360" s="6">
        <f t="shared" ref="L360:L370" si="126">I360*40/K360</f>
        <v>0.1</v>
      </c>
      <c r="M360" s="11">
        <f t="shared" si="118"/>
        <v>0.1</v>
      </c>
      <c r="N360">
        <v>50</v>
      </c>
      <c r="O360">
        <v>0.5</v>
      </c>
      <c r="P360">
        <v>4</v>
      </c>
      <c r="Q360" s="11">
        <f t="shared" si="124"/>
        <v>4</v>
      </c>
      <c r="R360">
        <f t="shared" si="119"/>
        <v>35.9</v>
      </c>
      <c r="S360" s="11">
        <v>35.909999999999997</v>
      </c>
      <c r="T360" s="3">
        <f t="shared" si="120"/>
        <v>40.01</v>
      </c>
      <c r="U360" s="11">
        <v>57.366</v>
      </c>
      <c r="V360" s="11">
        <v>150.5</v>
      </c>
      <c r="W360" s="11">
        <v>2902</v>
      </c>
      <c r="X360" s="11">
        <v>8.5419999999999998</v>
      </c>
      <c r="Y360" s="11">
        <v>60.2</v>
      </c>
      <c r="Z360" s="11">
        <v>3112.7</v>
      </c>
      <c r="AA360" s="11">
        <v>8.1869999999999994</v>
      </c>
      <c r="AB360" s="11">
        <v>20.260000000000002</v>
      </c>
      <c r="AC360" s="3">
        <f t="shared" si="121"/>
        <v>37.105999999999995</v>
      </c>
      <c r="AD360" t="s">
        <v>35</v>
      </c>
      <c r="AF360">
        <f t="shared" si="122"/>
        <v>0</v>
      </c>
      <c r="AG360" t="s">
        <v>36</v>
      </c>
      <c r="AH360" s="11">
        <v>12.49494</v>
      </c>
      <c r="AI360">
        <f t="shared" si="123"/>
        <v>0.40340091689804347</v>
      </c>
      <c r="AJ360">
        <f t="shared" si="125"/>
        <v>383.35314451484152</v>
      </c>
      <c r="AK360">
        <v>15.2</v>
      </c>
    </row>
    <row r="361" spans="1:37">
      <c r="A361" s="1">
        <v>21.104099999999999</v>
      </c>
      <c r="B361" t="s">
        <v>46</v>
      </c>
      <c r="C361" t="s">
        <v>45</v>
      </c>
      <c r="D361" t="s">
        <v>56</v>
      </c>
      <c r="E361" s="6">
        <v>8.5</v>
      </c>
      <c r="F361" s="2">
        <v>9.41</v>
      </c>
      <c r="G361" t="s">
        <v>38</v>
      </c>
      <c r="H361" s="11">
        <v>4.0090000000000003</v>
      </c>
      <c r="I361">
        <v>50</v>
      </c>
      <c r="J361" s="2">
        <f t="shared" si="107"/>
        <v>1.6142571188738941</v>
      </c>
      <c r="K361">
        <v>20000</v>
      </c>
      <c r="L361" s="6">
        <f t="shared" si="126"/>
        <v>0.1</v>
      </c>
      <c r="M361" s="11">
        <f t="shared" si="118"/>
        <v>0.1</v>
      </c>
      <c r="N361">
        <v>50</v>
      </c>
      <c r="O361">
        <v>0.5</v>
      </c>
      <c r="P361">
        <v>4</v>
      </c>
      <c r="Q361" s="11">
        <f t="shared" si="124"/>
        <v>4</v>
      </c>
      <c r="R361">
        <f t="shared" si="119"/>
        <v>35.9</v>
      </c>
      <c r="S361" s="11">
        <v>35.898000000000003</v>
      </c>
      <c r="T361" s="3">
        <f t="shared" si="120"/>
        <v>39.998000000000005</v>
      </c>
      <c r="U361" s="11">
        <v>57.344000000000001</v>
      </c>
      <c r="V361" s="11">
        <v>150</v>
      </c>
      <c r="W361" s="11">
        <v>2943.1</v>
      </c>
      <c r="X361" s="11">
        <v>8.5399999999999991</v>
      </c>
      <c r="Y361" s="11">
        <v>89</v>
      </c>
      <c r="Z361" s="11">
        <v>3097.5</v>
      </c>
      <c r="AA361" s="11">
        <v>8.1809999999999992</v>
      </c>
      <c r="AB361" s="11">
        <v>20.260000000000002</v>
      </c>
      <c r="AC361" s="3">
        <f t="shared" si="121"/>
        <v>37.084000000000003</v>
      </c>
      <c r="AD361" t="s">
        <v>35</v>
      </c>
      <c r="AF361">
        <f t="shared" si="122"/>
        <v>0</v>
      </c>
      <c r="AG361" t="s">
        <v>36</v>
      </c>
      <c r="AH361" s="11">
        <v>13.196339999999999</v>
      </c>
      <c r="AI361">
        <f t="shared" si="123"/>
        <v>0.42604571576160649</v>
      </c>
      <c r="AJ361">
        <f t="shared" si="125"/>
        <v>376.78396793215268</v>
      </c>
      <c r="AK361">
        <v>15.2</v>
      </c>
    </row>
    <row r="362" spans="1:37">
      <c r="A362" s="1">
        <v>21.104099999999999</v>
      </c>
      <c r="B362" t="s">
        <v>46</v>
      </c>
      <c r="C362" t="s">
        <v>45</v>
      </c>
      <c r="D362" t="s">
        <v>56</v>
      </c>
      <c r="E362" s="6">
        <v>8.5</v>
      </c>
      <c r="F362" s="2">
        <v>10.41</v>
      </c>
      <c r="G362" t="s">
        <v>34</v>
      </c>
      <c r="H362" s="11">
        <v>4.0019999999999998</v>
      </c>
      <c r="I362">
        <v>100</v>
      </c>
      <c r="J362" s="2">
        <f t="shared" si="107"/>
        <v>3.2285142377477882</v>
      </c>
      <c r="K362">
        <v>20000</v>
      </c>
      <c r="L362" s="6">
        <f t="shared" si="126"/>
        <v>0.2</v>
      </c>
      <c r="M362" s="11">
        <f t="shared" si="118"/>
        <v>0.2</v>
      </c>
      <c r="N362">
        <v>50</v>
      </c>
      <c r="O362">
        <v>0.5</v>
      </c>
      <c r="P362">
        <v>4</v>
      </c>
      <c r="Q362" s="11">
        <f t="shared" si="124"/>
        <v>4</v>
      </c>
      <c r="R362">
        <f t="shared" si="119"/>
        <v>35.799999999999997</v>
      </c>
      <c r="S362" s="11">
        <v>35.798999999999999</v>
      </c>
      <c r="T362" s="3">
        <f t="shared" si="120"/>
        <v>39.999000000000002</v>
      </c>
      <c r="U362" s="11">
        <v>57.366</v>
      </c>
      <c r="V362" s="11">
        <v>153.19999999999999</v>
      </c>
      <c r="W362" s="11">
        <v>3094.3</v>
      </c>
      <c r="X362" s="11">
        <v>8.5030000000000001</v>
      </c>
      <c r="Y362" s="11">
        <v>72.599999999999994</v>
      </c>
      <c r="Z362" s="11">
        <v>3146.5</v>
      </c>
      <c r="AA362" s="11">
        <v>8.1489999999999991</v>
      </c>
      <c r="AB362" s="11">
        <v>20.321000000000002</v>
      </c>
      <c r="AC362" s="3">
        <f t="shared" si="121"/>
        <v>37.045000000000002</v>
      </c>
      <c r="AD362" t="s">
        <v>35</v>
      </c>
      <c r="AF362">
        <f t="shared" si="122"/>
        <v>0</v>
      </c>
      <c r="AG362" t="s">
        <v>36</v>
      </c>
      <c r="AH362" s="11">
        <v>29.488859999999999</v>
      </c>
      <c r="AI362">
        <f t="shared" si="123"/>
        <v>0.95205204364951246</v>
      </c>
      <c r="AJ362">
        <f>((I362)*(T362/1000)-(AH362)*(AC362/1000))/(H362/1000)</f>
        <v>726.5080413043479</v>
      </c>
      <c r="AK362">
        <v>15.2</v>
      </c>
    </row>
    <row r="363" spans="1:37">
      <c r="A363" s="1">
        <v>21.104099999999999</v>
      </c>
      <c r="B363" t="s">
        <v>46</v>
      </c>
      <c r="C363" t="s">
        <v>45</v>
      </c>
      <c r="D363" t="s">
        <v>56</v>
      </c>
      <c r="E363" s="6">
        <v>8.5</v>
      </c>
      <c r="F363" s="2">
        <v>11.41</v>
      </c>
      <c r="G363" t="s">
        <v>37</v>
      </c>
      <c r="H363" s="11">
        <v>4.0069999999999997</v>
      </c>
      <c r="I363">
        <v>100</v>
      </c>
      <c r="J363" s="2">
        <f t="shared" si="107"/>
        <v>3.2285142377477882</v>
      </c>
      <c r="K363">
        <v>20000</v>
      </c>
      <c r="L363" s="6">
        <f t="shared" si="126"/>
        <v>0.2</v>
      </c>
      <c r="M363" s="11">
        <f t="shared" si="118"/>
        <v>0.2</v>
      </c>
      <c r="N363">
        <v>50</v>
      </c>
      <c r="O363">
        <v>0.5</v>
      </c>
      <c r="P363">
        <v>4</v>
      </c>
      <c r="Q363" s="11">
        <f t="shared" si="124"/>
        <v>4</v>
      </c>
      <c r="R363">
        <f t="shared" si="119"/>
        <v>35.799999999999997</v>
      </c>
      <c r="S363" s="11">
        <v>35.795000000000002</v>
      </c>
      <c r="T363" s="3">
        <f t="shared" si="120"/>
        <v>39.995000000000005</v>
      </c>
      <c r="U363" s="11">
        <v>57.363</v>
      </c>
      <c r="V363" s="11">
        <v>154.5</v>
      </c>
      <c r="W363" s="11">
        <v>3038.9</v>
      </c>
      <c r="X363" s="11">
        <v>8.5030000000000001</v>
      </c>
      <c r="Y363" s="11">
        <v>73.2</v>
      </c>
      <c r="Z363" s="11">
        <v>3142.8</v>
      </c>
      <c r="AA363" s="11">
        <v>8.1419999999999995</v>
      </c>
      <c r="AB363" s="11">
        <v>20.306000000000001</v>
      </c>
      <c r="AC363" s="3">
        <f t="shared" si="121"/>
        <v>37.057000000000002</v>
      </c>
      <c r="AD363" t="s">
        <v>35</v>
      </c>
      <c r="AF363">
        <f t="shared" si="122"/>
        <v>0</v>
      </c>
      <c r="AG363" t="s">
        <v>36</v>
      </c>
      <c r="AH363" s="11">
        <v>30.260400000000001</v>
      </c>
      <c r="AI363">
        <f t="shared" si="123"/>
        <v>0.97696132239943179</v>
      </c>
      <c r="AJ363">
        <f t="shared" ref="AJ363:AJ379" si="127">((I363)*(T363/1000)-(AH363)*(AC363/1000))/(H363/1000)</f>
        <v>718.27810262041453</v>
      </c>
      <c r="AK363">
        <v>15.2</v>
      </c>
    </row>
    <row r="364" spans="1:37">
      <c r="A364" s="1">
        <v>21.104099999999999</v>
      </c>
      <c r="B364" t="s">
        <v>46</v>
      </c>
      <c r="C364" t="s">
        <v>45</v>
      </c>
      <c r="D364" t="s">
        <v>56</v>
      </c>
      <c r="E364" s="6">
        <v>8.5</v>
      </c>
      <c r="F364" s="2">
        <v>12.41</v>
      </c>
      <c r="G364" t="s">
        <v>38</v>
      </c>
      <c r="H364" s="11">
        <v>4.008</v>
      </c>
      <c r="I364">
        <v>100</v>
      </c>
      <c r="J364" s="2">
        <f t="shared" si="107"/>
        <v>3.2285142377477882</v>
      </c>
      <c r="K364">
        <v>20000</v>
      </c>
      <c r="L364" s="6">
        <f t="shared" si="126"/>
        <v>0.2</v>
      </c>
      <c r="M364" s="11">
        <f t="shared" si="118"/>
        <v>0.2</v>
      </c>
      <c r="N364">
        <v>50</v>
      </c>
      <c r="O364">
        <v>0.5</v>
      </c>
      <c r="P364">
        <v>4</v>
      </c>
      <c r="Q364" s="11">
        <f t="shared" si="124"/>
        <v>4</v>
      </c>
      <c r="R364">
        <f t="shared" si="119"/>
        <v>35.799999999999997</v>
      </c>
      <c r="S364" s="11">
        <v>35.796999999999997</v>
      </c>
      <c r="T364" s="3">
        <f t="shared" si="120"/>
        <v>39.997</v>
      </c>
      <c r="U364" s="11">
        <v>57.328000000000003</v>
      </c>
      <c r="V364" s="11">
        <v>161.9</v>
      </c>
      <c r="W364" s="11">
        <v>3155.9</v>
      </c>
      <c r="X364" s="11">
        <v>8.4969999999999999</v>
      </c>
      <c r="Y364" s="11">
        <v>38.200000000000003</v>
      </c>
      <c r="Z364" s="11">
        <v>3087.6</v>
      </c>
      <c r="AA364" s="11">
        <v>8.1280000000000001</v>
      </c>
      <c r="AB364" s="11">
        <v>20.411999999999999</v>
      </c>
      <c r="AC364" s="3">
        <f t="shared" si="121"/>
        <v>36.916000000000004</v>
      </c>
      <c r="AD364" t="s">
        <v>35</v>
      </c>
      <c r="AF364">
        <f t="shared" si="122"/>
        <v>0</v>
      </c>
      <c r="AG364" t="s">
        <v>36</v>
      </c>
      <c r="AH364" s="11">
        <v>30.180240000000001</v>
      </c>
      <c r="AI364">
        <f t="shared" si="123"/>
        <v>0.97437334538645326</v>
      </c>
      <c r="AJ364">
        <f t="shared" si="127"/>
        <v>719.95166171656672</v>
      </c>
      <c r="AK364">
        <v>15.2</v>
      </c>
    </row>
    <row r="365" spans="1:37">
      <c r="A365" s="1">
        <v>21.104099999999999</v>
      </c>
      <c r="B365" t="s">
        <v>46</v>
      </c>
      <c r="C365" t="s">
        <v>45</v>
      </c>
      <c r="D365" t="s">
        <v>56</v>
      </c>
      <c r="E365" s="6">
        <v>8.5</v>
      </c>
      <c r="F365" s="2">
        <v>13.41</v>
      </c>
      <c r="G365" t="s">
        <v>34</v>
      </c>
      <c r="H365" s="11">
        <v>4.0060000000000002</v>
      </c>
      <c r="I365">
        <v>250</v>
      </c>
      <c r="J365" s="2">
        <f t="shared" si="107"/>
        <v>8.0712855943694706</v>
      </c>
      <c r="K365">
        <v>20000</v>
      </c>
      <c r="L365" s="6">
        <f t="shared" si="126"/>
        <v>0.5</v>
      </c>
      <c r="M365" s="11">
        <f t="shared" si="118"/>
        <v>0.5</v>
      </c>
      <c r="N365">
        <v>50</v>
      </c>
      <c r="O365">
        <v>0.5</v>
      </c>
      <c r="P365">
        <v>4</v>
      </c>
      <c r="Q365" s="11">
        <f t="shared" si="124"/>
        <v>4</v>
      </c>
      <c r="R365">
        <f t="shared" si="119"/>
        <v>35.5</v>
      </c>
      <c r="S365" s="11">
        <v>35.499000000000002</v>
      </c>
      <c r="T365" s="3">
        <f t="shared" si="120"/>
        <v>39.999000000000002</v>
      </c>
      <c r="U365" s="11">
        <v>57.347000000000001</v>
      </c>
      <c r="V365" s="11">
        <v>158.30000000000001</v>
      </c>
      <c r="W365" s="11">
        <v>3592.7</v>
      </c>
      <c r="X365" s="11">
        <v>8.4420000000000002</v>
      </c>
      <c r="Y365" s="11">
        <v>65</v>
      </c>
      <c r="Z365" s="11">
        <v>3565.9</v>
      </c>
      <c r="AA365" s="11">
        <v>8.1329999999999991</v>
      </c>
      <c r="AB365" s="11">
        <v>20.373000000000001</v>
      </c>
      <c r="AC365" s="3">
        <f t="shared" si="121"/>
        <v>36.974000000000004</v>
      </c>
      <c r="AD365" t="s">
        <v>35</v>
      </c>
      <c r="AF365">
        <f t="shared" si="122"/>
        <v>0</v>
      </c>
      <c r="AG365" t="s">
        <v>36</v>
      </c>
      <c r="AH365" s="11">
        <v>128.3562</v>
      </c>
      <c r="AI365">
        <f t="shared" si="123"/>
        <v>4.1439981920320266</v>
      </c>
      <c r="AJ365">
        <f t="shared" si="127"/>
        <v>1311.5097007488766</v>
      </c>
      <c r="AK365">
        <v>15.2</v>
      </c>
    </row>
    <row r="366" spans="1:37">
      <c r="A366" s="1">
        <v>21.104099999999999</v>
      </c>
      <c r="B366" t="s">
        <v>46</v>
      </c>
      <c r="C366" t="s">
        <v>45</v>
      </c>
      <c r="D366" t="s">
        <v>56</v>
      </c>
      <c r="E366" s="6">
        <v>8.5</v>
      </c>
      <c r="F366" s="2">
        <v>14.41</v>
      </c>
      <c r="G366" t="s">
        <v>37</v>
      </c>
      <c r="H366" s="11">
        <v>4.0060000000000002</v>
      </c>
      <c r="I366">
        <v>250</v>
      </c>
      <c r="J366" s="2">
        <f t="shared" si="107"/>
        <v>8.0712855943694706</v>
      </c>
      <c r="K366">
        <v>20000</v>
      </c>
      <c r="L366" s="6">
        <f t="shared" si="126"/>
        <v>0.5</v>
      </c>
      <c r="M366" s="11">
        <f t="shared" si="118"/>
        <v>0.5</v>
      </c>
      <c r="N366">
        <v>50</v>
      </c>
      <c r="O366">
        <v>0.5</v>
      </c>
      <c r="P366">
        <v>4</v>
      </c>
      <c r="Q366" s="11">
        <f t="shared" si="124"/>
        <v>4</v>
      </c>
      <c r="R366">
        <f t="shared" si="119"/>
        <v>35.5</v>
      </c>
      <c r="S366" s="11">
        <v>35.503</v>
      </c>
      <c r="T366" s="3">
        <f t="shared" si="120"/>
        <v>40.003</v>
      </c>
      <c r="U366" s="11">
        <v>57.3</v>
      </c>
      <c r="V366" s="11">
        <v>160.69999999999999</v>
      </c>
      <c r="W366" s="11">
        <v>3581.2</v>
      </c>
      <c r="X366" s="11">
        <v>8.4429999999999996</v>
      </c>
      <c r="Y366" s="11">
        <v>80.099999999999994</v>
      </c>
      <c r="Z366" s="11">
        <v>3628.2</v>
      </c>
      <c r="AA366" s="11">
        <v>8.1080000000000005</v>
      </c>
      <c r="AB366" s="11">
        <v>20.303999999999998</v>
      </c>
      <c r="AC366" s="3">
        <f t="shared" si="121"/>
        <v>36.995999999999995</v>
      </c>
      <c r="AD366" t="s">
        <v>35</v>
      </c>
      <c r="AF366">
        <f t="shared" si="122"/>
        <v>0</v>
      </c>
      <c r="AG366" t="s">
        <v>36</v>
      </c>
      <c r="AH366" s="11">
        <v>134.5686</v>
      </c>
      <c r="AI366">
        <f t="shared" si="123"/>
        <v>4.3445664105378716</v>
      </c>
      <c r="AJ366">
        <f t="shared" si="127"/>
        <v>1253.6819956065901</v>
      </c>
      <c r="AK366">
        <v>15.2</v>
      </c>
    </row>
    <row r="367" spans="1:37">
      <c r="A367" s="1">
        <v>21.104099999999999</v>
      </c>
      <c r="B367" t="s">
        <v>46</v>
      </c>
      <c r="C367" t="s">
        <v>45</v>
      </c>
      <c r="D367" t="s">
        <v>56</v>
      </c>
      <c r="E367" s="6">
        <v>8.5</v>
      </c>
      <c r="F367" s="2">
        <v>15.41</v>
      </c>
      <c r="G367" t="s">
        <v>38</v>
      </c>
      <c r="H367" s="11">
        <v>3.9929999999999999</v>
      </c>
      <c r="I367">
        <v>250</v>
      </c>
      <c r="J367" s="2">
        <f t="shared" si="107"/>
        <v>8.0712855943694706</v>
      </c>
      <c r="K367">
        <v>20000</v>
      </c>
      <c r="L367" s="6">
        <f t="shared" si="126"/>
        <v>0.5</v>
      </c>
      <c r="M367" s="11">
        <f t="shared" si="118"/>
        <v>0.5</v>
      </c>
      <c r="N367">
        <v>50</v>
      </c>
      <c r="O367">
        <v>0.5</v>
      </c>
      <c r="P367">
        <v>4</v>
      </c>
      <c r="Q367" s="11">
        <f t="shared" si="124"/>
        <v>4</v>
      </c>
      <c r="R367">
        <f t="shared" si="119"/>
        <v>35.5</v>
      </c>
      <c r="S367" s="11">
        <v>35.506999999999998</v>
      </c>
      <c r="T367" s="3">
        <f t="shared" si="120"/>
        <v>40.006999999999998</v>
      </c>
      <c r="U367" s="11">
        <v>57.375</v>
      </c>
      <c r="V367" s="11">
        <v>161.5</v>
      </c>
      <c r="W367" s="11">
        <v>3601.9</v>
      </c>
      <c r="X367" s="11">
        <v>8.4480000000000004</v>
      </c>
      <c r="Y367" s="11">
        <v>54.6</v>
      </c>
      <c r="Z367" s="11">
        <v>3601.8</v>
      </c>
      <c r="AA367" s="11">
        <v>8.1189999999999998</v>
      </c>
      <c r="AB367" s="11">
        <v>20.271999999999998</v>
      </c>
      <c r="AC367" s="3">
        <f t="shared" si="121"/>
        <v>37.103000000000002</v>
      </c>
      <c r="AD367" t="s">
        <v>35</v>
      </c>
      <c r="AF367">
        <f t="shared" si="122"/>
        <v>0</v>
      </c>
      <c r="AG367" t="s">
        <v>36</v>
      </c>
      <c r="AH367" s="11">
        <v>130.05959999999999</v>
      </c>
      <c r="AI367">
        <f t="shared" si="123"/>
        <v>4.1989927035578223</v>
      </c>
      <c r="AJ367">
        <f t="shared" si="127"/>
        <v>1296.305700275482</v>
      </c>
      <c r="AK367">
        <v>15.2</v>
      </c>
    </row>
    <row r="368" spans="1:37">
      <c r="A368" s="1">
        <v>21.104099999999999</v>
      </c>
      <c r="B368" t="s">
        <v>46</v>
      </c>
      <c r="C368" t="s">
        <v>45</v>
      </c>
      <c r="D368" t="s">
        <v>56</v>
      </c>
      <c r="E368" s="6">
        <v>8.5</v>
      </c>
      <c r="F368" s="2">
        <v>16.41</v>
      </c>
      <c r="G368" t="s">
        <v>34</v>
      </c>
      <c r="H368" s="11">
        <v>4</v>
      </c>
      <c r="I368">
        <v>500</v>
      </c>
      <c r="J368" s="2">
        <f t="shared" si="107"/>
        <v>16.142571188738941</v>
      </c>
      <c r="K368">
        <v>20000</v>
      </c>
      <c r="L368" s="6">
        <f t="shared" si="126"/>
        <v>1</v>
      </c>
      <c r="M368" s="11">
        <f t="shared" si="118"/>
        <v>1</v>
      </c>
      <c r="N368">
        <v>50</v>
      </c>
      <c r="O368">
        <v>0.5</v>
      </c>
      <c r="P368">
        <v>4</v>
      </c>
      <c r="Q368" s="11">
        <f t="shared" si="124"/>
        <v>4</v>
      </c>
      <c r="R368">
        <f t="shared" si="119"/>
        <v>35</v>
      </c>
      <c r="S368" s="15">
        <v>35.009</v>
      </c>
      <c r="T368" s="3">
        <f t="shared" si="120"/>
        <v>40.009</v>
      </c>
      <c r="U368" s="11">
        <v>57.396999999999998</v>
      </c>
      <c r="V368" s="11">
        <v>162.4</v>
      </c>
      <c r="W368" s="11">
        <v>4656.2</v>
      </c>
      <c r="X368" s="11">
        <v>8.4039999999999999</v>
      </c>
      <c r="Y368" s="11">
        <v>51</v>
      </c>
      <c r="Z368" s="11">
        <v>4545.6000000000004</v>
      </c>
      <c r="AA368" s="11">
        <v>8.0939999999999994</v>
      </c>
      <c r="AB368" s="11">
        <v>20.373999999999999</v>
      </c>
      <c r="AC368" s="3">
        <f t="shared" si="121"/>
        <v>37.022999999999996</v>
      </c>
      <c r="AD368" t="s">
        <v>35</v>
      </c>
      <c r="AF368">
        <f t="shared" si="122"/>
        <v>0</v>
      </c>
      <c r="AG368" t="s">
        <v>36</v>
      </c>
      <c r="AH368" s="11">
        <v>349.69799999999998</v>
      </c>
      <c r="AI368">
        <f t="shared" si="123"/>
        <v>11.290049719119262</v>
      </c>
      <c r="AJ368">
        <f t="shared" si="127"/>
        <v>1764.4077365000007</v>
      </c>
      <c r="AK368">
        <v>15.2</v>
      </c>
    </row>
    <row r="369" spans="1:37">
      <c r="A369" s="1">
        <v>21.104099999999999</v>
      </c>
      <c r="B369" t="s">
        <v>46</v>
      </c>
      <c r="C369" t="s">
        <v>45</v>
      </c>
      <c r="D369" t="s">
        <v>56</v>
      </c>
      <c r="E369" s="6">
        <v>8.5</v>
      </c>
      <c r="F369" s="2">
        <v>17.41</v>
      </c>
      <c r="G369" t="s">
        <v>37</v>
      </c>
      <c r="H369" s="11">
        <v>4.0010000000000003</v>
      </c>
      <c r="I369">
        <v>500</v>
      </c>
      <c r="J369" s="2">
        <f t="shared" si="107"/>
        <v>16.142571188738941</v>
      </c>
      <c r="K369">
        <v>20000</v>
      </c>
      <c r="L369" s="6">
        <f t="shared" si="126"/>
        <v>1</v>
      </c>
      <c r="M369" s="11">
        <f t="shared" si="118"/>
        <v>1</v>
      </c>
      <c r="N369">
        <v>50</v>
      </c>
      <c r="O369">
        <v>0.5</v>
      </c>
      <c r="P369">
        <v>4</v>
      </c>
      <c r="Q369" s="11">
        <f t="shared" si="124"/>
        <v>4</v>
      </c>
      <c r="R369">
        <f t="shared" si="119"/>
        <v>35</v>
      </c>
      <c r="S369" s="11">
        <v>35.003</v>
      </c>
      <c r="T369" s="3">
        <f t="shared" si="120"/>
        <v>40.003</v>
      </c>
      <c r="U369" s="11">
        <v>57.378999999999998</v>
      </c>
      <c r="V369" s="11">
        <v>166</v>
      </c>
      <c r="W369" s="11">
        <v>4598.8</v>
      </c>
      <c r="X369" s="11">
        <v>8.3979999999999997</v>
      </c>
      <c r="Y369" s="11">
        <v>43.9</v>
      </c>
      <c r="Z369" s="11">
        <v>4599.6000000000004</v>
      </c>
      <c r="AA369" s="11">
        <v>8.1259999999999994</v>
      </c>
      <c r="AB369" s="11">
        <v>20.38</v>
      </c>
      <c r="AC369" s="3">
        <f t="shared" si="121"/>
        <v>36.998999999999995</v>
      </c>
      <c r="AD369" t="s">
        <v>35</v>
      </c>
      <c r="AF369">
        <f t="shared" si="122"/>
        <v>0</v>
      </c>
      <c r="AG369" t="s">
        <v>36</v>
      </c>
      <c r="AH369" s="11">
        <v>347.49360000000001</v>
      </c>
      <c r="AI369">
        <f t="shared" si="123"/>
        <v>11.218880351262349</v>
      </c>
      <c r="AJ369">
        <f t="shared" si="127"/>
        <v>1785.6996484878782</v>
      </c>
      <c r="AK369">
        <v>15.2</v>
      </c>
    </row>
    <row r="370" spans="1:37">
      <c r="A370" s="1">
        <v>21.104099999999999</v>
      </c>
      <c r="B370" t="s">
        <v>46</v>
      </c>
      <c r="C370" t="s">
        <v>45</v>
      </c>
      <c r="D370" t="s">
        <v>56</v>
      </c>
      <c r="E370" s="6">
        <v>8.5</v>
      </c>
      <c r="F370" s="2">
        <v>18.41</v>
      </c>
      <c r="G370" t="s">
        <v>38</v>
      </c>
      <c r="H370" s="11">
        <v>3.9969999999999999</v>
      </c>
      <c r="I370">
        <v>500</v>
      </c>
      <c r="J370" s="2">
        <f t="shared" si="107"/>
        <v>16.142571188738941</v>
      </c>
      <c r="K370">
        <v>20000</v>
      </c>
      <c r="L370" s="6">
        <f t="shared" si="126"/>
        <v>1</v>
      </c>
      <c r="M370" s="11">
        <f t="shared" si="118"/>
        <v>1</v>
      </c>
      <c r="N370">
        <v>50</v>
      </c>
      <c r="O370">
        <v>0.5</v>
      </c>
      <c r="P370">
        <v>4</v>
      </c>
      <c r="Q370" s="11">
        <f t="shared" si="124"/>
        <v>4</v>
      </c>
      <c r="R370">
        <f t="shared" si="119"/>
        <v>35</v>
      </c>
      <c r="S370" s="15">
        <v>35.003999999999998</v>
      </c>
      <c r="T370" s="3">
        <f t="shared" si="120"/>
        <v>40.003999999999998</v>
      </c>
      <c r="U370" s="11">
        <v>57.381</v>
      </c>
      <c r="V370" s="11">
        <v>164</v>
      </c>
      <c r="W370" s="11">
        <v>4673.2</v>
      </c>
      <c r="X370" s="11">
        <v>8.4049999999999994</v>
      </c>
      <c r="Y370" s="11">
        <v>81.900000000000006</v>
      </c>
      <c r="Z370" s="11">
        <v>4513.2</v>
      </c>
      <c r="AA370" s="11">
        <v>8.1020000000000003</v>
      </c>
      <c r="AB370" s="11">
        <v>20.515999999999998</v>
      </c>
      <c r="AC370" s="3">
        <f t="shared" si="121"/>
        <v>36.865000000000002</v>
      </c>
      <c r="AD370" t="s">
        <v>35</v>
      </c>
      <c r="AF370">
        <f t="shared" si="122"/>
        <v>0</v>
      </c>
      <c r="AG370" t="s">
        <v>36</v>
      </c>
      <c r="AH370" s="11">
        <v>353.40539999999999</v>
      </c>
      <c r="AI370">
        <f t="shared" si="123"/>
        <v>11.409743655969521</v>
      </c>
      <c r="AJ370">
        <f t="shared" si="127"/>
        <v>1744.7360342757065</v>
      </c>
      <c r="AK370">
        <v>15.2</v>
      </c>
    </row>
    <row r="371" spans="1:37">
      <c r="A371" s="1">
        <v>21.104099999999999</v>
      </c>
      <c r="B371" t="s">
        <v>46</v>
      </c>
      <c r="C371" t="s">
        <v>45</v>
      </c>
      <c r="D371" t="s">
        <v>56</v>
      </c>
      <c r="E371" s="6">
        <v>8.5</v>
      </c>
      <c r="F371" s="2">
        <v>19.41</v>
      </c>
      <c r="G371" t="s">
        <v>34</v>
      </c>
      <c r="H371" s="11">
        <v>4.0030000000000001</v>
      </c>
      <c r="I371">
        <v>1.153</v>
      </c>
      <c r="J371" s="2">
        <f t="shared" si="107"/>
        <v>3.7224769161232005E-2</v>
      </c>
      <c r="K371">
        <v>400</v>
      </c>
      <c r="L371" s="6">
        <v>0.1</v>
      </c>
      <c r="M371" s="11">
        <v>0.1</v>
      </c>
      <c r="N371">
        <v>50</v>
      </c>
      <c r="O371">
        <v>0.5</v>
      </c>
      <c r="P371">
        <v>4</v>
      </c>
      <c r="Q371" s="11">
        <v>4</v>
      </c>
      <c r="R371">
        <f t="shared" si="119"/>
        <v>35.9</v>
      </c>
      <c r="S371" s="15">
        <v>35.994999999999997</v>
      </c>
      <c r="T371" s="3">
        <f t="shared" si="120"/>
        <v>40.094999999999999</v>
      </c>
      <c r="U371" s="11">
        <v>58.103000000000002</v>
      </c>
      <c r="V371" s="11">
        <v>159.5</v>
      </c>
      <c r="W371" s="11">
        <v>2709.2</v>
      </c>
      <c r="X371" s="11">
        <v>8.6110000000000007</v>
      </c>
      <c r="Y371" s="11">
        <v>-140.6</v>
      </c>
      <c r="Z371" s="11">
        <v>3003</v>
      </c>
      <c r="AA371" s="11">
        <v>8.1989999999999998</v>
      </c>
      <c r="AB371" s="11">
        <v>20.952999999999999</v>
      </c>
      <c r="AC371" s="3">
        <f t="shared" si="121"/>
        <v>37.150000000000006</v>
      </c>
      <c r="AD371" t="s">
        <v>35</v>
      </c>
      <c r="AF371">
        <f t="shared" si="122"/>
        <v>0</v>
      </c>
      <c r="AG371" t="s">
        <v>36</v>
      </c>
      <c r="AH371" s="11">
        <v>0.55911599999999995</v>
      </c>
      <c r="AI371">
        <f t="shared" si="123"/>
        <v>1.8051139665525923E-2</v>
      </c>
      <c r="AJ371">
        <f t="shared" si="127"/>
        <v>6.359824031976018</v>
      </c>
      <c r="AK371">
        <v>15.2</v>
      </c>
    </row>
    <row r="372" spans="1:37">
      <c r="A372" s="1">
        <v>21.104099999999999</v>
      </c>
      <c r="B372" t="s">
        <v>46</v>
      </c>
      <c r="C372" t="s">
        <v>45</v>
      </c>
      <c r="D372" t="s">
        <v>56</v>
      </c>
      <c r="E372" s="6">
        <v>8.5</v>
      </c>
      <c r="F372" s="2">
        <v>20.41</v>
      </c>
      <c r="G372" t="s">
        <v>37</v>
      </c>
      <c r="H372" s="11">
        <v>4.0049999999999999</v>
      </c>
      <c r="I372">
        <v>1.155</v>
      </c>
      <c r="J372" s="2">
        <f t="shared" si="107"/>
        <v>3.728933944598696E-2</v>
      </c>
      <c r="K372">
        <v>400</v>
      </c>
      <c r="L372" s="6">
        <v>0.1</v>
      </c>
      <c r="M372" s="11">
        <v>0.1</v>
      </c>
      <c r="N372">
        <v>50</v>
      </c>
      <c r="O372">
        <v>0.5</v>
      </c>
      <c r="P372">
        <v>4</v>
      </c>
      <c r="Q372" s="11">
        <v>4</v>
      </c>
      <c r="R372">
        <f t="shared" si="119"/>
        <v>35.9</v>
      </c>
      <c r="S372" s="15">
        <v>35.899000000000001</v>
      </c>
      <c r="T372" s="3">
        <f t="shared" si="120"/>
        <v>39.999000000000002</v>
      </c>
      <c r="U372" s="11">
        <v>57.930999999999997</v>
      </c>
      <c r="V372" s="11">
        <v>157.5</v>
      </c>
      <c r="W372" s="11">
        <v>2800</v>
      </c>
      <c r="X372" s="11">
        <v>8.61</v>
      </c>
      <c r="Y372" s="11">
        <v>-70</v>
      </c>
      <c r="Z372" s="11">
        <v>2939.9</v>
      </c>
      <c r="AA372" s="11">
        <v>8.1989999999999998</v>
      </c>
      <c r="AB372" s="11">
        <v>20.913</v>
      </c>
      <c r="AC372" s="3">
        <f t="shared" si="121"/>
        <v>37.018000000000001</v>
      </c>
      <c r="AD372" t="s">
        <v>35</v>
      </c>
      <c r="AF372">
        <f t="shared" si="122"/>
        <v>0</v>
      </c>
      <c r="AG372" t="s">
        <v>36</v>
      </c>
      <c r="AH372" s="11">
        <v>0.63025799999999998</v>
      </c>
      <c r="AI372">
        <f t="shared" si="123"/>
        <v>2.0347969264544456E-2</v>
      </c>
      <c r="AJ372">
        <f t="shared" si="127"/>
        <v>5.7098512749063675</v>
      </c>
      <c r="AK372">
        <v>15.2</v>
      </c>
    </row>
    <row r="373" spans="1:37">
      <c r="A373" s="1">
        <v>21.104099999999999</v>
      </c>
      <c r="B373" t="s">
        <v>46</v>
      </c>
      <c r="C373" t="s">
        <v>45</v>
      </c>
      <c r="D373" t="s">
        <v>56</v>
      </c>
      <c r="E373" s="6">
        <v>8.5</v>
      </c>
      <c r="F373" s="2">
        <v>21.41</v>
      </c>
      <c r="G373" t="s">
        <v>38</v>
      </c>
      <c r="H373" s="11">
        <v>4.0030000000000001</v>
      </c>
      <c r="I373">
        <v>1.155</v>
      </c>
      <c r="J373" s="2">
        <f t="shared" si="107"/>
        <v>3.728933944598696E-2</v>
      </c>
      <c r="K373">
        <v>400</v>
      </c>
      <c r="L373" s="6">
        <v>0.1</v>
      </c>
      <c r="M373" s="11">
        <v>0.1</v>
      </c>
      <c r="N373">
        <v>50</v>
      </c>
      <c r="O373">
        <v>0.5</v>
      </c>
      <c r="P373">
        <v>4</v>
      </c>
      <c r="Q373" s="11">
        <v>4</v>
      </c>
      <c r="R373">
        <f t="shared" si="119"/>
        <v>35.9</v>
      </c>
      <c r="S373" s="15">
        <v>35.917000000000002</v>
      </c>
      <c r="T373" s="3">
        <f t="shared" si="120"/>
        <v>40.017000000000003</v>
      </c>
      <c r="U373" s="11">
        <v>58.085000000000001</v>
      </c>
      <c r="V373" s="11">
        <v>159.69999999999999</v>
      </c>
      <c r="W373" s="11">
        <v>2737.5</v>
      </c>
      <c r="X373" s="11">
        <v>8.6129999999999995</v>
      </c>
      <c r="Y373" s="11">
        <v>-55</v>
      </c>
      <c r="Z373" s="11">
        <v>2952.2</v>
      </c>
      <c r="AA373" s="11">
        <v>8.1929999999999996</v>
      </c>
      <c r="AB373" s="11">
        <v>20.981999999999999</v>
      </c>
      <c r="AC373" s="3">
        <f t="shared" si="121"/>
        <v>37.103000000000002</v>
      </c>
      <c r="AD373" t="s">
        <v>35</v>
      </c>
      <c r="AF373">
        <f t="shared" si="122"/>
        <v>0</v>
      </c>
      <c r="AG373" t="s">
        <v>36</v>
      </c>
      <c r="AH373" s="11">
        <v>0.74949600000000005</v>
      </c>
      <c r="AI373">
        <f t="shared" si="123"/>
        <v>2.4197585071350169E-2</v>
      </c>
      <c r="AJ373">
        <f t="shared" si="127"/>
        <v>4.599321736697477</v>
      </c>
      <c r="AK373">
        <v>15.2</v>
      </c>
    </row>
    <row r="374" spans="1:37">
      <c r="A374" s="1">
        <v>21.104099999999999</v>
      </c>
      <c r="B374" t="s">
        <v>46</v>
      </c>
      <c r="C374" t="s">
        <v>45</v>
      </c>
      <c r="D374" t="s">
        <v>56</v>
      </c>
      <c r="E374" s="6">
        <v>8.5</v>
      </c>
      <c r="F374" s="2">
        <v>22.41</v>
      </c>
      <c r="G374" t="s">
        <v>34</v>
      </c>
      <c r="H374" s="11">
        <v>4.0019999999999998</v>
      </c>
      <c r="I374">
        <v>3.1549999999999998</v>
      </c>
      <c r="J374" s="2">
        <f t="shared" si="107"/>
        <v>0.10185962420094272</v>
      </c>
      <c r="K374">
        <v>400</v>
      </c>
      <c r="L374" s="6">
        <v>0.3</v>
      </c>
      <c r="M374" s="11">
        <v>0.3</v>
      </c>
      <c r="N374">
        <v>50</v>
      </c>
      <c r="O374">
        <v>0.5</v>
      </c>
      <c r="P374">
        <v>4</v>
      </c>
      <c r="Q374" s="11">
        <v>4</v>
      </c>
      <c r="R374">
        <f t="shared" si="119"/>
        <v>35.700000000000003</v>
      </c>
      <c r="S374" s="15">
        <v>35.689</v>
      </c>
      <c r="T374" s="3">
        <f t="shared" si="120"/>
        <v>39.988999999999997</v>
      </c>
      <c r="U374" s="11">
        <v>58.128</v>
      </c>
      <c r="V374" s="11">
        <v>158.80000000000001</v>
      </c>
      <c r="W374" s="11">
        <v>2904.4</v>
      </c>
      <c r="X374" s="11">
        <v>8.6059999999999999</v>
      </c>
      <c r="Y374" s="11">
        <v>-37.6</v>
      </c>
      <c r="Z374" s="11">
        <v>2957.6</v>
      </c>
      <c r="AA374" s="11">
        <v>8.2040000000000006</v>
      </c>
      <c r="AB374" s="11">
        <v>21.094999999999999</v>
      </c>
      <c r="AC374" s="3">
        <f t="shared" si="121"/>
        <v>37.033000000000001</v>
      </c>
      <c r="AD374" t="s">
        <v>35</v>
      </c>
      <c r="AF374">
        <f t="shared" si="122"/>
        <v>0</v>
      </c>
      <c r="AG374" t="s">
        <v>36</v>
      </c>
      <c r="AH374" s="11">
        <v>0.77053799999999995</v>
      </c>
      <c r="AI374">
        <f t="shared" si="123"/>
        <v>2.4876929037257054E-2</v>
      </c>
      <c r="AJ374">
        <f t="shared" si="127"/>
        <v>24.395292665167418</v>
      </c>
      <c r="AK374">
        <v>15.2</v>
      </c>
    </row>
    <row r="375" spans="1:37">
      <c r="A375" s="1">
        <v>21.104099999999999</v>
      </c>
      <c r="B375" t="s">
        <v>46</v>
      </c>
      <c r="C375" t="s">
        <v>45</v>
      </c>
      <c r="D375" t="s">
        <v>56</v>
      </c>
      <c r="E375" s="6">
        <v>8.5</v>
      </c>
      <c r="F375" s="2">
        <v>23.41</v>
      </c>
      <c r="G375" t="s">
        <v>37</v>
      </c>
      <c r="H375" s="11">
        <v>4.0039999999999996</v>
      </c>
      <c r="I375">
        <v>3.1549999999999998</v>
      </c>
      <c r="J375" s="2">
        <f t="shared" si="107"/>
        <v>0.10185962420094272</v>
      </c>
      <c r="K375">
        <v>400</v>
      </c>
      <c r="L375" s="6">
        <v>0.3</v>
      </c>
      <c r="M375" s="11">
        <v>0.3</v>
      </c>
      <c r="N375">
        <v>50</v>
      </c>
      <c r="O375">
        <v>0.5</v>
      </c>
      <c r="P375">
        <v>4</v>
      </c>
      <c r="Q375" s="11">
        <v>4</v>
      </c>
      <c r="R375">
        <f t="shared" si="119"/>
        <v>35.700000000000003</v>
      </c>
      <c r="S375" s="15">
        <v>35.694000000000003</v>
      </c>
      <c r="T375" s="3">
        <f t="shared" si="120"/>
        <v>39.994</v>
      </c>
      <c r="U375" s="11">
        <v>57.948999999999998</v>
      </c>
      <c r="V375" s="11">
        <v>160.80000000000001</v>
      </c>
      <c r="W375" s="11">
        <v>2811.8</v>
      </c>
      <c r="X375" s="11">
        <v>8.6</v>
      </c>
      <c r="Y375" s="11">
        <v>-50.3</v>
      </c>
      <c r="Z375" s="11">
        <v>2939.2</v>
      </c>
      <c r="AA375" s="11">
        <v>8.1999999999999993</v>
      </c>
      <c r="AB375" s="11">
        <v>20.946999999999999</v>
      </c>
      <c r="AC375" s="3">
        <f t="shared" si="121"/>
        <v>37.001999999999995</v>
      </c>
      <c r="AD375" t="s">
        <v>35</v>
      </c>
      <c r="AF375">
        <f t="shared" si="122"/>
        <v>0</v>
      </c>
      <c r="AG375" t="s">
        <v>36</v>
      </c>
      <c r="AH375" s="11">
        <v>0.85670999999999997</v>
      </c>
      <c r="AI375">
        <f t="shared" si="123"/>
        <v>2.7659004326209078E-2</v>
      </c>
      <c r="AJ375">
        <f t="shared" si="127"/>
        <v>23.596674970029973</v>
      </c>
      <c r="AK375">
        <v>15.2</v>
      </c>
    </row>
    <row r="376" spans="1:37">
      <c r="A376" s="1">
        <v>21.104099999999999</v>
      </c>
      <c r="B376" t="s">
        <v>46</v>
      </c>
      <c r="C376" t="s">
        <v>45</v>
      </c>
      <c r="D376" t="s">
        <v>56</v>
      </c>
      <c r="E376" s="6">
        <v>8.5</v>
      </c>
      <c r="F376" s="2">
        <v>24.41</v>
      </c>
      <c r="G376" t="s">
        <v>38</v>
      </c>
      <c r="H376" s="11">
        <v>3.9969999999999999</v>
      </c>
      <c r="I376">
        <v>3.153</v>
      </c>
      <c r="J376" s="2">
        <f t="shared" si="107"/>
        <v>0.10179505391618777</v>
      </c>
      <c r="K376">
        <v>400</v>
      </c>
      <c r="L376" s="6">
        <v>0.3</v>
      </c>
      <c r="M376" s="11">
        <v>0.3</v>
      </c>
      <c r="N376">
        <v>50</v>
      </c>
      <c r="O376">
        <v>0.5</v>
      </c>
      <c r="P376">
        <v>4</v>
      </c>
      <c r="Q376" s="11">
        <v>4</v>
      </c>
      <c r="R376">
        <f t="shared" si="119"/>
        <v>35.700000000000003</v>
      </c>
      <c r="S376" s="15">
        <v>35.710999999999999</v>
      </c>
      <c r="T376" s="3">
        <f t="shared" si="120"/>
        <v>40.010999999999996</v>
      </c>
      <c r="U376" s="11">
        <v>58.027999999999999</v>
      </c>
      <c r="V376" s="11">
        <v>156.6</v>
      </c>
      <c r="W376" s="11">
        <v>2765.1</v>
      </c>
      <c r="X376" s="11">
        <v>8.6110000000000007</v>
      </c>
      <c r="Y376" s="11">
        <v>-46.7</v>
      </c>
      <c r="Z376" s="11">
        <v>2924.9</v>
      </c>
      <c r="AA376" s="11">
        <v>8.218</v>
      </c>
      <c r="AB376" s="11">
        <v>21.013000000000002</v>
      </c>
      <c r="AC376" s="3">
        <f t="shared" si="121"/>
        <v>37.015000000000001</v>
      </c>
      <c r="AD376" t="s">
        <v>35</v>
      </c>
      <c r="AF376">
        <f t="shared" si="122"/>
        <v>0</v>
      </c>
      <c r="AG376" t="s">
        <v>36</v>
      </c>
      <c r="AH376" s="11">
        <v>0.93486599999999997</v>
      </c>
      <c r="AI376">
        <f t="shared" si="123"/>
        <v>3.0182281913863244E-2</v>
      </c>
      <c r="AJ376">
        <f t="shared" si="127"/>
        <v>22.904833127345512</v>
      </c>
      <c r="AK376">
        <v>15.2</v>
      </c>
    </row>
    <row r="377" spans="1:37">
      <c r="A377" s="1">
        <v>21.104099999999999</v>
      </c>
      <c r="B377" t="s">
        <v>46</v>
      </c>
      <c r="C377" t="s">
        <v>45</v>
      </c>
      <c r="D377" t="s">
        <v>56</v>
      </c>
      <c r="E377" s="6">
        <v>8.5</v>
      </c>
      <c r="F377" s="2">
        <v>25.41</v>
      </c>
      <c r="G377" t="s">
        <v>34</v>
      </c>
      <c r="H377" s="11">
        <v>3.9969999999999999</v>
      </c>
      <c r="I377">
        <v>10.15</v>
      </c>
      <c r="J377" s="2">
        <f t="shared" si="107"/>
        <v>0.32769419513140052</v>
      </c>
      <c r="K377">
        <v>400</v>
      </c>
      <c r="L377" s="6">
        <v>1</v>
      </c>
      <c r="M377" s="11">
        <v>1</v>
      </c>
      <c r="N377">
        <v>50</v>
      </c>
      <c r="O377">
        <v>0.5</v>
      </c>
      <c r="P377">
        <v>4</v>
      </c>
      <c r="Q377" s="11">
        <v>4</v>
      </c>
      <c r="R377">
        <f t="shared" si="119"/>
        <v>35</v>
      </c>
      <c r="S377" s="15">
        <v>35</v>
      </c>
      <c r="T377" s="3">
        <f t="shared" si="120"/>
        <v>40</v>
      </c>
      <c r="U377" s="11">
        <v>58.045999999999999</v>
      </c>
      <c r="V377" s="11">
        <v>155.19999999999999</v>
      </c>
      <c r="W377" s="11">
        <v>2814.3</v>
      </c>
      <c r="X377" s="11">
        <v>8.6159999999999997</v>
      </c>
      <c r="Y377" s="11">
        <v>-41.9</v>
      </c>
      <c r="Z377" s="11">
        <v>2935.3</v>
      </c>
      <c r="AA377" s="11">
        <v>8.2249999999999996</v>
      </c>
      <c r="AB377" s="11">
        <v>20.994</v>
      </c>
      <c r="AC377" s="3">
        <f t="shared" si="121"/>
        <v>37.052</v>
      </c>
      <c r="AD377" t="s">
        <v>35</v>
      </c>
      <c r="AF377">
        <f t="shared" si="122"/>
        <v>0</v>
      </c>
      <c r="AG377" t="s">
        <v>36</v>
      </c>
      <c r="AH377" s="11">
        <v>2.2975859999999999</v>
      </c>
      <c r="AI377">
        <f t="shared" si="123"/>
        <v>7.4177891134499893E-2</v>
      </c>
      <c r="AJ377">
        <f t="shared" si="127"/>
        <v>80.277669133850395</v>
      </c>
      <c r="AK377">
        <v>15.2</v>
      </c>
    </row>
    <row r="378" spans="1:37">
      <c r="A378" s="1">
        <v>21.104099999999999</v>
      </c>
      <c r="B378" t="s">
        <v>46</v>
      </c>
      <c r="C378" t="s">
        <v>45</v>
      </c>
      <c r="D378" t="s">
        <v>56</v>
      </c>
      <c r="E378" s="6">
        <v>8.5</v>
      </c>
      <c r="F378" s="2">
        <v>26.41</v>
      </c>
      <c r="G378" t="s">
        <v>37</v>
      </c>
      <c r="H378" s="11">
        <v>3.996</v>
      </c>
      <c r="I378">
        <v>10.15</v>
      </c>
      <c r="J378" s="2">
        <f t="shared" si="107"/>
        <v>0.32769419513140052</v>
      </c>
      <c r="K378">
        <v>400</v>
      </c>
      <c r="L378" s="6">
        <v>1</v>
      </c>
      <c r="M378" s="11">
        <v>1</v>
      </c>
      <c r="N378">
        <v>50</v>
      </c>
      <c r="O378">
        <v>0.5</v>
      </c>
      <c r="P378">
        <v>4</v>
      </c>
      <c r="Q378" s="11">
        <v>4</v>
      </c>
      <c r="R378">
        <f t="shared" si="119"/>
        <v>35</v>
      </c>
      <c r="S378" s="15">
        <v>35.01</v>
      </c>
      <c r="T378" s="3">
        <f t="shared" si="120"/>
        <v>40.01</v>
      </c>
      <c r="U378" s="11">
        <v>58.036999999999999</v>
      </c>
      <c r="V378" s="11">
        <v>156.5</v>
      </c>
      <c r="W378" s="11">
        <v>2859</v>
      </c>
      <c r="X378" s="11">
        <v>8.609</v>
      </c>
      <c r="Y378" s="11">
        <v>-56.1</v>
      </c>
      <c r="Z378" s="11">
        <v>2935.8</v>
      </c>
      <c r="AA378" s="11">
        <v>8.2170000000000005</v>
      </c>
      <c r="AB378" s="11">
        <v>21.1</v>
      </c>
      <c r="AC378" s="3">
        <f t="shared" si="121"/>
        <v>36.936999999999998</v>
      </c>
      <c r="AD378" t="s">
        <v>35</v>
      </c>
      <c r="AF378">
        <f t="shared" si="122"/>
        <v>0</v>
      </c>
      <c r="AG378" t="s">
        <v>36</v>
      </c>
      <c r="AH378" s="11">
        <v>2.3837579999999998</v>
      </c>
      <c r="AI378">
        <f t="shared" si="123"/>
        <v>7.6959966423451917E-2</v>
      </c>
      <c r="AJ378">
        <f t="shared" si="127"/>
        <v>79.592750438938936</v>
      </c>
      <c r="AK378">
        <v>15.2</v>
      </c>
    </row>
    <row r="379" spans="1:37">
      <c r="A379" s="1">
        <v>21.104099999999999</v>
      </c>
      <c r="B379" t="s">
        <v>46</v>
      </c>
      <c r="C379" t="s">
        <v>45</v>
      </c>
      <c r="D379" t="s">
        <v>56</v>
      </c>
      <c r="E379" s="6">
        <v>8.5</v>
      </c>
      <c r="F379" s="2">
        <v>27.41</v>
      </c>
      <c r="G379" t="s">
        <v>38</v>
      </c>
      <c r="H379" s="11">
        <v>3.996</v>
      </c>
      <c r="I379">
        <v>10.15</v>
      </c>
      <c r="J379" s="2">
        <f t="shared" si="107"/>
        <v>0.32769419513140052</v>
      </c>
      <c r="K379">
        <v>400</v>
      </c>
      <c r="L379" s="6">
        <v>1</v>
      </c>
      <c r="M379" s="11">
        <v>1</v>
      </c>
      <c r="N379">
        <v>50</v>
      </c>
      <c r="O379">
        <v>0.5</v>
      </c>
      <c r="P379">
        <v>4</v>
      </c>
      <c r="Q379" s="11">
        <v>4</v>
      </c>
      <c r="R379">
        <f t="shared" si="119"/>
        <v>35</v>
      </c>
      <c r="S379" s="15">
        <v>35.01</v>
      </c>
      <c r="T379" s="3">
        <f t="shared" si="120"/>
        <v>40.01</v>
      </c>
      <c r="U379" s="11">
        <v>58.052999999999997</v>
      </c>
      <c r="V379" s="11">
        <v>157.69999999999999</v>
      </c>
      <c r="W379" s="11">
        <v>2863.3</v>
      </c>
      <c r="X379" s="11">
        <v>8.6069999999999993</v>
      </c>
      <c r="Y379" s="11">
        <v>-40.299999999999997</v>
      </c>
      <c r="Z379" s="11">
        <v>2934</v>
      </c>
      <c r="AA379" s="11">
        <v>8.2390000000000008</v>
      </c>
      <c r="AB379" s="11">
        <v>21.021000000000001</v>
      </c>
      <c r="AC379" s="3">
        <f t="shared" si="121"/>
        <v>37.031999999999996</v>
      </c>
      <c r="AD379" t="s">
        <v>35</v>
      </c>
      <c r="AF379">
        <f t="shared" si="122"/>
        <v>0</v>
      </c>
      <c r="AG379" t="s">
        <v>36</v>
      </c>
      <c r="AH379" s="11">
        <v>2.2084079999999999</v>
      </c>
      <c r="AI379">
        <f t="shared" si="123"/>
        <v>7.1298766707561176E-2</v>
      </c>
      <c r="AJ379">
        <f t="shared" si="127"/>
        <v>81.16109483083082</v>
      </c>
      <c r="AK379">
        <v>15.2</v>
      </c>
    </row>
    <row r="380" spans="1:37">
      <c r="A380" s="1" t="s">
        <v>31</v>
      </c>
      <c r="B380" t="s">
        <v>31</v>
      </c>
      <c r="C380" t="s">
        <v>47</v>
      </c>
      <c r="D380" t="s">
        <v>56</v>
      </c>
      <c r="E380" s="6">
        <v>8.5</v>
      </c>
      <c r="F380" s="2">
        <v>1.42</v>
      </c>
      <c r="G380" t="s">
        <v>34</v>
      </c>
      <c r="H380" s="11">
        <v>0</v>
      </c>
      <c r="I380" s="20">
        <v>0.15538399999999999</v>
      </c>
      <c r="J380" s="2">
        <f t="shared" si="107"/>
        <v>5.0165945631820237E-3</v>
      </c>
      <c r="K380">
        <v>20000</v>
      </c>
      <c r="L380">
        <v>0</v>
      </c>
      <c r="M380" s="11">
        <f>L380</f>
        <v>0</v>
      </c>
      <c r="N380">
        <v>50</v>
      </c>
      <c r="O380">
        <v>0.5</v>
      </c>
      <c r="P380">
        <v>4</v>
      </c>
      <c r="Q380" s="11">
        <f>P380</f>
        <v>4</v>
      </c>
      <c r="R380">
        <f>40-L380-P380</f>
        <v>36</v>
      </c>
      <c r="S380" s="15">
        <v>36.012</v>
      </c>
      <c r="T380" s="3">
        <f>S380+Q380+M380</f>
        <v>40.012</v>
      </c>
      <c r="U380" s="11">
        <v>53.283000000000001</v>
      </c>
      <c r="V380" s="11">
        <v>129.5</v>
      </c>
      <c r="W380" s="11">
        <v>2652.4</v>
      </c>
      <c r="X380" s="11">
        <v>8.6609999999999996</v>
      </c>
      <c r="Y380" s="11">
        <v>115.9</v>
      </c>
      <c r="Z380" s="11">
        <v>2572.1</v>
      </c>
      <c r="AA380" s="11">
        <v>8.6280000000000001</v>
      </c>
      <c r="AB380" s="11">
        <v>13.352</v>
      </c>
      <c r="AC380" s="3">
        <f>U380-AB380</f>
        <v>39.930999999999997</v>
      </c>
      <c r="AD380" t="s">
        <v>35</v>
      </c>
      <c r="AF380">
        <f>AE380*(1/1000)*(1/94.9714)*(1000/1)</f>
        <v>0</v>
      </c>
      <c r="AG380" t="s">
        <v>36</v>
      </c>
      <c r="AH380" s="11">
        <v>0.24348600000000001</v>
      </c>
      <c r="AI380">
        <f>AH380*(1/1000)*(1/30.974)*(1000/1)</f>
        <v>7.8609801769225808E-3</v>
      </c>
      <c r="AJ380">
        <v>0</v>
      </c>
      <c r="AK380">
        <v>16.5</v>
      </c>
    </row>
    <row r="381" spans="1:37">
      <c r="A381" s="1" t="s">
        <v>31</v>
      </c>
      <c r="B381" t="s">
        <v>31</v>
      </c>
      <c r="C381" t="s">
        <v>47</v>
      </c>
      <c r="D381" t="s">
        <v>56</v>
      </c>
      <c r="E381" s="6">
        <v>8.5</v>
      </c>
      <c r="F381" s="2">
        <v>2.42</v>
      </c>
      <c r="G381" t="s">
        <v>37</v>
      </c>
      <c r="H381" s="11">
        <v>0</v>
      </c>
      <c r="I381" s="20">
        <v>0.15538399999999999</v>
      </c>
      <c r="J381" s="2">
        <f t="shared" si="107"/>
        <v>5.0165945631820237E-3</v>
      </c>
      <c r="K381">
        <v>20000</v>
      </c>
      <c r="L381">
        <v>0</v>
      </c>
      <c r="M381" s="11">
        <f t="shared" ref="M381:M397" si="128">L381</f>
        <v>0</v>
      </c>
      <c r="N381">
        <v>50</v>
      </c>
      <c r="O381">
        <v>0.5</v>
      </c>
      <c r="P381">
        <v>4</v>
      </c>
      <c r="Q381" s="11">
        <f t="shared" ref="Q381:Q397" si="129">P381</f>
        <v>4</v>
      </c>
      <c r="R381">
        <f t="shared" ref="R381:R406" si="130">40-L381-P381</f>
        <v>36</v>
      </c>
      <c r="S381" s="11">
        <v>36.009</v>
      </c>
      <c r="T381" s="3">
        <f t="shared" ref="T381:T406" si="131">S381+Q381+M381</f>
        <v>40.009</v>
      </c>
      <c r="U381" s="11">
        <v>53.298000000000002</v>
      </c>
      <c r="V381" s="11">
        <v>124.4</v>
      </c>
      <c r="W381" s="11">
        <v>2601.8000000000002</v>
      </c>
      <c r="X381" s="11">
        <v>8.65</v>
      </c>
      <c r="Y381" s="11">
        <v>128.5</v>
      </c>
      <c r="Z381" s="11">
        <v>2560.1999999999998</v>
      </c>
      <c r="AA381" s="11">
        <v>8.5990000000000002</v>
      </c>
      <c r="AB381" s="15">
        <v>13.368</v>
      </c>
      <c r="AC381" s="3">
        <f t="shared" ref="AC381:AC406" si="132">U381-AB381</f>
        <v>39.93</v>
      </c>
      <c r="AD381" t="s">
        <v>35</v>
      </c>
      <c r="AF381">
        <f t="shared" ref="AF381:AF406" si="133">AE381*(1/1000)*(1/94.9714)*(1000/1)</f>
        <v>0</v>
      </c>
      <c r="AG381" t="s">
        <v>36</v>
      </c>
      <c r="AH381" s="11">
        <v>0.12725400000000001</v>
      </c>
      <c r="AI381">
        <f t="shared" ref="AI381:AI406" si="134">AH381*(1/1000)*(1/30.974)*(1000/1)</f>
        <v>4.1084135081035714E-3</v>
      </c>
      <c r="AJ381">
        <v>0</v>
      </c>
      <c r="AK381">
        <v>16.5</v>
      </c>
    </row>
    <row r="382" spans="1:37">
      <c r="A382" s="1" t="s">
        <v>31</v>
      </c>
      <c r="B382" t="s">
        <v>31</v>
      </c>
      <c r="C382" t="s">
        <v>47</v>
      </c>
      <c r="D382" t="s">
        <v>56</v>
      </c>
      <c r="E382" s="6">
        <v>8.5</v>
      </c>
      <c r="F382" s="2">
        <v>3.42</v>
      </c>
      <c r="G382" t="s">
        <v>38</v>
      </c>
      <c r="H382" s="11">
        <v>0</v>
      </c>
      <c r="I382" s="20">
        <v>0.15538399999999999</v>
      </c>
      <c r="J382" s="2">
        <f t="shared" si="107"/>
        <v>5.0165945631820237E-3</v>
      </c>
      <c r="K382">
        <v>20000</v>
      </c>
      <c r="L382">
        <v>0</v>
      </c>
      <c r="M382" s="11">
        <f t="shared" si="128"/>
        <v>0</v>
      </c>
      <c r="N382">
        <v>50</v>
      </c>
      <c r="O382">
        <v>0.5</v>
      </c>
      <c r="P382">
        <v>4</v>
      </c>
      <c r="Q382" s="11">
        <f t="shared" si="129"/>
        <v>4</v>
      </c>
      <c r="R382">
        <f t="shared" si="130"/>
        <v>36</v>
      </c>
      <c r="S382" s="11">
        <v>36.002000000000002</v>
      </c>
      <c r="T382" s="3">
        <f t="shared" si="131"/>
        <v>40.002000000000002</v>
      </c>
      <c r="U382" s="11">
        <v>53.42</v>
      </c>
      <c r="V382" s="11">
        <v>142.4</v>
      </c>
      <c r="W382" s="11">
        <v>2603.3000000000002</v>
      </c>
      <c r="X382" s="11">
        <v>8.6359999999999992</v>
      </c>
      <c r="Y382" s="11">
        <v>135.19999999999999</v>
      </c>
      <c r="Z382" s="11">
        <v>2565.1</v>
      </c>
      <c r="AA382" s="11">
        <v>8.61</v>
      </c>
      <c r="AB382" s="15">
        <v>13.459</v>
      </c>
      <c r="AC382" s="3">
        <f t="shared" si="132"/>
        <v>39.960999999999999</v>
      </c>
      <c r="AD382" t="s">
        <v>35</v>
      </c>
      <c r="AF382">
        <f t="shared" si="133"/>
        <v>0</v>
      </c>
      <c r="AG382" t="s">
        <v>36</v>
      </c>
      <c r="AH382" s="11">
        <v>0.12324599999999999</v>
      </c>
      <c r="AI382">
        <f t="shared" si="134"/>
        <v>3.9790146574546397E-3</v>
      </c>
      <c r="AJ382">
        <v>0</v>
      </c>
      <c r="AK382">
        <v>16.5</v>
      </c>
    </row>
    <row r="383" spans="1:37">
      <c r="A383" s="1">
        <v>21.104199999999999</v>
      </c>
      <c r="B383" t="s">
        <v>48</v>
      </c>
      <c r="C383" t="s">
        <v>47</v>
      </c>
      <c r="D383" t="s">
        <v>56</v>
      </c>
      <c r="E383" s="6">
        <v>8.5</v>
      </c>
      <c r="F383" s="2">
        <v>4.42</v>
      </c>
      <c r="G383" t="s">
        <v>34</v>
      </c>
      <c r="H383" s="11">
        <v>4.0010000000000003</v>
      </c>
      <c r="I383" s="20">
        <v>0.15538399999999999</v>
      </c>
      <c r="J383" s="2">
        <f t="shared" si="107"/>
        <v>5.0165945631820237E-3</v>
      </c>
      <c r="K383">
        <v>20000</v>
      </c>
      <c r="L383" s="5">
        <v>0</v>
      </c>
      <c r="M383" s="11">
        <f t="shared" si="128"/>
        <v>0</v>
      </c>
      <c r="N383">
        <v>50</v>
      </c>
      <c r="O383">
        <v>0.5</v>
      </c>
      <c r="P383">
        <v>4</v>
      </c>
      <c r="Q383" s="11">
        <f t="shared" si="129"/>
        <v>4</v>
      </c>
      <c r="R383">
        <f t="shared" si="130"/>
        <v>36</v>
      </c>
      <c r="S383" s="11">
        <v>35.991999999999997</v>
      </c>
      <c r="T383" s="3">
        <f t="shared" si="131"/>
        <v>39.991999999999997</v>
      </c>
      <c r="U383" s="11">
        <v>57.405999999999999</v>
      </c>
      <c r="V383" s="11">
        <v>139.1</v>
      </c>
      <c r="W383" s="11">
        <v>2926.3</v>
      </c>
      <c r="X383" s="11">
        <v>8.5749999999999993</v>
      </c>
      <c r="Y383" s="11">
        <v>95.4</v>
      </c>
      <c r="Z383" s="11">
        <v>3007.4</v>
      </c>
      <c r="AA383" s="11">
        <v>8.3179999999999996</v>
      </c>
      <c r="AB383" s="11">
        <v>20.443000000000001</v>
      </c>
      <c r="AC383" s="3">
        <f t="shared" si="132"/>
        <v>36.962999999999994</v>
      </c>
      <c r="AD383" t="s">
        <v>35</v>
      </c>
      <c r="AF383">
        <f t="shared" si="133"/>
        <v>0</v>
      </c>
      <c r="AG383" t="s">
        <v>36</v>
      </c>
      <c r="AH383" s="11">
        <v>0.366732</v>
      </c>
      <c r="AI383">
        <f t="shared" si="134"/>
        <v>1.183999483437722E-2</v>
      </c>
      <c r="AJ383">
        <f>((I383)*(T383/1000)-(AH383)*(AC383/1000))/(H383/1000)</f>
        <v>-1.8348907743064233</v>
      </c>
      <c r="AK383">
        <v>16.5</v>
      </c>
    </row>
    <row r="384" spans="1:37">
      <c r="A384" s="1">
        <v>21.104199999999999</v>
      </c>
      <c r="B384" t="s">
        <v>48</v>
      </c>
      <c r="C384" t="s">
        <v>47</v>
      </c>
      <c r="D384" t="s">
        <v>56</v>
      </c>
      <c r="E384" s="6">
        <v>8.5</v>
      </c>
      <c r="F384" s="2">
        <v>5.42</v>
      </c>
      <c r="G384" t="s">
        <v>37</v>
      </c>
      <c r="H384" s="11">
        <v>4.0010000000000003</v>
      </c>
      <c r="I384" s="20">
        <v>0.15538399999999999</v>
      </c>
      <c r="J384" s="2">
        <f t="shared" si="107"/>
        <v>5.0165945631820237E-3</v>
      </c>
      <c r="K384">
        <v>20000</v>
      </c>
      <c r="L384" s="5">
        <v>0</v>
      </c>
      <c r="M384" s="11">
        <f t="shared" si="128"/>
        <v>0</v>
      </c>
      <c r="N384">
        <v>50</v>
      </c>
      <c r="O384">
        <v>0.5</v>
      </c>
      <c r="P384">
        <v>4</v>
      </c>
      <c r="Q384" s="11">
        <f t="shared" si="129"/>
        <v>4</v>
      </c>
      <c r="R384">
        <f t="shared" si="130"/>
        <v>36</v>
      </c>
      <c r="S384" s="11">
        <v>36.002000000000002</v>
      </c>
      <c r="T384" s="3">
        <f t="shared" si="131"/>
        <v>40.002000000000002</v>
      </c>
      <c r="U384" s="11">
        <v>57.302</v>
      </c>
      <c r="V384" s="11">
        <v>140.1</v>
      </c>
      <c r="W384" s="11">
        <v>2927.7</v>
      </c>
      <c r="X384" s="11">
        <v>8.5739999999999998</v>
      </c>
      <c r="Y384" s="11">
        <v>123.2</v>
      </c>
      <c r="Z384" s="11">
        <v>2825.1</v>
      </c>
      <c r="AA384" s="11">
        <v>8.2780000000000005</v>
      </c>
      <c r="AB384" s="11">
        <v>20.448</v>
      </c>
      <c r="AC384" s="3">
        <f t="shared" si="132"/>
        <v>36.853999999999999</v>
      </c>
      <c r="AD384" t="s">
        <v>35</v>
      </c>
      <c r="AF384">
        <f t="shared" si="133"/>
        <v>0</v>
      </c>
      <c r="AG384" t="s">
        <v>36</v>
      </c>
      <c r="AH384" s="11">
        <v>0.35871599999999998</v>
      </c>
      <c r="AI384">
        <f t="shared" si="134"/>
        <v>1.1581197133079356E-2</v>
      </c>
      <c r="AJ384">
        <f>((I384)*(T384/1000)-(AH384)*(AC384/1000))/(H384/1000)</f>
        <v>-1.7506745053736563</v>
      </c>
      <c r="AK384">
        <v>16.5</v>
      </c>
    </row>
    <row r="385" spans="1:37">
      <c r="A385" s="1">
        <v>21.104199999999999</v>
      </c>
      <c r="B385" t="s">
        <v>48</v>
      </c>
      <c r="C385" t="s">
        <v>47</v>
      </c>
      <c r="D385" t="s">
        <v>56</v>
      </c>
      <c r="E385" s="6">
        <v>8.5</v>
      </c>
      <c r="F385" s="2">
        <v>6.42</v>
      </c>
      <c r="G385" t="s">
        <v>38</v>
      </c>
      <c r="H385" s="11">
        <v>4.0010000000000003</v>
      </c>
      <c r="I385" s="20">
        <v>0.15538399999999999</v>
      </c>
      <c r="J385" s="2">
        <f t="shared" si="107"/>
        <v>5.0165945631820237E-3</v>
      </c>
      <c r="K385">
        <v>20000</v>
      </c>
      <c r="L385" s="5">
        <v>0</v>
      </c>
      <c r="M385" s="11">
        <f t="shared" si="128"/>
        <v>0</v>
      </c>
      <c r="N385">
        <v>50</v>
      </c>
      <c r="O385">
        <v>0.5</v>
      </c>
      <c r="P385">
        <v>4</v>
      </c>
      <c r="Q385" s="11">
        <f t="shared" si="129"/>
        <v>4</v>
      </c>
      <c r="R385">
        <f t="shared" si="130"/>
        <v>36</v>
      </c>
      <c r="S385" s="11">
        <v>36.006</v>
      </c>
      <c r="T385" s="3">
        <f t="shared" si="131"/>
        <v>40.006</v>
      </c>
      <c r="U385" s="11">
        <v>57.344000000000001</v>
      </c>
      <c r="V385" s="11">
        <v>149</v>
      </c>
      <c r="W385" s="11">
        <v>2880.3</v>
      </c>
      <c r="X385" s="11">
        <v>8.5419999999999998</v>
      </c>
      <c r="Y385" s="11">
        <v>91.1</v>
      </c>
      <c r="Z385" s="11">
        <v>2972.2</v>
      </c>
      <c r="AA385" s="11">
        <v>8.2959999999999994</v>
      </c>
      <c r="AB385" s="11">
        <v>20.405000000000001</v>
      </c>
      <c r="AC385" s="3">
        <f t="shared" si="132"/>
        <v>36.939</v>
      </c>
      <c r="AD385" t="s">
        <v>35</v>
      </c>
      <c r="AF385">
        <f t="shared" si="133"/>
        <v>0</v>
      </c>
      <c r="AG385" t="s">
        <v>36</v>
      </c>
      <c r="AH385" s="11">
        <v>0.43186200000000002</v>
      </c>
      <c r="AI385">
        <f t="shared" si="134"/>
        <v>1.3942726157422355E-2</v>
      </c>
      <c r="AJ385">
        <f t="shared" ref="AJ385:AJ388" si="135">((I385)*(T385/1000)-(AH385)*(AC385/1000))/(H385/1000)</f>
        <v>-2.4334561644588857</v>
      </c>
      <c r="AK385">
        <v>16.5</v>
      </c>
    </row>
    <row r="386" spans="1:37">
      <c r="A386" s="1">
        <v>21.104199999999999</v>
      </c>
      <c r="B386" t="s">
        <v>48</v>
      </c>
      <c r="C386" t="s">
        <v>47</v>
      </c>
      <c r="D386" t="s">
        <v>56</v>
      </c>
      <c r="E386" s="6">
        <v>8.5</v>
      </c>
      <c r="F386" s="2">
        <v>7.42</v>
      </c>
      <c r="G386" t="s">
        <v>34</v>
      </c>
      <c r="H386" s="11">
        <v>4.0010000000000003</v>
      </c>
      <c r="I386">
        <v>50</v>
      </c>
      <c r="J386" s="2">
        <f t="shared" si="107"/>
        <v>1.6142571188738941</v>
      </c>
      <c r="K386">
        <v>20000</v>
      </c>
      <c r="L386" s="6">
        <f>I386*40/K386</f>
        <v>0.1</v>
      </c>
      <c r="M386" s="11">
        <f t="shared" si="128"/>
        <v>0.1</v>
      </c>
      <c r="N386">
        <v>50</v>
      </c>
      <c r="O386">
        <v>0.5</v>
      </c>
      <c r="P386">
        <v>4</v>
      </c>
      <c r="Q386" s="11">
        <f t="shared" si="129"/>
        <v>4</v>
      </c>
      <c r="R386" s="6">
        <f>40-L386-P386</f>
        <v>35.9</v>
      </c>
      <c r="S386" s="11">
        <v>35.902999999999999</v>
      </c>
      <c r="T386" s="3">
        <f t="shared" si="131"/>
        <v>40.003</v>
      </c>
      <c r="U386" s="11">
        <v>57.247999999999998</v>
      </c>
      <c r="V386" s="11">
        <v>152.19999999999999</v>
      </c>
      <c r="W386" s="11">
        <v>2916.3</v>
      </c>
      <c r="X386" s="11">
        <v>8.4979999999999993</v>
      </c>
      <c r="Y386" s="11">
        <v>120.9</v>
      </c>
      <c r="Z386" s="11">
        <v>2929</v>
      </c>
      <c r="AA386" s="11">
        <v>8.234</v>
      </c>
      <c r="AB386" s="11">
        <v>20.34</v>
      </c>
      <c r="AC386" s="3">
        <f t="shared" si="132"/>
        <v>36.908000000000001</v>
      </c>
      <c r="AD386" t="s">
        <v>35</v>
      </c>
      <c r="AF386">
        <f t="shared" si="133"/>
        <v>0</v>
      </c>
      <c r="AG386" t="s">
        <v>36</v>
      </c>
      <c r="AH386" s="11">
        <v>12.78552</v>
      </c>
      <c r="AI386">
        <f t="shared" si="134"/>
        <v>0.41278233357009103</v>
      </c>
      <c r="AJ386">
        <f t="shared" si="135"/>
        <v>381.9700144563858</v>
      </c>
      <c r="AK386">
        <v>16.5</v>
      </c>
    </row>
    <row r="387" spans="1:37">
      <c r="A387" s="1">
        <v>21.104199999999999</v>
      </c>
      <c r="B387" t="s">
        <v>48</v>
      </c>
      <c r="C387" t="s">
        <v>47</v>
      </c>
      <c r="D387" t="s">
        <v>56</v>
      </c>
      <c r="E387" s="6">
        <v>8.5</v>
      </c>
      <c r="F387" s="2">
        <v>8.42</v>
      </c>
      <c r="G387" t="s">
        <v>37</v>
      </c>
      <c r="H387" s="11">
        <v>4.0010000000000003</v>
      </c>
      <c r="I387">
        <v>50</v>
      </c>
      <c r="J387" s="2">
        <f t="shared" si="107"/>
        <v>1.6142571188738941</v>
      </c>
      <c r="K387">
        <v>20000</v>
      </c>
      <c r="L387" s="6">
        <f t="shared" ref="L387:L397" si="136">I387*40/K387</f>
        <v>0.1</v>
      </c>
      <c r="M387" s="11">
        <f t="shared" si="128"/>
        <v>0.1</v>
      </c>
      <c r="N387">
        <v>50</v>
      </c>
      <c r="O387">
        <v>0.5</v>
      </c>
      <c r="P387">
        <v>4</v>
      </c>
      <c r="Q387" s="11">
        <f t="shared" si="129"/>
        <v>4</v>
      </c>
      <c r="R387">
        <f t="shared" si="130"/>
        <v>35.9</v>
      </c>
      <c r="S387" s="11">
        <v>35.905000000000001</v>
      </c>
      <c r="T387" s="3">
        <f t="shared" si="131"/>
        <v>40.005000000000003</v>
      </c>
      <c r="U387" s="11">
        <v>57.238999999999997</v>
      </c>
      <c r="V387" s="11">
        <v>146.69999999999999</v>
      </c>
      <c r="W387" s="11">
        <v>2865.9</v>
      </c>
      <c r="X387" s="11">
        <v>8.5289999999999999</v>
      </c>
      <c r="Y387" s="11">
        <v>65</v>
      </c>
      <c r="Z387" s="11">
        <v>3097.6</v>
      </c>
      <c r="AA387" s="11">
        <v>8.2509999999999994</v>
      </c>
      <c r="AB387" s="11">
        <v>20.388000000000002</v>
      </c>
      <c r="AC387" s="3">
        <f t="shared" si="132"/>
        <v>36.850999999999999</v>
      </c>
      <c r="AD387" t="s">
        <v>35</v>
      </c>
      <c r="AF387">
        <f t="shared" si="133"/>
        <v>0</v>
      </c>
      <c r="AG387" t="s">
        <v>36</v>
      </c>
      <c r="AH387" s="11">
        <v>13.33662</v>
      </c>
      <c r="AI387">
        <f t="shared" si="134"/>
        <v>0.43057467553431911</v>
      </c>
      <c r="AJ387">
        <f t="shared" si="135"/>
        <v>377.10127877530618</v>
      </c>
      <c r="AK387">
        <v>16.5</v>
      </c>
    </row>
    <row r="388" spans="1:37">
      <c r="A388" s="1">
        <v>21.104199999999999</v>
      </c>
      <c r="B388" t="s">
        <v>48</v>
      </c>
      <c r="C388" t="s">
        <v>47</v>
      </c>
      <c r="D388" t="s">
        <v>56</v>
      </c>
      <c r="E388" s="6">
        <v>8.5</v>
      </c>
      <c r="F388" s="2">
        <v>9.42</v>
      </c>
      <c r="G388" t="s">
        <v>38</v>
      </c>
      <c r="H388" s="11">
        <v>4</v>
      </c>
      <c r="I388">
        <v>50</v>
      </c>
      <c r="J388" s="2">
        <f t="shared" si="107"/>
        <v>1.6142571188738941</v>
      </c>
      <c r="K388">
        <v>20000</v>
      </c>
      <c r="L388" s="6">
        <f t="shared" si="136"/>
        <v>0.1</v>
      </c>
      <c r="M388" s="11">
        <f t="shared" si="128"/>
        <v>0.1</v>
      </c>
      <c r="N388">
        <v>50</v>
      </c>
      <c r="O388">
        <v>0.5</v>
      </c>
      <c r="P388">
        <v>4</v>
      </c>
      <c r="Q388" s="11">
        <f t="shared" si="129"/>
        <v>4</v>
      </c>
      <c r="R388">
        <f t="shared" si="130"/>
        <v>35.9</v>
      </c>
      <c r="S388" s="11">
        <v>35.898000000000003</v>
      </c>
      <c r="T388" s="3">
        <f t="shared" si="131"/>
        <v>39.998000000000005</v>
      </c>
      <c r="U388" s="11">
        <v>57.319000000000003</v>
      </c>
      <c r="V388" s="11">
        <v>155.6</v>
      </c>
      <c r="W388" s="11">
        <v>2978.2</v>
      </c>
      <c r="X388" s="11">
        <v>8.5020000000000007</v>
      </c>
      <c r="Y388" s="11">
        <v>114.4</v>
      </c>
      <c r="Z388" s="11">
        <v>2981.9</v>
      </c>
      <c r="AA388" s="11">
        <v>8.2189999999999994</v>
      </c>
      <c r="AB388" s="11">
        <v>20.329000000000001</v>
      </c>
      <c r="AC388" s="3">
        <f t="shared" si="132"/>
        <v>36.99</v>
      </c>
      <c r="AD388" t="s">
        <v>35</v>
      </c>
      <c r="AF388">
        <f t="shared" si="133"/>
        <v>0</v>
      </c>
      <c r="AG388" t="s">
        <v>36</v>
      </c>
      <c r="AH388" s="11">
        <v>12.49494</v>
      </c>
      <c r="AI388">
        <f t="shared" si="134"/>
        <v>0.40340091689804347</v>
      </c>
      <c r="AJ388">
        <f t="shared" si="135"/>
        <v>384.42804235000006</v>
      </c>
      <c r="AK388">
        <v>16.5</v>
      </c>
    </row>
    <row r="389" spans="1:37">
      <c r="A389" s="1">
        <v>21.104199999999999</v>
      </c>
      <c r="B389" t="s">
        <v>48</v>
      </c>
      <c r="C389" t="s">
        <v>47</v>
      </c>
      <c r="D389" t="s">
        <v>56</v>
      </c>
      <c r="E389" s="6">
        <v>8.5</v>
      </c>
      <c r="F389" s="2">
        <v>10.42</v>
      </c>
      <c r="G389" t="s">
        <v>34</v>
      </c>
      <c r="H389" s="11">
        <v>4</v>
      </c>
      <c r="I389">
        <v>100</v>
      </c>
      <c r="J389" s="2">
        <f t="shared" si="107"/>
        <v>3.2285142377477882</v>
      </c>
      <c r="K389">
        <v>20000</v>
      </c>
      <c r="L389" s="6">
        <f t="shared" si="136"/>
        <v>0.2</v>
      </c>
      <c r="M389" s="11">
        <f t="shared" si="128"/>
        <v>0.2</v>
      </c>
      <c r="N389">
        <v>50</v>
      </c>
      <c r="O389">
        <v>0.5</v>
      </c>
      <c r="P389">
        <v>4</v>
      </c>
      <c r="Q389" s="11">
        <f t="shared" si="129"/>
        <v>4</v>
      </c>
      <c r="R389">
        <f t="shared" si="130"/>
        <v>35.799999999999997</v>
      </c>
      <c r="S389" s="11">
        <v>35.814999999999998</v>
      </c>
      <c r="T389" s="3">
        <f t="shared" si="131"/>
        <v>40.015000000000001</v>
      </c>
      <c r="U389" s="11">
        <v>57.313000000000002</v>
      </c>
      <c r="V389" s="11">
        <v>152.4</v>
      </c>
      <c r="W389" s="11">
        <v>2920.5</v>
      </c>
      <c r="X389" s="11">
        <v>8.4949999999999992</v>
      </c>
      <c r="Y389" s="11">
        <v>88.9</v>
      </c>
      <c r="Z389" s="11">
        <v>3260.9</v>
      </c>
      <c r="AA389" s="11">
        <v>8.2200000000000006</v>
      </c>
      <c r="AB389" s="15">
        <v>20.271999999999998</v>
      </c>
      <c r="AC389" s="3">
        <f t="shared" si="132"/>
        <v>37.041000000000004</v>
      </c>
      <c r="AD389" t="s">
        <v>35</v>
      </c>
      <c r="AF389">
        <f t="shared" si="133"/>
        <v>0</v>
      </c>
      <c r="AG389" t="s">
        <v>36</v>
      </c>
      <c r="AH389" s="11">
        <v>30.971820000000001</v>
      </c>
      <c r="AI389">
        <f t="shared" si="134"/>
        <v>0.99992961838961714</v>
      </c>
      <c r="AJ389">
        <f>((I389)*(T389/1000)-(AH389)*(AC389/1000))/(H389/1000)</f>
        <v>713.56820384499997</v>
      </c>
      <c r="AK389">
        <v>16.5</v>
      </c>
    </row>
    <row r="390" spans="1:37">
      <c r="A390" s="1">
        <v>21.104199999999999</v>
      </c>
      <c r="B390" t="s">
        <v>48</v>
      </c>
      <c r="C390" t="s">
        <v>47</v>
      </c>
      <c r="D390" t="s">
        <v>56</v>
      </c>
      <c r="E390" s="6">
        <v>8.5</v>
      </c>
      <c r="F390" s="2">
        <v>11.42</v>
      </c>
      <c r="G390" t="s">
        <v>37</v>
      </c>
      <c r="H390" s="11">
        <v>4</v>
      </c>
      <c r="I390">
        <v>100</v>
      </c>
      <c r="J390" s="2">
        <f t="shared" ref="J390:J453" si="137">I390/30.974</f>
        <v>3.2285142377477882</v>
      </c>
      <c r="K390">
        <v>20000</v>
      </c>
      <c r="L390" s="6">
        <f t="shared" si="136"/>
        <v>0.2</v>
      </c>
      <c r="M390" s="11">
        <f t="shared" si="128"/>
        <v>0.2</v>
      </c>
      <c r="N390">
        <v>50</v>
      </c>
      <c r="O390">
        <v>0.5</v>
      </c>
      <c r="P390">
        <v>4</v>
      </c>
      <c r="Q390" s="11">
        <f t="shared" si="129"/>
        <v>4</v>
      </c>
      <c r="R390">
        <f t="shared" si="130"/>
        <v>35.799999999999997</v>
      </c>
      <c r="S390" s="11">
        <v>35.808</v>
      </c>
      <c r="T390" s="3">
        <f t="shared" si="131"/>
        <v>40.008000000000003</v>
      </c>
      <c r="U390" s="11">
        <v>57.368000000000002</v>
      </c>
      <c r="V390" s="11">
        <v>157.30000000000001</v>
      </c>
      <c r="W390" s="11">
        <v>3073.9</v>
      </c>
      <c r="X390" s="11">
        <v>8.4450000000000003</v>
      </c>
      <c r="Y390" s="11">
        <v>120.3</v>
      </c>
      <c r="Z390" s="11">
        <v>3026</v>
      </c>
      <c r="AA390" s="11">
        <v>8.1880000000000006</v>
      </c>
      <c r="AB390" s="11">
        <v>20.411999999999999</v>
      </c>
      <c r="AC390" s="3">
        <f t="shared" si="132"/>
        <v>36.956000000000003</v>
      </c>
      <c r="AD390" t="s">
        <v>35</v>
      </c>
      <c r="AF390">
        <f t="shared" si="133"/>
        <v>0</v>
      </c>
      <c r="AG390" t="s">
        <v>36</v>
      </c>
      <c r="AH390" s="11">
        <v>32.134140000000002</v>
      </c>
      <c r="AI390">
        <f t="shared" si="134"/>
        <v>1.0374552850778074</v>
      </c>
      <c r="AJ390">
        <f t="shared" ref="AJ390:AJ406" si="138">((I390)*(T390/1000)-(AH390)*(AC390/1000))/(H390/1000)</f>
        <v>703.31268053999997</v>
      </c>
      <c r="AK390">
        <v>16.5</v>
      </c>
    </row>
    <row r="391" spans="1:37">
      <c r="A391" s="1">
        <v>21.104199999999999</v>
      </c>
      <c r="B391" t="s">
        <v>48</v>
      </c>
      <c r="C391" t="s">
        <v>47</v>
      </c>
      <c r="D391" t="s">
        <v>56</v>
      </c>
      <c r="E391" s="6">
        <v>8.5</v>
      </c>
      <c r="F391" s="2">
        <v>12.42</v>
      </c>
      <c r="G391" t="s">
        <v>38</v>
      </c>
      <c r="H391" s="11">
        <v>4.0010000000000003</v>
      </c>
      <c r="I391">
        <v>100</v>
      </c>
      <c r="J391" s="2">
        <f t="shared" si="137"/>
        <v>3.2285142377477882</v>
      </c>
      <c r="K391">
        <v>20000</v>
      </c>
      <c r="L391" s="6">
        <f t="shared" si="136"/>
        <v>0.2</v>
      </c>
      <c r="M391" s="11">
        <f t="shared" si="128"/>
        <v>0.2</v>
      </c>
      <c r="N391">
        <v>50</v>
      </c>
      <c r="O391">
        <v>0.5</v>
      </c>
      <c r="P391">
        <v>4</v>
      </c>
      <c r="Q391" s="11">
        <f t="shared" si="129"/>
        <v>4</v>
      </c>
      <c r="R391">
        <f t="shared" si="130"/>
        <v>35.799999999999997</v>
      </c>
      <c r="S391" s="11">
        <v>35.796999999999997</v>
      </c>
      <c r="T391" s="3">
        <f t="shared" si="131"/>
        <v>39.997</v>
      </c>
      <c r="U391" s="11">
        <v>57.335999999999999</v>
      </c>
      <c r="V391" s="11">
        <v>149.1</v>
      </c>
      <c r="W391" s="11">
        <v>3147.7</v>
      </c>
      <c r="X391" s="11">
        <v>8.4990000000000006</v>
      </c>
      <c r="Y391" s="11">
        <v>95.7</v>
      </c>
      <c r="Z391" s="11">
        <v>3212.7</v>
      </c>
      <c r="AA391" s="11">
        <v>8.2140000000000004</v>
      </c>
      <c r="AB391" s="11">
        <v>20.390999999999998</v>
      </c>
      <c r="AC391" s="3">
        <f t="shared" si="132"/>
        <v>36.945</v>
      </c>
      <c r="AD391" t="s">
        <v>35</v>
      </c>
      <c r="AF391">
        <f t="shared" si="133"/>
        <v>0</v>
      </c>
      <c r="AG391" t="s">
        <v>36</v>
      </c>
      <c r="AH391" s="11">
        <v>32.023919999999997</v>
      </c>
      <c r="AI391">
        <f t="shared" si="134"/>
        <v>1.0338968166849616</v>
      </c>
      <c r="AJ391">
        <f t="shared" si="138"/>
        <v>703.96807688077979</v>
      </c>
      <c r="AK391">
        <v>16.5</v>
      </c>
    </row>
    <row r="392" spans="1:37">
      <c r="A392" s="1">
        <v>21.104199999999999</v>
      </c>
      <c r="B392" t="s">
        <v>48</v>
      </c>
      <c r="C392" t="s">
        <v>47</v>
      </c>
      <c r="D392" t="s">
        <v>56</v>
      </c>
      <c r="E392" s="6">
        <v>8.5</v>
      </c>
      <c r="F392" s="2">
        <v>13.42</v>
      </c>
      <c r="G392" t="s">
        <v>34</v>
      </c>
      <c r="H392" s="11">
        <v>4</v>
      </c>
      <c r="I392">
        <v>250</v>
      </c>
      <c r="J392" s="2">
        <f t="shared" si="137"/>
        <v>8.0712855943694706</v>
      </c>
      <c r="K392">
        <v>20000</v>
      </c>
      <c r="L392" s="6">
        <f t="shared" si="136"/>
        <v>0.5</v>
      </c>
      <c r="M392" s="11">
        <f t="shared" si="128"/>
        <v>0.5</v>
      </c>
      <c r="N392">
        <v>50</v>
      </c>
      <c r="O392">
        <v>0.5</v>
      </c>
      <c r="P392">
        <v>4</v>
      </c>
      <c r="Q392" s="11">
        <f t="shared" si="129"/>
        <v>4</v>
      </c>
      <c r="R392">
        <f t="shared" si="130"/>
        <v>35.5</v>
      </c>
      <c r="S392" s="11">
        <v>35.508000000000003</v>
      </c>
      <c r="T392" s="3">
        <f t="shared" si="131"/>
        <v>40.008000000000003</v>
      </c>
      <c r="U392" s="11">
        <v>57.247</v>
      </c>
      <c r="V392" s="11">
        <v>159.69999999999999</v>
      </c>
      <c r="W392" s="11">
        <v>3530.1</v>
      </c>
      <c r="X392" s="11">
        <v>8.3780000000000001</v>
      </c>
      <c r="Y392" s="11">
        <v>125.1</v>
      </c>
      <c r="Z392" s="11">
        <v>3502</v>
      </c>
      <c r="AA392" s="11">
        <v>8.09</v>
      </c>
      <c r="AB392" s="11">
        <v>20.423999999999999</v>
      </c>
      <c r="AC392" s="3">
        <f t="shared" si="132"/>
        <v>36.823</v>
      </c>
      <c r="AD392" t="s">
        <v>35</v>
      </c>
      <c r="AF392">
        <f t="shared" si="133"/>
        <v>0</v>
      </c>
      <c r="AG392" t="s">
        <v>36</v>
      </c>
      <c r="AH392" s="11">
        <v>129.45840000000001</v>
      </c>
      <c r="AI392">
        <f t="shared" si="134"/>
        <v>4.1795828759604836</v>
      </c>
      <c r="AJ392">
        <f t="shared" si="138"/>
        <v>1308.7383342000001</v>
      </c>
      <c r="AK392">
        <v>16.5</v>
      </c>
    </row>
    <row r="393" spans="1:37">
      <c r="A393" s="1">
        <v>21.104199999999999</v>
      </c>
      <c r="B393" t="s">
        <v>48</v>
      </c>
      <c r="C393" t="s">
        <v>47</v>
      </c>
      <c r="D393" t="s">
        <v>56</v>
      </c>
      <c r="E393" s="6">
        <v>8.5</v>
      </c>
      <c r="F393" s="2">
        <v>14.42</v>
      </c>
      <c r="G393" t="s">
        <v>37</v>
      </c>
      <c r="H393" s="11">
        <v>4.0010000000000003</v>
      </c>
      <c r="I393">
        <v>250</v>
      </c>
      <c r="J393" s="2">
        <f t="shared" si="137"/>
        <v>8.0712855943694706</v>
      </c>
      <c r="K393">
        <v>20000</v>
      </c>
      <c r="L393" s="6">
        <f t="shared" si="136"/>
        <v>0.5</v>
      </c>
      <c r="M393" s="11">
        <f t="shared" si="128"/>
        <v>0.5</v>
      </c>
      <c r="N393">
        <v>50</v>
      </c>
      <c r="O393">
        <v>0.5</v>
      </c>
      <c r="P393">
        <v>4</v>
      </c>
      <c r="Q393" s="11">
        <f t="shared" si="129"/>
        <v>4</v>
      </c>
      <c r="R393">
        <f t="shared" si="130"/>
        <v>35.5</v>
      </c>
      <c r="S393" s="11">
        <v>35.494999999999997</v>
      </c>
      <c r="T393" s="3">
        <f t="shared" si="131"/>
        <v>39.994999999999997</v>
      </c>
      <c r="U393" s="11">
        <v>57.372999999999998</v>
      </c>
      <c r="V393" s="11">
        <v>161.30000000000001</v>
      </c>
      <c r="W393" s="11">
        <v>3440</v>
      </c>
      <c r="X393" s="11">
        <v>8.4410000000000007</v>
      </c>
      <c r="Y393" s="11">
        <v>67.3</v>
      </c>
      <c r="Z393" s="11">
        <v>3592.4</v>
      </c>
      <c r="AA393" s="11">
        <v>8.125</v>
      </c>
      <c r="AB393" s="11">
        <v>20.581</v>
      </c>
      <c r="AC393" s="3">
        <f t="shared" si="132"/>
        <v>36.792000000000002</v>
      </c>
      <c r="AD393" t="s">
        <v>35</v>
      </c>
      <c r="AF393">
        <f t="shared" si="133"/>
        <v>0</v>
      </c>
      <c r="AG393" t="s">
        <v>36</v>
      </c>
      <c r="AH393" s="11">
        <v>130.46039999999999</v>
      </c>
      <c r="AI393">
        <f t="shared" si="134"/>
        <v>4.2119325886227168</v>
      </c>
      <c r="AJ393">
        <f t="shared" si="138"/>
        <v>1299.3878938265432</v>
      </c>
      <c r="AK393">
        <v>16.5</v>
      </c>
    </row>
    <row r="394" spans="1:37">
      <c r="A394" s="1">
        <v>21.104199999999999</v>
      </c>
      <c r="B394" t="s">
        <v>48</v>
      </c>
      <c r="C394" t="s">
        <v>47</v>
      </c>
      <c r="D394" t="s">
        <v>56</v>
      </c>
      <c r="E394" s="6">
        <v>8.5</v>
      </c>
      <c r="F394" s="2">
        <v>15.42</v>
      </c>
      <c r="G394" t="s">
        <v>38</v>
      </c>
      <c r="H394" s="11">
        <v>4</v>
      </c>
      <c r="I394">
        <v>250</v>
      </c>
      <c r="J394" s="2">
        <f t="shared" si="137"/>
        <v>8.0712855943694706</v>
      </c>
      <c r="K394">
        <v>20000</v>
      </c>
      <c r="L394" s="6">
        <f t="shared" si="136"/>
        <v>0.5</v>
      </c>
      <c r="M394" s="11">
        <f t="shared" si="128"/>
        <v>0.5</v>
      </c>
      <c r="N394">
        <v>50</v>
      </c>
      <c r="O394">
        <v>0.5</v>
      </c>
      <c r="P394">
        <v>4</v>
      </c>
      <c r="Q394" s="11">
        <f t="shared" si="129"/>
        <v>4</v>
      </c>
      <c r="R394">
        <f t="shared" si="130"/>
        <v>35.5</v>
      </c>
      <c r="S394" s="11">
        <v>35.505000000000003</v>
      </c>
      <c r="T394" s="3">
        <f t="shared" si="131"/>
        <v>40.005000000000003</v>
      </c>
      <c r="U394" s="11">
        <v>57.277999999999999</v>
      </c>
      <c r="V394" s="11">
        <v>162.9</v>
      </c>
      <c r="W394" s="11">
        <v>3435.8</v>
      </c>
      <c r="X394" s="11">
        <v>8.4169999999999998</v>
      </c>
      <c r="Y394" s="11">
        <v>130.69999999999999</v>
      </c>
      <c r="Z394" s="11">
        <v>3527.8</v>
      </c>
      <c r="AA394" s="11">
        <v>8.0739999999999998</v>
      </c>
      <c r="AB394" s="11">
        <v>20.442</v>
      </c>
      <c r="AC394" s="3">
        <f t="shared" si="132"/>
        <v>36.835999999999999</v>
      </c>
      <c r="AD394" t="s">
        <v>35</v>
      </c>
      <c r="AF394">
        <f t="shared" si="133"/>
        <v>0</v>
      </c>
      <c r="AG394" t="s">
        <v>36</v>
      </c>
      <c r="AH394" s="11">
        <v>129.25800000000001</v>
      </c>
      <c r="AI394">
        <f t="shared" si="134"/>
        <v>4.1731129334280368</v>
      </c>
      <c r="AJ394">
        <f t="shared" si="138"/>
        <v>1309.975578</v>
      </c>
      <c r="AK394">
        <v>16.5</v>
      </c>
    </row>
    <row r="395" spans="1:37">
      <c r="A395" s="1">
        <v>21.104199999999999</v>
      </c>
      <c r="B395" t="s">
        <v>48</v>
      </c>
      <c r="C395" t="s">
        <v>47</v>
      </c>
      <c r="D395" t="s">
        <v>56</v>
      </c>
      <c r="E395" s="6">
        <v>8.5</v>
      </c>
      <c r="F395" s="2">
        <v>16.420000000000002</v>
      </c>
      <c r="G395" t="s">
        <v>34</v>
      </c>
      <c r="H395" s="11">
        <v>4</v>
      </c>
      <c r="I395">
        <v>500</v>
      </c>
      <c r="J395" s="2">
        <f t="shared" si="137"/>
        <v>16.142571188738941</v>
      </c>
      <c r="K395">
        <v>20000</v>
      </c>
      <c r="L395" s="6">
        <f t="shared" si="136"/>
        <v>1</v>
      </c>
      <c r="M395" s="11">
        <f t="shared" si="128"/>
        <v>1</v>
      </c>
      <c r="N395">
        <v>50</v>
      </c>
      <c r="O395">
        <v>0.5</v>
      </c>
      <c r="P395">
        <v>4</v>
      </c>
      <c r="Q395" s="11">
        <f t="shared" si="129"/>
        <v>4</v>
      </c>
      <c r="R395">
        <f t="shared" si="130"/>
        <v>35</v>
      </c>
      <c r="S395" s="15">
        <v>34.993000000000002</v>
      </c>
      <c r="T395" s="3">
        <f t="shared" si="131"/>
        <v>39.993000000000002</v>
      </c>
      <c r="U395" s="11">
        <v>57.325000000000003</v>
      </c>
      <c r="V395" s="11">
        <v>166.1</v>
      </c>
      <c r="W395" s="11">
        <v>4463.8</v>
      </c>
      <c r="X395" s="11">
        <v>8.3420000000000005</v>
      </c>
      <c r="Y395" s="11">
        <v>-32</v>
      </c>
      <c r="Z395" s="11">
        <v>4640</v>
      </c>
      <c r="AA395" s="11">
        <v>8.1219999999999999</v>
      </c>
      <c r="AB395" s="11">
        <v>20.382000000000001</v>
      </c>
      <c r="AC395" s="3">
        <f t="shared" si="132"/>
        <v>36.942999999999998</v>
      </c>
      <c r="AD395" t="s">
        <v>35</v>
      </c>
      <c r="AF395">
        <f t="shared" si="133"/>
        <v>0</v>
      </c>
      <c r="AG395" t="s">
        <v>36</v>
      </c>
      <c r="AH395" s="16">
        <v>345.18900000000002</v>
      </c>
      <c r="AI395">
        <f t="shared" si="134"/>
        <v>11.144476012139213</v>
      </c>
      <c r="AJ395">
        <f t="shared" si="138"/>
        <v>1811.0456932500006</v>
      </c>
      <c r="AK395">
        <v>16.5</v>
      </c>
    </row>
    <row r="396" spans="1:37">
      <c r="A396" s="1">
        <v>21.104199999999999</v>
      </c>
      <c r="B396" t="s">
        <v>48</v>
      </c>
      <c r="C396" t="s">
        <v>47</v>
      </c>
      <c r="D396" t="s">
        <v>56</v>
      </c>
      <c r="E396" s="6">
        <v>8.5</v>
      </c>
      <c r="F396" s="2">
        <v>17.420000000000002</v>
      </c>
      <c r="G396" t="s">
        <v>37</v>
      </c>
      <c r="H396" s="11">
        <v>4.0010000000000003</v>
      </c>
      <c r="I396">
        <v>500</v>
      </c>
      <c r="J396" s="2">
        <f t="shared" si="137"/>
        <v>16.142571188738941</v>
      </c>
      <c r="K396">
        <v>20000</v>
      </c>
      <c r="L396" s="6">
        <f t="shared" si="136"/>
        <v>1</v>
      </c>
      <c r="M396" s="11">
        <f t="shared" si="128"/>
        <v>1</v>
      </c>
      <c r="N396">
        <v>50</v>
      </c>
      <c r="O396">
        <v>0.5</v>
      </c>
      <c r="P396">
        <v>4</v>
      </c>
      <c r="Q396" s="11">
        <f t="shared" si="129"/>
        <v>4</v>
      </c>
      <c r="R396">
        <f t="shared" si="130"/>
        <v>35</v>
      </c>
      <c r="S396" s="11">
        <v>35.009</v>
      </c>
      <c r="T396" s="3">
        <f t="shared" si="131"/>
        <v>40.009</v>
      </c>
      <c r="U396" s="11">
        <v>57.378</v>
      </c>
      <c r="V396" s="11">
        <v>170.4</v>
      </c>
      <c r="W396" s="11">
        <v>4484.3</v>
      </c>
      <c r="X396" s="11">
        <v>8.3379999999999992</v>
      </c>
      <c r="Y396" s="11">
        <v>7.3</v>
      </c>
      <c r="Z396" s="11">
        <v>4505.5</v>
      </c>
      <c r="AA396" s="11">
        <v>8.0690000000000008</v>
      </c>
      <c r="AB396" s="11">
        <v>20.591999999999999</v>
      </c>
      <c r="AC396" s="3">
        <f t="shared" si="132"/>
        <v>36.786000000000001</v>
      </c>
      <c r="AD396" t="s">
        <v>35</v>
      </c>
      <c r="AF396">
        <f t="shared" si="133"/>
        <v>0</v>
      </c>
      <c r="AG396" t="s">
        <v>36</v>
      </c>
      <c r="AH396" s="11">
        <v>342.38339999999999</v>
      </c>
      <c r="AI396">
        <f t="shared" si="134"/>
        <v>11.053896816684961</v>
      </c>
      <c r="AJ396">
        <f t="shared" si="138"/>
        <v>1851.9330786303422</v>
      </c>
      <c r="AK396">
        <v>16.5</v>
      </c>
    </row>
    <row r="397" spans="1:37">
      <c r="A397" s="1">
        <v>21.104199999999999</v>
      </c>
      <c r="B397" t="s">
        <v>48</v>
      </c>
      <c r="C397" t="s">
        <v>47</v>
      </c>
      <c r="D397" t="s">
        <v>56</v>
      </c>
      <c r="E397" s="6">
        <v>8.5</v>
      </c>
      <c r="F397" s="2">
        <v>18.420000000000002</v>
      </c>
      <c r="G397" t="s">
        <v>38</v>
      </c>
      <c r="H397" s="11">
        <v>4.0010000000000003</v>
      </c>
      <c r="I397">
        <v>500</v>
      </c>
      <c r="J397" s="2">
        <f t="shared" si="137"/>
        <v>16.142571188738941</v>
      </c>
      <c r="K397">
        <v>20000</v>
      </c>
      <c r="L397" s="6">
        <f t="shared" si="136"/>
        <v>1</v>
      </c>
      <c r="M397" s="11">
        <f t="shared" si="128"/>
        <v>1</v>
      </c>
      <c r="N397">
        <v>50</v>
      </c>
      <c r="O397">
        <v>0.5</v>
      </c>
      <c r="P397">
        <v>4</v>
      </c>
      <c r="Q397" s="11">
        <f t="shared" si="129"/>
        <v>4</v>
      </c>
      <c r="R397">
        <f t="shared" si="130"/>
        <v>35</v>
      </c>
      <c r="S397" s="15">
        <v>34.997999999999998</v>
      </c>
      <c r="T397" s="3">
        <f t="shared" si="131"/>
        <v>39.997999999999998</v>
      </c>
      <c r="U397" s="11">
        <v>57.335000000000001</v>
      </c>
      <c r="V397" s="11">
        <v>156</v>
      </c>
      <c r="W397" s="11">
        <v>4523.3</v>
      </c>
      <c r="X397" s="11">
        <v>8.3849999999999998</v>
      </c>
      <c r="Y397" s="11">
        <v>39.9</v>
      </c>
      <c r="Z397" s="11">
        <v>4688.5</v>
      </c>
      <c r="AA397" s="11">
        <v>8.1120000000000001</v>
      </c>
      <c r="AB397" s="11">
        <v>20.486999999999998</v>
      </c>
      <c r="AC397" s="3">
        <f t="shared" si="132"/>
        <v>36.847999999999999</v>
      </c>
      <c r="AD397" t="s">
        <v>35</v>
      </c>
      <c r="AF397">
        <f t="shared" si="133"/>
        <v>0</v>
      </c>
      <c r="AG397" t="s">
        <v>36</v>
      </c>
      <c r="AH397" s="11">
        <v>348.19499999999999</v>
      </c>
      <c r="AI397">
        <f t="shared" si="134"/>
        <v>11.241525150125913</v>
      </c>
      <c r="AJ397">
        <f t="shared" si="138"/>
        <v>1791.7297275681076</v>
      </c>
      <c r="AK397">
        <v>16.5</v>
      </c>
    </row>
    <row r="398" spans="1:37">
      <c r="A398" s="1">
        <v>21.104199999999999</v>
      </c>
      <c r="B398" t="s">
        <v>48</v>
      </c>
      <c r="C398" t="s">
        <v>47</v>
      </c>
      <c r="D398" t="s">
        <v>56</v>
      </c>
      <c r="E398" s="6">
        <v>8.5</v>
      </c>
      <c r="F398" s="2">
        <v>19.420000000000002</v>
      </c>
      <c r="G398" t="s">
        <v>34</v>
      </c>
      <c r="H398" s="11">
        <v>3.9990000000000001</v>
      </c>
      <c r="I398">
        <v>1.155</v>
      </c>
      <c r="J398" s="2">
        <f t="shared" si="137"/>
        <v>3.728933944598696E-2</v>
      </c>
      <c r="K398">
        <v>400</v>
      </c>
      <c r="L398" s="6">
        <v>0.1</v>
      </c>
      <c r="M398" s="11">
        <v>0.1</v>
      </c>
      <c r="N398">
        <v>50</v>
      </c>
      <c r="O398">
        <v>0.5</v>
      </c>
      <c r="P398">
        <v>4</v>
      </c>
      <c r="Q398" s="11">
        <v>4</v>
      </c>
      <c r="R398">
        <f t="shared" si="130"/>
        <v>35.9</v>
      </c>
      <c r="S398" s="15">
        <v>35.917000000000002</v>
      </c>
      <c r="T398" s="3">
        <f t="shared" si="131"/>
        <v>40.017000000000003</v>
      </c>
      <c r="U398" s="11">
        <v>58.042000000000002</v>
      </c>
      <c r="V398" s="11">
        <v>146.30000000000001</v>
      </c>
      <c r="W398" s="11">
        <v>2752.6</v>
      </c>
      <c r="X398" s="11">
        <v>8.5950000000000006</v>
      </c>
      <c r="Y398" s="11">
        <v>-123.9</v>
      </c>
      <c r="Z398" s="11">
        <v>2949.5</v>
      </c>
      <c r="AA398" s="11">
        <v>8.2219999999999995</v>
      </c>
      <c r="AB398" s="11">
        <v>20.937000000000001</v>
      </c>
      <c r="AC398" s="3">
        <f t="shared" si="132"/>
        <v>37.105000000000004</v>
      </c>
      <c r="AD398" t="s">
        <v>35</v>
      </c>
      <c r="AF398">
        <f t="shared" si="133"/>
        <v>0</v>
      </c>
      <c r="AG398" t="s">
        <v>36</v>
      </c>
      <c r="AH398" s="11">
        <v>0.79859400000000003</v>
      </c>
      <c r="AI398">
        <f t="shared" si="134"/>
        <v>2.5782720991799575E-2</v>
      </c>
      <c r="AJ398">
        <f t="shared" si="138"/>
        <v>4.1479881545386359</v>
      </c>
      <c r="AK398">
        <v>16.5</v>
      </c>
    </row>
    <row r="399" spans="1:37">
      <c r="A399" s="1">
        <v>21.104199999999999</v>
      </c>
      <c r="B399" t="s">
        <v>48</v>
      </c>
      <c r="C399" t="s">
        <v>47</v>
      </c>
      <c r="D399" t="s">
        <v>56</v>
      </c>
      <c r="E399" s="6">
        <v>8.5</v>
      </c>
      <c r="F399" s="2">
        <v>20.420000000000002</v>
      </c>
      <c r="G399" t="s">
        <v>37</v>
      </c>
      <c r="H399" s="11">
        <v>4</v>
      </c>
      <c r="I399">
        <v>1.155</v>
      </c>
      <c r="J399" s="2">
        <f t="shared" si="137"/>
        <v>3.728933944598696E-2</v>
      </c>
      <c r="K399">
        <v>400</v>
      </c>
      <c r="L399" s="6">
        <v>0.1</v>
      </c>
      <c r="M399" s="11">
        <v>0.1</v>
      </c>
      <c r="N399">
        <v>50</v>
      </c>
      <c r="O399">
        <v>0.5</v>
      </c>
      <c r="P399">
        <v>4</v>
      </c>
      <c r="Q399" s="11">
        <v>4</v>
      </c>
      <c r="R399">
        <f t="shared" si="130"/>
        <v>35.9</v>
      </c>
      <c r="S399" s="15">
        <v>35.908999999999999</v>
      </c>
      <c r="T399" s="3">
        <f t="shared" si="131"/>
        <v>40.009</v>
      </c>
      <c r="U399" s="11">
        <v>58.057000000000002</v>
      </c>
      <c r="V399" s="11">
        <v>153.4</v>
      </c>
      <c r="W399" s="11">
        <v>2773.4</v>
      </c>
      <c r="X399" s="11">
        <v>8.5960000000000001</v>
      </c>
      <c r="Y399" s="11">
        <v>-62.9</v>
      </c>
      <c r="Z399" s="11">
        <v>2925.8</v>
      </c>
      <c r="AA399" s="11">
        <v>8.1829999999999998</v>
      </c>
      <c r="AB399" s="11">
        <v>20.971</v>
      </c>
      <c r="AC399" s="3">
        <f t="shared" si="132"/>
        <v>37.085999999999999</v>
      </c>
      <c r="AD399" t="s">
        <v>35</v>
      </c>
      <c r="AF399">
        <f t="shared" si="133"/>
        <v>0</v>
      </c>
      <c r="AG399" t="s">
        <v>36</v>
      </c>
      <c r="AH399" s="11">
        <v>0.53707199999999999</v>
      </c>
      <c r="AI399">
        <f t="shared" si="134"/>
        <v>1.7339445986956803E-2</v>
      </c>
      <c r="AJ399">
        <f t="shared" si="138"/>
        <v>6.5731357020000001</v>
      </c>
      <c r="AK399">
        <v>16.5</v>
      </c>
    </row>
    <row r="400" spans="1:37">
      <c r="A400" s="1">
        <v>21.104199999999999</v>
      </c>
      <c r="B400" t="s">
        <v>48</v>
      </c>
      <c r="C400" t="s">
        <v>47</v>
      </c>
      <c r="D400" t="s">
        <v>56</v>
      </c>
      <c r="E400" s="6">
        <v>8.5</v>
      </c>
      <c r="F400" s="2">
        <v>21.42</v>
      </c>
      <c r="G400" t="s">
        <v>38</v>
      </c>
      <c r="H400" s="11">
        <v>3.9980000000000002</v>
      </c>
      <c r="I400">
        <v>1.155</v>
      </c>
      <c r="J400" s="2">
        <f t="shared" si="137"/>
        <v>3.728933944598696E-2</v>
      </c>
      <c r="K400">
        <v>400</v>
      </c>
      <c r="L400" s="6">
        <v>0.1</v>
      </c>
      <c r="M400" s="11">
        <v>0.1</v>
      </c>
      <c r="N400">
        <v>50</v>
      </c>
      <c r="O400">
        <v>0.5</v>
      </c>
      <c r="P400">
        <v>4</v>
      </c>
      <c r="Q400" s="11">
        <v>4</v>
      </c>
      <c r="R400">
        <f t="shared" si="130"/>
        <v>35.9</v>
      </c>
      <c r="S400" s="15">
        <v>35.896000000000001</v>
      </c>
      <c r="T400" s="3">
        <f t="shared" si="131"/>
        <v>39.996000000000002</v>
      </c>
      <c r="U400" s="11">
        <v>57.975000000000001</v>
      </c>
      <c r="V400" s="11">
        <v>153.1</v>
      </c>
      <c r="W400" s="11">
        <v>2760.7</v>
      </c>
      <c r="X400" s="11">
        <v>8.5939999999999994</v>
      </c>
      <c r="Y400" s="11">
        <v>-82.7</v>
      </c>
      <c r="Z400" s="11">
        <v>2909.1</v>
      </c>
      <c r="AA400" s="11">
        <v>8.1829999999999998</v>
      </c>
      <c r="AB400" s="11">
        <v>20.937999999999999</v>
      </c>
      <c r="AC400" s="3">
        <f t="shared" si="132"/>
        <v>37.037000000000006</v>
      </c>
      <c r="AD400" t="s">
        <v>35</v>
      </c>
      <c r="AF400">
        <f t="shared" si="133"/>
        <v>0</v>
      </c>
      <c r="AG400" t="s">
        <v>36</v>
      </c>
      <c r="AH400" s="11">
        <v>0.53707199999999999</v>
      </c>
      <c r="AI400">
        <f t="shared" si="134"/>
        <v>1.7339445986956803E-2</v>
      </c>
      <c r="AJ400">
        <f t="shared" si="138"/>
        <v>6.579250709354679</v>
      </c>
      <c r="AK400">
        <v>16.5</v>
      </c>
    </row>
    <row r="401" spans="1:37">
      <c r="A401" s="1">
        <v>21.104199999999999</v>
      </c>
      <c r="B401" t="s">
        <v>48</v>
      </c>
      <c r="C401" t="s">
        <v>47</v>
      </c>
      <c r="D401" t="s">
        <v>56</v>
      </c>
      <c r="E401" s="6">
        <v>8.5</v>
      </c>
      <c r="F401" s="2">
        <v>22.42</v>
      </c>
      <c r="G401" t="s">
        <v>34</v>
      </c>
      <c r="H401" s="11">
        <v>4.0049999999999999</v>
      </c>
      <c r="I401">
        <v>3.1520000000000001</v>
      </c>
      <c r="J401" s="2">
        <f t="shared" si="137"/>
        <v>0.1017627687738103</v>
      </c>
      <c r="K401">
        <v>400</v>
      </c>
      <c r="L401" s="6">
        <v>0.3</v>
      </c>
      <c r="M401" s="11">
        <v>0.3</v>
      </c>
      <c r="N401">
        <v>50</v>
      </c>
      <c r="O401">
        <v>0.5</v>
      </c>
      <c r="P401">
        <v>4</v>
      </c>
      <c r="Q401" s="11">
        <v>4</v>
      </c>
      <c r="R401">
        <f t="shared" si="130"/>
        <v>35.700000000000003</v>
      </c>
      <c r="S401" s="15">
        <v>35.723999999999997</v>
      </c>
      <c r="T401" s="3">
        <f t="shared" si="131"/>
        <v>40.023999999999994</v>
      </c>
      <c r="U401" s="11">
        <v>58.072000000000003</v>
      </c>
      <c r="V401" s="11">
        <v>154.19999999999999</v>
      </c>
      <c r="W401" s="11">
        <v>2877.8</v>
      </c>
      <c r="X401" s="11">
        <v>8.593</v>
      </c>
      <c r="Y401" s="11">
        <v>-83.3</v>
      </c>
      <c r="Z401" s="11">
        <v>2913.8</v>
      </c>
      <c r="AA401" s="11">
        <v>8.1969999999999992</v>
      </c>
      <c r="AB401" s="11">
        <v>21.053999999999998</v>
      </c>
      <c r="AC401" s="3">
        <f t="shared" si="132"/>
        <v>37.018000000000001</v>
      </c>
      <c r="AD401" t="s">
        <v>35</v>
      </c>
      <c r="AF401">
        <f t="shared" si="133"/>
        <v>0</v>
      </c>
      <c r="AG401" t="s">
        <v>36</v>
      </c>
      <c r="AH401" s="11">
        <v>0.77454599999999996</v>
      </c>
      <c r="AI401">
        <f t="shared" si="134"/>
        <v>2.5006327887905987E-2</v>
      </c>
      <c r="AJ401">
        <f t="shared" si="138"/>
        <v>24.340450479900127</v>
      </c>
      <c r="AK401">
        <v>16.5</v>
      </c>
    </row>
    <row r="402" spans="1:37">
      <c r="A402" s="1">
        <v>21.104199999999999</v>
      </c>
      <c r="B402" t="s">
        <v>48</v>
      </c>
      <c r="C402" t="s">
        <v>47</v>
      </c>
      <c r="D402" t="s">
        <v>56</v>
      </c>
      <c r="E402" s="6">
        <v>8.5</v>
      </c>
      <c r="F402" s="2">
        <v>23.42</v>
      </c>
      <c r="G402" t="s">
        <v>37</v>
      </c>
      <c r="H402" s="11">
        <v>3.9990000000000001</v>
      </c>
      <c r="I402">
        <v>3.1539999999999999</v>
      </c>
      <c r="J402" s="2">
        <f t="shared" si="137"/>
        <v>0.10182733905856524</v>
      </c>
      <c r="K402">
        <v>400</v>
      </c>
      <c r="L402" s="6">
        <v>0.3</v>
      </c>
      <c r="M402" s="11">
        <v>0.3</v>
      </c>
      <c r="N402">
        <v>50</v>
      </c>
      <c r="O402">
        <v>0.5</v>
      </c>
      <c r="P402">
        <v>4</v>
      </c>
      <c r="Q402" s="11">
        <v>4</v>
      </c>
      <c r="R402">
        <f t="shared" si="130"/>
        <v>35.700000000000003</v>
      </c>
      <c r="S402" s="15">
        <v>35.698</v>
      </c>
      <c r="T402" s="3">
        <f t="shared" si="131"/>
        <v>39.997999999999998</v>
      </c>
      <c r="U402" s="11">
        <v>58.186</v>
      </c>
      <c r="V402" s="11">
        <v>154.19999999999999</v>
      </c>
      <c r="W402" s="11">
        <v>2740.5</v>
      </c>
      <c r="X402" s="11">
        <v>8.5950000000000006</v>
      </c>
      <c r="Y402" s="11">
        <v>-95.2</v>
      </c>
      <c r="Z402" s="11">
        <v>2881.9</v>
      </c>
      <c r="AA402" s="11">
        <v>8.1950000000000003</v>
      </c>
      <c r="AB402" s="11">
        <v>21.178999999999998</v>
      </c>
      <c r="AC402" s="3">
        <f t="shared" si="132"/>
        <v>37.007000000000005</v>
      </c>
      <c r="AD402" t="s">
        <v>35</v>
      </c>
      <c r="AF402">
        <f t="shared" si="133"/>
        <v>0</v>
      </c>
      <c r="AG402" t="s">
        <v>36</v>
      </c>
      <c r="AH402" s="11">
        <v>0.733464</v>
      </c>
      <c r="AI402">
        <f t="shared" si="134"/>
        <v>2.3679989668754439E-2</v>
      </c>
      <c r="AJ402">
        <f t="shared" si="138"/>
        <v>24.758787134783692</v>
      </c>
      <c r="AK402">
        <v>16.5</v>
      </c>
    </row>
    <row r="403" spans="1:37">
      <c r="A403" s="1">
        <v>21.104199999999999</v>
      </c>
      <c r="B403" t="s">
        <v>48</v>
      </c>
      <c r="C403" t="s">
        <v>47</v>
      </c>
      <c r="D403" t="s">
        <v>56</v>
      </c>
      <c r="E403" s="6">
        <v>8.5</v>
      </c>
      <c r="F403" s="2">
        <v>24.42</v>
      </c>
      <c r="G403" t="s">
        <v>38</v>
      </c>
      <c r="H403" s="11">
        <v>4</v>
      </c>
      <c r="I403">
        <v>3.1549999999999998</v>
      </c>
      <c r="J403" s="2">
        <f t="shared" si="137"/>
        <v>0.10185962420094272</v>
      </c>
      <c r="K403">
        <v>400</v>
      </c>
      <c r="L403" s="6">
        <v>0.3</v>
      </c>
      <c r="M403" s="11">
        <v>0.3</v>
      </c>
      <c r="N403">
        <v>50</v>
      </c>
      <c r="O403">
        <v>0.5</v>
      </c>
      <c r="P403">
        <v>4</v>
      </c>
      <c r="Q403" s="11">
        <v>4</v>
      </c>
      <c r="R403">
        <f t="shared" si="130"/>
        <v>35.700000000000003</v>
      </c>
      <c r="S403" s="15">
        <v>35.692999999999998</v>
      </c>
      <c r="T403" s="3">
        <f t="shared" si="131"/>
        <v>39.992999999999995</v>
      </c>
      <c r="U403" s="11">
        <v>58.06</v>
      </c>
      <c r="V403" s="11">
        <v>157</v>
      </c>
      <c r="W403" s="11">
        <v>2899.8</v>
      </c>
      <c r="X403" s="11">
        <v>8.5860000000000003</v>
      </c>
      <c r="Y403" s="11">
        <v>-66</v>
      </c>
      <c r="Z403" s="11">
        <v>2930.4</v>
      </c>
      <c r="AA403" s="11">
        <v>8.1980000000000004</v>
      </c>
      <c r="AB403" s="11">
        <v>21.056999999999999</v>
      </c>
      <c r="AC403" s="3">
        <f t="shared" si="132"/>
        <v>37.003</v>
      </c>
      <c r="AD403" t="s">
        <v>35</v>
      </c>
      <c r="AF403">
        <f t="shared" si="133"/>
        <v>0</v>
      </c>
      <c r="AG403" t="s">
        <v>36</v>
      </c>
      <c r="AH403" s="11">
        <v>0.653304</v>
      </c>
      <c r="AI403">
        <f t="shared" si="134"/>
        <v>2.1092012655775816E-2</v>
      </c>
      <c r="AJ403">
        <f t="shared" si="138"/>
        <v>25.500926771999993</v>
      </c>
      <c r="AK403">
        <v>16.5</v>
      </c>
    </row>
    <row r="404" spans="1:37">
      <c r="A404" s="1">
        <v>21.104199999999999</v>
      </c>
      <c r="B404" t="s">
        <v>48</v>
      </c>
      <c r="C404" t="s">
        <v>47</v>
      </c>
      <c r="D404" t="s">
        <v>56</v>
      </c>
      <c r="E404" s="6">
        <v>8.5</v>
      </c>
      <c r="F404" s="2">
        <v>25.42</v>
      </c>
      <c r="G404" t="s">
        <v>34</v>
      </c>
      <c r="H404" s="11">
        <v>4.0019999999999998</v>
      </c>
      <c r="I404">
        <v>10.15</v>
      </c>
      <c r="J404" s="2">
        <f t="shared" si="137"/>
        <v>0.32769419513140052</v>
      </c>
      <c r="K404">
        <v>400</v>
      </c>
      <c r="L404" s="6">
        <v>1</v>
      </c>
      <c r="M404" s="11">
        <v>1</v>
      </c>
      <c r="N404">
        <v>50</v>
      </c>
      <c r="O404">
        <v>0.5</v>
      </c>
      <c r="P404">
        <v>4</v>
      </c>
      <c r="Q404" s="11">
        <v>4</v>
      </c>
      <c r="R404">
        <f t="shared" si="130"/>
        <v>35</v>
      </c>
      <c r="S404" s="15">
        <v>35.006999999999998</v>
      </c>
      <c r="T404" s="3">
        <f t="shared" si="131"/>
        <v>40.006999999999998</v>
      </c>
      <c r="U404" s="11">
        <v>58.015000000000001</v>
      </c>
      <c r="V404" s="11">
        <v>161.9</v>
      </c>
      <c r="W404" s="11">
        <v>2919.3</v>
      </c>
      <c r="X404" s="11">
        <v>8.5879999999999992</v>
      </c>
      <c r="Y404" s="11">
        <v>-57.9</v>
      </c>
      <c r="Z404" s="11">
        <v>2965</v>
      </c>
      <c r="AA404" s="11">
        <v>8.1920000000000002</v>
      </c>
      <c r="AB404" s="11">
        <v>20.978999999999999</v>
      </c>
      <c r="AC404" s="3">
        <f t="shared" si="132"/>
        <v>37.036000000000001</v>
      </c>
      <c r="AD404" t="s">
        <v>35</v>
      </c>
      <c r="AF404">
        <f t="shared" si="133"/>
        <v>0</v>
      </c>
      <c r="AG404" t="s">
        <v>36</v>
      </c>
      <c r="AH404" s="11">
        <v>1.9629179999999999</v>
      </c>
      <c r="AI404">
        <f t="shared" si="134"/>
        <v>6.3373087105314141E-2</v>
      </c>
      <c r="AJ404">
        <f t="shared" si="138"/>
        <v>83.301454010994519</v>
      </c>
      <c r="AK404">
        <v>16.5</v>
      </c>
    </row>
    <row r="405" spans="1:37">
      <c r="A405" s="1">
        <v>21.104199999999999</v>
      </c>
      <c r="B405" t="s">
        <v>48</v>
      </c>
      <c r="C405" t="s">
        <v>47</v>
      </c>
      <c r="D405" t="s">
        <v>56</v>
      </c>
      <c r="E405" s="6">
        <v>8.5</v>
      </c>
      <c r="F405" s="2">
        <v>26.42</v>
      </c>
      <c r="G405" t="s">
        <v>37</v>
      </c>
      <c r="H405" s="11">
        <v>4</v>
      </c>
      <c r="I405">
        <v>10.15</v>
      </c>
      <c r="J405" s="2">
        <f t="shared" si="137"/>
        <v>0.32769419513140052</v>
      </c>
      <c r="K405">
        <v>400</v>
      </c>
      <c r="L405" s="6">
        <v>1</v>
      </c>
      <c r="M405" s="11">
        <v>1</v>
      </c>
      <c r="N405">
        <v>50</v>
      </c>
      <c r="O405">
        <v>0.5</v>
      </c>
      <c r="P405">
        <v>4</v>
      </c>
      <c r="Q405" s="11">
        <v>4</v>
      </c>
      <c r="R405">
        <f t="shared" si="130"/>
        <v>35</v>
      </c>
      <c r="S405" s="15">
        <v>35.015000000000001</v>
      </c>
      <c r="T405" s="3">
        <f t="shared" si="131"/>
        <v>40.015000000000001</v>
      </c>
      <c r="U405" s="11">
        <v>58.027000000000001</v>
      </c>
      <c r="V405" s="11">
        <v>173.9</v>
      </c>
      <c r="W405" s="11">
        <v>2825</v>
      </c>
      <c r="X405" s="11">
        <v>8.5960000000000001</v>
      </c>
      <c r="Y405" s="11">
        <v>-91.5</v>
      </c>
      <c r="Z405" s="11">
        <v>2935.3</v>
      </c>
      <c r="AA405" s="11">
        <v>8.1920000000000002</v>
      </c>
      <c r="AB405" s="11">
        <v>21.064</v>
      </c>
      <c r="AC405" s="3">
        <f t="shared" si="132"/>
        <v>36.963000000000001</v>
      </c>
      <c r="AD405" t="s">
        <v>35</v>
      </c>
      <c r="AF405">
        <f t="shared" si="133"/>
        <v>0</v>
      </c>
      <c r="AG405" t="s">
        <v>36</v>
      </c>
      <c r="AH405" s="11">
        <v>2.0150220000000001</v>
      </c>
      <c r="AI405">
        <f t="shared" si="134"/>
        <v>6.5055272163750247E-2</v>
      </c>
      <c r="AJ405">
        <f t="shared" si="138"/>
        <v>82.917747953500012</v>
      </c>
      <c r="AK405">
        <v>16.5</v>
      </c>
    </row>
    <row r="406" spans="1:37">
      <c r="A406" s="1">
        <v>21.104199999999999</v>
      </c>
      <c r="B406" t="s">
        <v>48</v>
      </c>
      <c r="C406" t="s">
        <v>47</v>
      </c>
      <c r="D406" t="s">
        <v>56</v>
      </c>
      <c r="E406" s="6">
        <v>8.5</v>
      </c>
      <c r="F406" s="2">
        <v>27.42</v>
      </c>
      <c r="G406" t="s">
        <v>38</v>
      </c>
      <c r="H406" s="11">
        <v>4</v>
      </c>
      <c r="I406">
        <v>10.15</v>
      </c>
      <c r="J406" s="2">
        <f t="shared" si="137"/>
        <v>0.32769419513140052</v>
      </c>
      <c r="K406">
        <v>400</v>
      </c>
      <c r="L406" s="6">
        <v>1</v>
      </c>
      <c r="M406" s="11">
        <v>1</v>
      </c>
      <c r="N406">
        <v>50</v>
      </c>
      <c r="O406">
        <v>0.5</v>
      </c>
      <c r="P406">
        <v>4</v>
      </c>
      <c r="Q406" s="11">
        <v>4</v>
      </c>
      <c r="R406">
        <f t="shared" si="130"/>
        <v>35</v>
      </c>
      <c r="S406" s="15">
        <v>35.006999999999998</v>
      </c>
      <c r="T406" s="3">
        <f t="shared" si="131"/>
        <v>40.006999999999998</v>
      </c>
      <c r="U406" s="11">
        <v>58.057000000000002</v>
      </c>
      <c r="V406" s="11">
        <v>169.3</v>
      </c>
      <c r="W406" s="11">
        <v>2938.4</v>
      </c>
      <c r="X406" s="11">
        <v>8.59</v>
      </c>
      <c r="Y406" s="11">
        <v>-90.2</v>
      </c>
      <c r="Z406" s="11">
        <v>2935.1</v>
      </c>
      <c r="AA406" s="11">
        <v>8.202</v>
      </c>
      <c r="AB406" s="11">
        <v>21.001999999999999</v>
      </c>
      <c r="AC406" s="3">
        <f t="shared" si="132"/>
        <v>37.055000000000007</v>
      </c>
      <c r="AD406" t="s">
        <v>35</v>
      </c>
      <c r="AF406">
        <f t="shared" si="133"/>
        <v>0</v>
      </c>
      <c r="AG406" t="s">
        <v>36</v>
      </c>
      <c r="AH406" s="11">
        <v>2.096184</v>
      </c>
      <c r="AI406">
        <f t="shared" si="134"/>
        <v>6.7675598889391106E-2</v>
      </c>
      <c r="AJ406">
        <f t="shared" si="138"/>
        <v>82.099237970000019</v>
      </c>
      <c r="AK406">
        <v>16.5</v>
      </c>
    </row>
    <row r="407" spans="1:37">
      <c r="A407" s="1" t="s">
        <v>31</v>
      </c>
      <c r="B407" t="s">
        <v>31</v>
      </c>
      <c r="C407" t="s">
        <v>49</v>
      </c>
      <c r="D407" t="s">
        <v>56</v>
      </c>
      <c r="E407" s="6">
        <v>8.5</v>
      </c>
      <c r="F407" s="2">
        <v>1.43</v>
      </c>
      <c r="G407" t="s">
        <v>34</v>
      </c>
      <c r="H407" s="11">
        <v>0</v>
      </c>
      <c r="I407" s="20">
        <v>0.15538399999999999</v>
      </c>
      <c r="J407" s="2">
        <f t="shared" si="137"/>
        <v>5.0165945631820237E-3</v>
      </c>
      <c r="K407">
        <v>20000</v>
      </c>
      <c r="L407">
        <v>0</v>
      </c>
      <c r="M407" s="11">
        <f>L407</f>
        <v>0</v>
      </c>
      <c r="N407">
        <v>50</v>
      </c>
      <c r="O407">
        <v>0.5</v>
      </c>
      <c r="P407">
        <v>4</v>
      </c>
      <c r="Q407" s="11">
        <f>P407</f>
        <v>4</v>
      </c>
      <c r="R407">
        <f>40-L407-P407</f>
        <v>36</v>
      </c>
      <c r="S407" s="15">
        <v>35.994</v>
      </c>
      <c r="T407" s="3">
        <f>S407+Q407+M407</f>
        <v>39.994</v>
      </c>
      <c r="U407" s="11">
        <v>53.273000000000003</v>
      </c>
      <c r="V407" s="11">
        <v>124.8</v>
      </c>
      <c r="W407" s="11">
        <v>2589</v>
      </c>
      <c r="X407" s="11">
        <v>8.7769999999999992</v>
      </c>
      <c r="Y407" s="11">
        <v>124.9</v>
      </c>
      <c r="Z407" s="11">
        <v>2593.1</v>
      </c>
      <c r="AA407" s="11">
        <v>8.6029999999999998</v>
      </c>
      <c r="AB407" s="11">
        <v>13.313000000000001</v>
      </c>
      <c r="AC407" s="3">
        <f>U407-AB407</f>
        <v>39.96</v>
      </c>
      <c r="AD407" t="s">
        <v>35</v>
      </c>
      <c r="AF407">
        <f>AE407*(1/1000)*(1/94.9714)*(1000/1)</f>
        <v>0</v>
      </c>
      <c r="AG407" t="s">
        <v>36</v>
      </c>
      <c r="AH407" s="11">
        <v>0.17735400000000001</v>
      </c>
      <c r="AI407">
        <f>AH407*(1/1000)*(1/30.974)*(1000/1)</f>
        <v>5.7258991412152127E-3</v>
      </c>
      <c r="AJ407">
        <v>0</v>
      </c>
      <c r="AK407">
        <v>17.8</v>
      </c>
    </row>
    <row r="408" spans="1:37">
      <c r="A408" s="1" t="s">
        <v>31</v>
      </c>
      <c r="B408" t="s">
        <v>31</v>
      </c>
      <c r="C408" t="s">
        <v>49</v>
      </c>
      <c r="D408" t="s">
        <v>56</v>
      </c>
      <c r="E408" s="6">
        <v>8.5</v>
      </c>
      <c r="F408" s="2">
        <v>2.4300000000000002</v>
      </c>
      <c r="G408" t="s">
        <v>37</v>
      </c>
      <c r="H408" s="11">
        <v>0</v>
      </c>
      <c r="I408" s="20">
        <v>0.15538399999999999</v>
      </c>
      <c r="J408" s="2">
        <f t="shared" si="137"/>
        <v>5.0165945631820237E-3</v>
      </c>
      <c r="K408">
        <v>20000</v>
      </c>
      <c r="L408">
        <v>0</v>
      </c>
      <c r="M408" s="11">
        <f t="shared" ref="M408:M424" si="139">L408</f>
        <v>0</v>
      </c>
      <c r="N408">
        <v>50</v>
      </c>
      <c r="O408">
        <v>0.5</v>
      </c>
      <c r="P408">
        <v>4</v>
      </c>
      <c r="Q408" s="11">
        <f t="shared" ref="Q408:Q424" si="140">P408</f>
        <v>4</v>
      </c>
      <c r="R408">
        <f t="shared" ref="R408:R433" si="141">40-L408-P408</f>
        <v>36</v>
      </c>
      <c r="S408" s="11">
        <v>36.01</v>
      </c>
      <c r="T408" s="3">
        <f t="shared" ref="T408:T433" si="142">S408+Q408+M408</f>
        <v>40.01</v>
      </c>
      <c r="U408" s="11">
        <v>53.26</v>
      </c>
      <c r="V408" s="11">
        <v>159.6</v>
      </c>
      <c r="W408" s="11">
        <v>2584.8000000000002</v>
      </c>
      <c r="X408" s="11">
        <v>8.6430000000000007</v>
      </c>
      <c r="Y408" s="11">
        <v>112</v>
      </c>
      <c r="Z408" s="11">
        <v>2628.1</v>
      </c>
      <c r="AA408" s="11">
        <v>8.609</v>
      </c>
      <c r="AB408" s="11">
        <v>13.307</v>
      </c>
      <c r="AC408" s="3">
        <f t="shared" ref="AC408:AC433" si="143">U408-AB408</f>
        <v>39.952999999999996</v>
      </c>
      <c r="AD408" t="s">
        <v>35</v>
      </c>
      <c r="AF408">
        <f t="shared" ref="AF408:AF433" si="144">AE408*(1/1000)*(1/94.9714)*(1000/1)</f>
        <v>0</v>
      </c>
      <c r="AG408" t="s">
        <v>36</v>
      </c>
      <c r="AH408" s="11">
        <v>0.21743399999999999</v>
      </c>
      <c r="AI408">
        <f t="shared" ref="AI408:AI433" si="145">AH408*(1/1000)*(1/30.974)*(1000/1)</f>
        <v>7.0198876477045261E-3</v>
      </c>
      <c r="AJ408">
        <v>0</v>
      </c>
      <c r="AK408">
        <v>17.8</v>
      </c>
    </row>
    <row r="409" spans="1:37">
      <c r="A409" s="1" t="s">
        <v>31</v>
      </c>
      <c r="B409" t="s">
        <v>31</v>
      </c>
      <c r="C409" t="s">
        <v>49</v>
      </c>
      <c r="D409" t="s">
        <v>56</v>
      </c>
      <c r="E409" s="6">
        <v>8.5</v>
      </c>
      <c r="F409" s="2">
        <v>3.43</v>
      </c>
      <c r="G409" t="s">
        <v>38</v>
      </c>
      <c r="H409" s="11">
        <v>0</v>
      </c>
      <c r="I409" s="20">
        <v>0.15538399999999999</v>
      </c>
      <c r="J409" s="2">
        <f t="shared" si="137"/>
        <v>5.0165945631820237E-3</v>
      </c>
      <c r="K409">
        <v>20000</v>
      </c>
      <c r="L409">
        <v>0</v>
      </c>
      <c r="M409" s="11">
        <f t="shared" si="139"/>
        <v>0</v>
      </c>
      <c r="N409">
        <v>50</v>
      </c>
      <c r="O409">
        <v>0.5</v>
      </c>
      <c r="P409">
        <v>4</v>
      </c>
      <c r="Q409" s="11">
        <f t="shared" si="140"/>
        <v>4</v>
      </c>
      <c r="R409">
        <f t="shared" si="141"/>
        <v>36</v>
      </c>
      <c r="S409" s="11">
        <v>36.011000000000003</v>
      </c>
      <c r="T409" s="3">
        <f t="shared" si="142"/>
        <v>40.011000000000003</v>
      </c>
      <c r="U409" s="11">
        <v>53.305</v>
      </c>
      <c r="V409" s="11">
        <v>147</v>
      </c>
      <c r="W409" s="11">
        <v>2566.6999999999998</v>
      </c>
      <c r="X409" s="11">
        <v>8.6300000000000008</v>
      </c>
      <c r="Y409" s="11">
        <v>129.9</v>
      </c>
      <c r="Z409" s="11">
        <v>2564.9</v>
      </c>
      <c r="AA409" s="11">
        <v>8.6029999999999998</v>
      </c>
      <c r="AB409" s="11">
        <v>13.374000000000001</v>
      </c>
      <c r="AC409" s="3">
        <f t="shared" si="143"/>
        <v>39.930999999999997</v>
      </c>
      <c r="AD409" t="s">
        <v>35</v>
      </c>
      <c r="AF409">
        <f t="shared" si="144"/>
        <v>0</v>
      </c>
      <c r="AG409" t="s">
        <v>36</v>
      </c>
      <c r="AH409" s="11">
        <v>0.114228</v>
      </c>
      <c r="AI409">
        <f t="shared" si="145"/>
        <v>3.687867243494544E-3</v>
      </c>
      <c r="AJ409">
        <v>0</v>
      </c>
      <c r="AK409">
        <v>17.8</v>
      </c>
    </row>
    <row r="410" spans="1:37">
      <c r="A410" s="1">
        <v>21.104299999999999</v>
      </c>
      <c r="B410" t="s">
        <v>50</v>
      </c>
      <c r="C410" t="s">
        <v>49</v>
      </c>
      <c r="D410" t="s">
        <v>56</v>
      </c>
      <c r="E410" s="6">
        <v>8.5</v>
      </c>
      <c r="F410" s="2">
        <v>4.43</v>
      </c>
      <c r="G410" t="s">
        <v>34</v>
      </c>
      <c r="H410" s="11">
        <v>4</v>
      </c>
      <c r="I410" s="20">
        <v>0.15538399999999999</v>
      </c>
      <c r="J410" s="2">
        <f t="shared" si="137"/>
        <v>5.0165945631820237E-3</v>
      </c>
      <c r="K410">
        <v>20000</v>
      </c>
      <c r="L410" s="5">
        <v>0</v>
      </c>
      <c r="M410" s="11">
        <f t="shared" si="139"/>
        <v>0</v>
      </c>
      <c r="N410">
        <v>50</v>
      </c>
      <c r="O410">
        <v>0.5</v>
      </c>
      <c r="P410">
        <v>4</v>
      </c>
      <c r="Q410" s="11">
        <f t="shared" si="140"/>
        <v>4</v>
      </c>
      <c r="R410">
        <f t="shared" si="141"/>
        <v>36</v>
      </c>
      <c r="S410" s="11">
        <v>36.000999999999998</v>
      </c>
      <c r="T410" s="3">
        <f t="shared" si="142"/>
        <v>40.000999999999998</v>
      </c>
      <c r="U410" s="11">
        <v>57.284999999999997</v>
      </c>
      <c r="V410" s="11">
        <v>132.69999999999999</v>
      </c>
      <c r="W410" s="11">
        <v>2835.6</v>
      </c>
      <c r="X410" s="11">
        <v>8.5760000000000005</v>
      </c>
      <c r="Y410" s="11">
        <v>121.2</v>
      </c>
      <c r="Z410" s="11">
        <v>2805.7</v>
      </c>
      <c r="AA410" s="11">
        <v>8.3740000000000006</v>
      </c>
      <c r="AB410" s="11">
        <v>20.146999999999998</v>
      </c>
      <c r="AC410" s="3">
        <f t="shared" si="143"/>
        <v>37.137999999999998</v>
      </c>
      <c r="AD410" t="s">
        <v>35</v>
      </c>
      <c r="AF410">
        <f t="shared" si="144"/>
        <v>0</v>
      </c>
      <c r="AG410" t="s">
        <v>36</v>
      </c>
      <c r="AH410" s="11">
        <v>0.31963799999999998</v>
      </c>
      <c r="AI410">
        <f t="shared" si="145"/>
        <v>1.0319558339252275E-2</v>
      </c>
      <c r="AJ410">
        <f t="shared" ref="AJ410:AJ415" si="146">((I410)*(T410/1000)-(AH410)*(AC410/1000))/(H410/1000)</f>
        <v>-1.4138001649999998</v>
      </c>
      <c r="AK410">
        <v>17.8</v>
      </c>
    </row>
    <row r="411" spans="1:37">
      <c r="A411" s="1">
        <v>21.104299999999999</v>
      </c>
      <c r="B411" t="s">
        <v>50</v>
      </c>
      <c r="C411" t="s">
        <v>49</v>
      </c>
      <c r="D411" t="s">
        <v>56</v>
      </c>
      <c r="E411" s="6">
        <v>8.5</v>
      </c>
      <c r="F411" s="2">
        <v>5.43</v>
      </c>
      <c r="G411" t="s">
        <v>37</v>
      </c>
      <c r="H411" s="11">
        <v>4.0060000000000002</v>
      </c>
      <c r="I411" s="20">
        <v>0.15538399999999999</v>
      </c>
      <c r="J411" s="2">
        <f t="shared" si="137"/>
        <v>5.0165945631820237E-3</v>
      </c>
      <c r="K411">
        <v>20000</v>
      </c>
      <c r="L411" s="5">
        <v>0</v>
      </c>
      <c r="M411" s="11">
        <f t="shared" si="139"/>
        <v>0</v>
      </c>
      <c r="N411">
        <v>50</v>
      </c>
      <c r="O411">
        <v>0.5</v>
      </c>
      <c r="P411">
        <v>4</v>
      </c>
      <c r="Q411" s="11">
        <f t="shared" si="140"/>
        <v>4</v>
      </c>
      <c r="R411">
        <f t="shared" si="141"/>
        <v>36</v>
      </c>
      <c r="S411" s="11">
        <v>35.994</v>
      </c>
      <c r="T411" s="3">
        <f t="shared" si="142"/>
        <v>39.994</v>
      </c>
      <c r="U411" s="11">
        <v>57.343000000000004</v>
      </c>
      <c r="V411" s="11">
        <v>157.1</v>
      </c>
      <c r="W411" s="11">
        <v>2764.2</v>
      </c>
      <c r="X411" s="11">
        <v>8.5579999999999998</v>
      </c>
      <c r="Y411" s="11">
        <v>132.5</v>
      </c>
      <c r="Z411" s="11">
        <v>2791.9</v>
      </c>
      <c r="AA411" s="11">
        <v>8.3539999999999992</v>
      </c>
      <c r="AB411" s="11">
        <v>20.347999999999999</v>
      </c>
      <c r="AC411" s="3">
        <f t="shared" si="143"/>
        <v>36.995000000000005</v>
      </c>
      <c r="AD411" t="s">
        <v>35</v>
      </c>
      <c r="AF411">
        <f t="shared" si="144"/>
        <v>0</v>
      </c>
      <c r="AG411" t="s">
        <v>36</v>
      </c>
      <c r="AH411" s="11">
        <v>0.31262400000000001</v>
      </c>
      <c r="AI411">
        <f t="shared" si="145"/>
        <v>1.0093110350616646E-2</v>
      </c>
      <c r="AJ411">
        <f t="shared" si="146"/>
        <v>-1.3357706400399407</v>
      </c>
      <c r="AK411">
        <v>17.8</v>
      </c>
    </row>
    <row r="412" spans="1:37">
      <c r="A412" s="1">
        <v>21.104299999999999</v>
      </c>
      <c r="B412" t="s">
        <v>50</v>
      </c>
      <c r="C412" t="s">
        <v>49</v>
      </c>
      <c r="D412" t="s">
        <v>56</v>
      </c>
      <c r="E412" s="6">
        <v>8.5</v>
      </c>
      <c r="F412" s="2">
        <v>6.43</v>
      </c>
      <c r="G412" t="s">
        <v>38</v>
      </c>
      <c r="H412" s="11">
        <v>4.0039999999999996</v>
      </c>
      <c r="I412" s="20">
        <v>0.15538399999999999</v>
      </c>
      <c r="J412" s="2">
        <f t="shared" si="137"/>
        <v>5.0165945631820237E-3</v>
      </c>
      <c r="K412">
        <v>20000</v>
      </c>
      <c r="L412" s="5">
        <v>0</v>
      </c>
      <c r="M412" s="11">
        <f t="shared" si="139"/>
        <v>0</v>
      </c>
      <c r="N412">
        <v>50</v>
      </c>
      <c r="O412">
        <v>0.5</v>
      </c>
      <c r="P412">
        <v>4</v>
      </c>
      <c r="Q412" s="11">
        <f t="shared" si="140"/>
        <v>4</v>
      </c>
      <c r="R412">
        <f t="shared" si="141"/>
        <v>36</v>
      </c>
      <c r="S412" s="11">
        <v>35.994</v>
      </c>
      <c r="T412" s="3">
        <f t="shared" si="142"/>
        <v>39.994</v>
      </c>
      <c r="U412" s="11">
        <v>57.308999999999997</v>
      </c>
      <c r="V412" s="11">
        <v>134.19999999999999</v>
      </c>
      <c r="W412" s="11">
        <v>2873.6</v>
      </c>
      <c r="X412" s="11">
        <v>8.5909999999999993</v>
      </c>
      <c r="Y412" s="11">
        <v>121.6</v>
      </c>
      <c r="Z412" s="11">
        <v>2840.4</v>
      </c>
      <c r="AA412" s="11">
        <v>8.3650000000000002</v>
      </c>
      <c r="AB412" s="11">
        <v>20.134</v>
      </c>
      <c r="AC412" s="3">
        <f t="shared" si="143"/>
        <v>37.174999999999997</v>
      </c>
      <c r="AD412" t="s">
        <v>35</v>
      </c>
      <c r="AF412">
        <f t="shared" si="144"/>
        <v>0</v>
      </c>
      <c r="AG412" t="s">
        <v>36</v>
      </c>
      <c r="AH412" s="11">
        <v>0.346692</v>
      </c>
      <c r="AI412">
        <f t="shared" si="145"/>
        <v>1.1193000581132564E-2</v>
      </c>
      <c r="AJ412">
        <f t="shared" si="146"/>
        <v>-1.6667950559440563</v>
      </c>
      <c r="AK412">
        <v>17.8</v>
      </c>
    </row>
    <row r="413" spans="1:37">
      <c r="A413" s="1">
        <v>21.104299999999999</v>
      </c>
      <c r="B413" t="s">
        <v>50</v>
      </c>
      <c r="C413" t="s">
        <v>49</v>
      </c>
      <c r="D413" t="s">
        <v>56</v>
      </c>
      <c r="E413" s="6">
        <v>8.5</v>
      </c>
      <c r="F413" s="2">
        <v>7.43</v>
      </c>
      <c r="G413" t="s">
        <v>34</v>
      </c>
      <c r="H413" s="11">
        <v>4.0039999999999996</v>
      </c>
      <c r="I413">
        <v>50</v>
      </c>
      <c r="J413" s="2">
        <f t="shared" si="137"/>
        <v>1.6142571188738941</v>
      </c>
      <c r="K413">
        <v>20000</v>
      </c>
      <c r="L413" s="6">
        <f>I413*40/K413</f>
        <v>0.1</v>
      </c>
      <c r="M413" s="11">
        <f t="shared" si="139"/>
        <v>0.1</v>
      </c>
      <c r="N413">
        <v>50</v>
      </c>
      <c r="O413">
        <v>0.5</v>
      </c>
      <c r="P413">
        <v>4</v>
      </c>
      <c r="Q413" s="11">
        <f t="shared" si="140"/>
        <v>4</v>
      </c>
      <c r="R413" s="6">
        <f>40-L413-P413</f>
        <v>35.9</v>
      </c>
      <c r="S413" s="11">
        <v>35.909999999999997</v>
      </c>
      <c r="T413" s="3">
        <f t="shared" si="142"/>
        <v>40.01</v>
      </c>
      <c r="U413" s="11">
        <v>57.259</v>
      </c>
      <c r="V413" s="11">
        <v>153.9</v>
      </c>
      <c r="W413" s="11">
        <v>2811.6</v>
      </c>
      <c r="X413" s="11">
        <v>8.5120000000000005</v>
      </c>
      <c r="Y413" s="11">
        <v>130.69999999999999</v>
      </c>
      <c r="Z413" s="11">
        <v>2889.5</v>
      </c>
      <c r="AA413" s="11">
        <v>8.2889999999999997</v>
      </c>
      <c r="AB413" s="11">
        <v>20.266999999999999</v>
      </c>
      <c r="AC413" s="3">
        <f t="shared" si="143"/>
        <v>36.992000000000004</v>
      </c>
      <c r="AD413" t="s">
        <v>35</v>
      </c>
      <c r="AF413">
        <f t="shared" si="144"/>
        <v>0</v>
      </c>
      <c r="AG413" t="s">
        <v>36</v>
      </c>
      <c r="AH413" s="11">
        <v>13.8276</v>
      </c>
      <c r="AI413">
        <f t="shared" si="145"/>
        <v>0.4464260347388132</v>
      </c>
      <c r="AJ413">
        <f t="shared" si="146"/>
        <v>371.87547972027966</v>
      </c>
      <c r="AK413">
        <v>17.8</v>
      </c>
    </row>
    <row r="414" spans="1:37">
      <c r="A414" s="1">
        <v>21.104299999999999</v>
      </c>
      <c r="B414" t="s">
        <v>50</v>
      </c>
      <c r="C414" t="s">
        <v>49</v>
      </c>
      <c r="D414" t="s">
        <v>56</v>
      </c>
      <c r="E414" s="6">
        <v>8.5</v>
      </c>
      <c r="F414" s="2">
        <v>8.43</v>
      </c>
      <c r="G414" t="s">
        <v>37</v>
      </c>
      <c r="H414" s="11">
        <v>3.992</v>
      </c>
      <c r="I414">
        <v>50</v>
      </c>
      <c r="J414" s="2">
        <f t="shared" si="137"/>
        <v>1.6142571188738941</v>
      </c>
      <c r="K414">
        <v>20000</v>
      </c>
      <c r="L414" s="6">
        <f t="shared" ref="L414:L424" si="147">I414*40/K414</f>
        <v>0.1</v>
      </c>
      <c r="M414" s="11">
        <f t="shared" si="139"/>
        <v>0.1</v>
      </c>
      <c r="N414">
        <v>50</v>
      </c>
      <c r="O414">
        <v>0.5</v>
      </c>
      <c r="P414">
        <v>4</v>
      </c>
      <c r="Q414" s="11">
        <f t="shared" si="140"/>
        <v>4</v>
      </c>
      <c r="R414">
        <f t="shared" si="141"/>
        <v>35.9</v>
      </c>
      <c r="S414" s="11">
        <v>35.895000000000003</v>
      </c>
      <c r="T414" s="3">
        <f t="shared" si="142"/>
        <v>39.995000000000005</v>
      </c>
      <c r="U414" s="11">
        <v>57.320999999999998</v>
      </c>
      <c r="V414" s="11">
        <v>137.19999999999999</v>
      </c>
      <c r="W414" s="11">
        <v>2871.5</v>
      </c>
      <c r="X414" s="11">
        <v>8.5399999999999991</v>
      </c>
      <c r="Y414" s="11">
        <v>126.1</v>
      </c>
      <c r="Z414" s="11">
        <v>2908.5</v>
      </c>
      <c r="AA414" s="11">
        <v>8.2880000000000003</v>
      </c>
      <c r="AB414" s="15">
        <v>20.341999999999999</v>
      </c>
      <c r="AC414" s="3">
        <f t="shared" si="143"/>
        <v>36.978999999999999</v>
      </c>
      <c r="AD414" t="s">
        <v>35</v>
      </c>
      <c r="AF414">
        <f t="shared" si="144"/>
        <v>0</v>
      </c>
      <c r="AG414" t="s">
        <v>36</v>
      </c>
      <c r="AH414" s="11">
        <v>13.617179999999999</v>
      </c>
      <c r="AI414">
        <f t="shared" si="145"/>
        <v>0.43963259507974428</v>
      </c>
      <c r="AJ414">
        <f t="shared" si="146"/>
        <v>374.79967454408825</v>
      </c>
      <c r="AK414">
        <v>17.8</v>
      </c>
    </row>
    <row r="415" spans="1:37">
      <c r="A415" s="1">
        <v>21.104299999999999</v>
      </c>
      <c r="B415" t="s">
        <v>50</v>
      </c>
      <c r="C415" t="s">
        <v>49</v>
      </c>
      <c r="D415" t="s">
        <v>56</v>
      </c>
      <c r="E415" s="6">
        <v>8.5</v>
      </c>
      <c r="F415" s="2">
        <v>9.43</v>
      </c>
      <c r="G415" t="s">
        <v>38</v>
      </c>
      <c r="H415" s="11">
        <v>4.0039999999999996</v>
      </c>
      <c r="I415">
        <v>50</v>
      </c>
      <c r="J415" s="2">
        <f t="shared" si="137"/>
        <v>1.6142571188738941</v>
      </c>
      <c r="K415">
        <v>20000</v>
      </c>
      <c r="L415" s="6">
        <f t="shared" si="147"/>
        <v>0.1</v>
      </c>
      <c r="M415" s="11">
        <f t="shared" si="139"/>
        <v>0.1</v>
      </c>
      <c r="N415">
        <v>50</v>
      </c>
      <c r="O415">
        <v>0.5</v>
      </c>
      <c r="P415">
        <v>4</v>
      </c>
      <c r="Q415" s="11">
        <f t="shared" si="140"/>
        <v>4</v>
      </c>
      <c r="R415">
        <f t="shared" si="141"/>
        <v>35.9</v>
      </c>
      <c r="S415" s="11">
        <v>35.893999999999998</v>
      </c>
      <c r="T415" s="3">
        <f t="shared" si="142"/>
        <v>39.994</v>
      </c>
      <c r="U415" s="11">
        <v>57.273000000000003</v>
      </c>
      <c r="V415" s="11">
        <v>152.9</v>
      </c>
      <c r="W415" s="11">
        <v>2878.9</v>
      </c>
      <c r="X415" s="11">
        <v>8.5039999999999996</v>
      </c>
      <c r="Y415" s="11">
        <v>117.2</v>
      </c>
      <c r="Z415" s="11">
        <v>2950.8</v>
      </c>
      <c r="AA415" s="11">
        <v>8.3079999999999998</v>
      </c>
      <c r="AB415" s="11">
        <v>20.254999999999999</v>
      </c>
      <c r="AC415" s="3">
        <f t="shared" si="143"/>
        <v>37.018000000000001</v>
      </c>
      <c r="AD415" t="s">
        <v>35</v>
      </c>
      <c r="AF415">
        <f t="shared" si="144"/>
        <v>0</v>
      </c>
      <c r="AG415" t="s">
        <v>36</v>
      </c>
      <c r="AH415" s="11">
        <v>13.2264</v>
      </c>
      <c r="AI415">
        <f t="shared" si="145"/>
        <v>0.42701620714147354</v>
      </c>
      <c r="AJ415">
        <f t="shared" si="146"/>
        <v>377.14413706293709</v>
      </c>
      <c r="AK415">
        <v>17.8</v>
      </c>
    </row>
    <row r="416" spans="1:37">
      <c r="A416" s="1">
        <v>21.104299999999999</v>
      </c>
      <c r="B416" t="s">
        <v>50</v>
      </c>
      <c r="C416" t="s">
        <v>49</v>
      </c>
      <c r="D416" t="s">
        <v>56</v>
      </c>
      <c r="E416" s="6">
        <v>8.5</v>
      </c>
      <c r="F416" s="2">
        <v>10.43</v>
      </c>
      <c r="G416" t="s">
        <v>34</v>
      </c>
      <c r="H416" s="11">
        <v>4.0030000000000001</v>
      </c>
      <c r="I416">
        <v>100</v>
      </c>
      <c r="J416" s="2">
        <f t="shared" si="137"/>
        <v>3.2285142377477882</v>
      </c>
      <c r="K416">
        <v>20000</v>
      </c>
      <c r="L416" s="6">
        <f t="shared" si="147"/>
        <v>0.2</v>
      </c>
      <c r="M416" s="11">
        <f t="shared" si="139"/>
        <v>0.2</v>
      </c>
      <c r="N416">
        <v>50</v>
      </c>
      <c r="O416">
        <v>0.5</v>
      </c>
      <c r="P416">
        <v>4</v>
      </c>
      <c r="Q416" s="11">
        <f t="shared" si="140"/>
        <v>4</v>
      </c>
      <c r="R416">
        <f t="shared" si="141"/>
        <v>35.799999999999997</v>
      </c>
      <c r="S416" s="11">
        <v>35.805999999999997</v>
      </c>
      <c r="T416" s="3">
        <f t="shared" si="142"/>
        <v>40.006</v>
      </c>
      <c r="U416" s="11">
        <v>57.256999999999998</v>
      </c>
      <c r="V416" s="11">
        <v>142.4</v>
      </c>
      <c r="W416" s="11">
        <v>3078.7</v>
      </c>
      <c r="X416" s="11">
        <v>8.5039999999999996</v>
      </c>
      <c r="Y416" s="11">
        <v>126.4</v>
      </c>
      <c r="Z416" s="11">
        <v>3077.4</v>
      </c>
      <c r="AA416" s="11">
        <v>8.24</v>
      </c>
      <c r="AB416" s="11">
        <v>20.225000000000001</v>
      </c>
      <c r="AC416" s="3">
        <f t="shared" si="143"/>
        <v>37.031999999999996</v>
      </c>
      <c r="AD416" t="s">
        <v>35</v>
      </c>
      <c r="AF416">
        <f t="shared" si="144"/>
        <v>0</v>
      </c>
      <c r="AG416" t="s">
        <v>36</v>
      </c>
      <c r="AH416" s="11">
        <v>31.3125</v>
      </c>
      <c r="AI416">
        <f t="shared" si="145"/>
        <v>1.0109285206947762</v>
      </c>
      <c r="AJ416">
        <f>((I416)*(T416/1000)-(AH416)*(AC416/1000))/(H416/1000)</f>
        <v>709.72658006495124</v>
      </c>
      <c r="AK416">
        <v>17.8</v>
      </c>
    </row>
    <row r="417" spans="1:37">
      <c r="A417" s="1">
        <v>21.104299999999999</v>
      </c>
      <c r="B417" t="s">
        <v>50</v>
      </c>
      <c r="C417" t="s">
        <v>49</v>
      </c>
      <c r="D417" t="s">
        <v>56</v>
      </c>
      <c r="E417" s="6">
        <v>8.5</v>
      </c>
      <c r="F417" s="2">
        <v>11.43</v>
      </c>
      <c r="G417" t="s">
        <v>37</v>
      </c>
      <c r="H417" s="11">
        <v>4.0069999999999997</v>
      </c>
      <c r="I417">
        <v>100</v>
      </c>
      <c r="J417" s="2">
        <f t="shared" si="137"/>
        <v>3.2285142377477882</v>
      </c>
      <c r="K417">
        <v>20000</v>
      </c>
      <c r="L417" s="6">
        <f t="shared" si="147"/>
        <v>0.2</v>
      </c>
      <c r="M417" s="11">
        <f t="shared" si="139"/>
        <v>0.2</v>
      </c>
      <c r="N417">
        <v>50</v>
      </c>
      <c r="O417">
        <v>0.5</v>
      </c>
      <c r="P417">
        <v>4</v>
      </c>
      <c r="Q417" s="11">
        <f t="shared" si="140"/>
        <v>4</v>
      </c>
      <c r="R417">
        <f t="shared" si="141"/>
        <v>35.799999999999997</v>
      </c>
      <c r="S417" s="11">
        <v>35.814999999999998</v>
      </c>
      <c r="T417" s="3">
        <f t="shared" si="142"/>
        <v>40.015000000000001</v>
      </c>
      <c r="U417" s="11">
        <v>57.234999999999999</v>
      </c>
      <c r="V417" s="11">
        <v>155.1</v>
      </c>
      <c r="W417" s="11">
        <v>2998.1</v>
      </c>
      <c r="X417" s="11">
        <v>8.468</v>
      </c>
      <c r="Y417" s="11">
        <v>107</v>
      </c>
      <c r="Z417" s="11">
        <v>3061.1</v>
      </c>
      <c r="AA417" s="11">
        <v>8.2680000000000007</v>
      </c>
      <c r="AB417" s="11">
        <v>20.177</v>
      </c>
      <c r="AC417" s="3">
        <f t="shared" si="143"/>
        <v>37.058</v>
      </c>
      <c r="AD417" t="s">
        <v>35</v>
      </c>
      <c r="AF417">
        <f t="shared" si="144"/>
        <v>0</v>
      </c>
      <c r="AG417" t="s">
        <v>36</v>
      </c>
      <c r="AH417" s="11">
        <v>32.514899999999997</v>
      </c>
      <c r="AI417">
        <f t="shared" si="145"/>
        <v>1.0497481758894556</v>
      </c>
      <c r="AJ417">
        <f t="shared" ref="AJ417:AJ433" si="148">((I417)*(T417/1000)-(AH417)*(AC417/1000))/(H417/1000)</f>
        <v>697.91935008734731</v>
      </c>
      <c r="AK417">
        <v>17.8</v>
      </c>
    </row>
    <row r="418" spans="1:37">
      <c r="A418" s="1">
        <v>21.104299999999999</v>
      </c>
      <c r="B418" t="s">
        <v>50</v>
      </c>
      <c r="C418" t="s">
        <v>49</v>
      </c>
      <c r="D418" t="s">
        <v>56</v>
      </c>
      <c r="E418" s="6">
        <v>8.5</v>
      </c>
      <c r="F418" s="2">
        <v>12.43</v>
      </c>
      <c r="G418" t="s">
        <v>38</v>
      </c>
      <c r="H418" s="11">
        <v>3.9990000000000001</v>
      </c>
      <c r="I418">
        <v>100</v>
      </c>
      <c r="J418" s="2">
        <f t="shared" si="137"/>
        <v>3.2285142377477882</v>
      </c>
      <c r="K418">
        <v>20000</v>
      </c>
      <c r="L418" s="6">
        <f t="shared" si="147"/>
        <v>0.2</v>
      </c>
      <c r="M418" s="11">
        <f t="shared" si="139"/>
        <v>0.2</v>
      </c>
      <c r="N418">
        <v>50</v>
      </c>
      <c r="O418">
        <v>0.5</v>
      </c>
      <c r="P418">
        <v>4</v>
      </c>
      <c r="Q418" s="11">
        <f t="shared" si="140"/>
        <v>4</v>
      </c>
      <c r="R418">
        <f t="shared" si="141"/>
        <v>35.799999999999997</v>
      </c>
      <c r="S418" s="11">
        <v>35.805</v>
      </c>
      <c r="T418" s="3">
        <f t="shared" si="142"/>
        <v>40.005000000000003</v>
      </c>
      <c r="U418" s="11">
        <v>57.304000000000002</v>
      </c>
      <c r="V418" s="11">
        <v>138.30000000000001</v>
      </c>
      <c r="W418" s="11">
        <v>3075.2</v>
      </c>
      <c r="X418" s="11">
        <v>8.5030000000000001</v>
      </c>
      <c r="Y418" s="11">
        <v>124.1</v>
      </c>
      <c r="Z418" s="11">
        <v>3034.6</v>
      </c>
      <c r="AA418" s="11">
        <v>8.2460000000000004</v>
      </c>
      <c r="AB418" s="11">
        <v>20.215</v>
      </c>
      <c r="AC418" s="3">
        <f t="shared" si="143"/>
        <v>37.088999999999999</v>
      </c>
      <c r="AD418" t="s">
        <v>35</v>
      </c>
      <c r="AF418">
        <f t="shared" si="144"/>
        <v>0</v>
      </c>
      <c r="AG418" t="s">
        <v>36</v>
      </c>
      <c r="AH418" s="11">
        <v>32.534939999999999</v>
      </c>
      <c r="AI418">
        <f t="shared" si="145"/>
        <v>1.0503951701427003</v>
      </c>
      <c r="AJ418">
        <f t="shared" si="148"/>
        <v>698.62755947486892</v>
      </c>
      <c r="AK418">
        <v>17.8</v>
      </c>
    </row>
    <row r="419" spans="1:37">
      <c r="A419" s="1">
        <v>21.104299999999999</v>
      </c>
      <c r="B419" t="s">
        <v>50</v>
      </c>
      <c r="C419" t="s">
        <v>49</v>
      </c>
      <c r="D419" t="s">
        <v>56</v>
      </c>
      <c r="E419" s="6">
        <v>8.5</v>
      </c>
      <c r="F419" s="2">
        <v>13.43</v>
      </c>
      <c r="G419" t="s">
        <v>34</v>
      </c>
      <c r="H419" s="11">
        <v>3.9980000000000002</v>
      </c>
      <c r="I419">
        <v>250</v>
      </c>
      <c r="J419" s="2">
        <f t="shared" si="137"/>
        <v>8.0712855943694706</v>
      </c>
      <c r="K419">
        <v>20000</v>
      </c>
      <c r="L419" s="6">
        <f t="shared" si="147"/>
        <v>0.5</v>
      </c>
      <c r="M419" s="11">
        <f t="shared" si="139"/>
        <v>0.5</v>
      </c>
      <c r="N419">
        <v>50</v>
      </c>
      <c r="O419">
        <v>0.5</v>
      </c>
      <c r="P419">
        <v>4</v>
      </c>
      <c r="Q419" s="11">
        <f t="shared" si="140"/>
        <v>4</v>
      </c>
      <c r="R419">
        <f t="shared" si="141"/>
        <v>35.5</v>
      </c>
      <c r="S419" s="11">
        <v>35.5</v>
      </c>
      <c r="T419" s="3">
        <f t="shared" si="142"/>
        <v>40</v>
      </c>
      <c r="U419" s="11">
        <v>57.335999999999999</v>
      </c>
      <c r="V419" s="11">
        <v>163.5</v>
      </c>
      <c r="W419" s="11">
        <v>3495.6</v>
      </c>
      <c r="X419" s="11">
        <v>8.4039999999999999</v>
      </c>
      <c r="Y419" s="11">
        <v>115.4</v>
      </c>
      <c r="Z419" s="11">
        <v>3498.5</v>
      </c>
      <c r="AA419" s="11">
        <v>8.2319999999999993</v>
      </c>
      <c r="AB419" s="11">
        <v>20.295999999999999</v>
      </c>
      <c r="AC419" s="3">
        <f t="shared" si="143"/>
        <v>37.04</v>
      </c>
      <c r="AD419" t="s">
        <v>35</v>
      </c>
      <c r="AF419">
        <f t="shared" si="144"/>
        <v>0</v>
      </c>
      <c r="AG419" t="s">
        <v>36</v>
      </c>
      <c r="AH419" s="11">
        <v>137.274</v>
      </c>
      <c r="AI419">
        <f t="shared" si="145"/>
        <v>4.4319106347258996</v>
      </c>
      <c r="AJ419">
        <f t="shared" si="148"/>
        <v>1229.4574887443723</v>
      </c>
      <c r="AK419">
        <v>17.8</v>
      </c>
    </row>
    <row r="420" spans="1:37">
      <c r="A420" s="1">
        <v>21.104299999999999</v>
      </c>
      <c r="B420" t="s">
        <v>50</v>
      </c>
      <c r="C420" t="s">
        <v>49</v>
      </c>
      <c r="D420" t="s">
        <v>56</v>
      </c>
      <c r="E420" s="6">
        <v>8.5</v>
      </c>
      <c r="F420" s="2">
        <v>14.43</v>
      </c>
      <c r="G420" t="s">
        <v>37</v>
      </c>
      <c r="H420" s="11">
        <v>4.0060000000000002</v>
      </c>
      <c r="I420">
        <v>250</v>
      </c>
      <c r="J420" s="2">
        <f t="shared" si="137"/>
        <v>8.0712855943694706</v>
      </c>
      <c r="K420">
        <v>20000</v>
      </c>
      <c r="L420" s="6">
        <f t="shared" si="147"/>
        <v>0.5</v>
      </c>
      <c r="M420" s="11">
        <f t="shared" si="139"/>
        <v>0.5</v>
      </c>
      <c r="N420">
        <v>50</v>
      </c>
      <c r="O420">
        <v>0.5</v>
      </c>
      <c r="P420">
        <v>4</v>
      </c>
      <c r="Q420" s="11">
        <f t="shared" si="140"/>
        <v>4</v>
      </c>
      <c r="R420">
        <f t="shared" si="141"/>
        <v>35.5</v>
      </c>
      <c r="S420" s="11">
        <v>35.505000000000003</v>
      </c>
      <c r="T420" s="3">
        <f t="shared" si="142"/>
        <v>40.005000000000003</v>
      </c>
      <c r="U420" s="11">
        <v>57.412999999999997</v>
      </c>
      <c r="V420" s="11">
        <v>145.6</v>
      </c>
      <c r="W420" s="11">
        <v>3550</v>
      </c>
      <c r="X420" s="11">
        <v>8.4529999999999994</v>
      </c>
      <c r="Y420" s="11">
        <v>131.1</v>
      </c>
      <c r="Z420" s="11">
        <v>3485.4</v>
      </c>
      <c r="AA420" s="11">
        <v>8.1850000000000005</v>
      </c>
      <c r="AB420" s="11">
        <v>20.356999999999999</v>
      </c>
      <c r="AC420" s="3">
        <f t="shared" si="143"/>
        <v>37.055999999999997</v>
      </c>
      <c r="AD420" t="s">
        <v>35</v>
      </c>
      <c r="AF420">
        <f t="shared" si="144"/>
        <v>0</v>
      </c>
      <c r="AG420" t="s">
        <v>36</v>
      </c>
      <c r="AH420" s="11">
        <v>138.77699999999999</v>
      </c>
      <c r="AI420">
        <f t="shared" si="145"/>
        <v>4.4804352037192476</v>
      </c>
      <c r="AJ420">
        <f t="shared" si="148"/>
        <v>1212.8630773839245</v>
      </c>
      <c r="AK420">
        <v>17.8</v>
      </c>
    </row>
    <row r="421" spans="1:37">
      <c r="A421" s="1">
        <v>21.104299999999999</v>
      </c>
      <c r="B421" t="s">
        <v>50</v>
      </c>
      <c r="C421" t="s">
        <v>49</v>
      </c>
      <c r="D421" t="s">
        <v>56</v>
      </c>
      <c r="E421" s="6">
        <v>8.5</v>
      </c>
      <c r="F421" s="2">
        <v>15.43</v>
      </c>
      <c r="G421" t="s">
        <v>38</v>
      </c>
      <c r="H421" s="11">
        <v>4.0010000000000003</v>
      </c>
      <c r="I421">
        <v>250</v>
      </c>
      <c r="J421" s="2">
        <f t="shared" si="137"/>
        <v>8.0712855943694706</v>
      </c>
      <c r="K421">
        <v>20000</v>
      </c>
      <c r="L421" s="6">
        <f t="shared" si="147"/>
        <v>0.5</v>
      </c>
      <c r="M421" s="11">
        <f t="shared" si="139"/>
        <v>0.5</v>
      </c>
      <c r="N421">
        <v>50</v>
      </c>
      <c r="O421">
        <v>0.5</v>
      </c>
      <c r="P421">
        <v>4</v>
      </c>
      <c r="Q421" s="11">
        <f t="shared" si="140"/>
        <v>4</v>
      </c>
      <c r="R421">
        <f t="shared" si="141"/>
        <v>35.5</v>
      </c>
      <c r="S421" s="11">
        <v>35.514000000000003</v>
      </c>
      <c r="T421" s="3">
        <f t="shared" si="142"/>
        <v>40.014000000000003</v>
      </c>
      <c r="U421" s="11">
        <v>57.305</v>
      </c>
      <c r="V421" s="11">
        <v>162.6</v>
      </c>
      <c r="W421" s="11">
        <v>3479.6</v>
      </c>
      <c r="X421" s="11">
        <v>8.4079999999999995</v>
      </c>
      <c r="Y421" s="11">
        <v>112.8</v>
      </c>
      <c r="Z421" s="11">
        <v>3532.7</v>
      </c>
      <c r="AA421" s="11">
        <v>8.2080000000000002</v>
      </c>
      <c r="AB421" s="11">
        <v>20.375</v>
      </c>
      <c r="AC421" s="3">
        <f t="shared" si="143"/>
        <v>36.93</v>
      </c>
      <c r="AD421" t="s">
        <v>35</v>
      </c>
      <c r="AF421">
        <f t="shared" si="144"/>
        <v>0</v>
      </c>
      <c r="AG421" t="s">
        <v>36</v>
      </c>
      <c r="AH421" s="11">
        <v>138.37620000000001</v>
      </c>
      <c r="AI421">
        <f t="shared" si="145"/>
        <v>4.4674953186543558</v>
      </c>
      <c r="AJ421">
        <f t="shared" si="148"/>
        <v>1223.0109807548113</v>
      </c>
      <c r="AK421">
        <v>17.8</v>
      </c>
    </row>
    <row r="422" spans="1:37">
      <c r="A422" s="1">
        <v>21.104299999999999</v>
      </c>
      <c r="B422" t="s">
        <v>50</v>
      </c>
      <c r="C422" t="s">
        <v>49</v>
      </c>
      <c r="D422" t="s">
        <v>56</v>
      </c>
      <c r="E422" s="6">
        <v>8.5</v>
      </c>
      <c r="F422" s="2">
        <v>16.43</v>
      </c>
      <c r="G422" t="s">
        <v>34</v>
      </c>
      <c r="H422" s="11">
        <v>4.0049999999999999</v>
      </c>
      <c r="I422">
        <v>500</v>
      </c>
      <c r="J422" s="2">
        <f t="shared" si="137"/>
        <v>16.142571188738941</v>
      </c>
      <c r="K422">
        <v>20000</v>
      </c>
      <c r="L422" s="6">
        <f t="shared" si="147"/>
        <v>1</v>
      </c>
      <c r="M422" s="11">
        <f t="shared" si="139"/>
        <v>1</v>
      </c>
      <c r="N422">
        <v>50</v>
      </c>
      <c r="O422">
        <v>0.5</v>
      </c>
      <c r="P422">
        <v>4</v>
      </c>
      <c r="Q422" s="11">
        <f t="shared" si="140"/>
        <v>4</v>
      </c>
      <c r="R422">
        <f t="shared" si="141"/>
        <v>35</v>
      </c>
      <c r="S422" s="15">
        <v>35.027999999999999</v>
      </c>
      <c r="T422" s="3">
        <f t="shared" si="142"/>
        <v>40.027999999999999</v>
      </c>
      <c r="U422" s="11">
        <v>57.411999999999999</v>
      </c>
      <c r="V422" s="11">
        <v>146.80000000000001</v>
      </c>
      <c r="W422" s="11">
        <v>4560.5</v>
      </c>
      <c r="X422" s="11">
        <v>8.3810000000000002</v>
      </c>
      <c r="Y422" s="11">
        <v>132.1</v>
      </c>
      <c r="Z422" s="11">
        <v>4627.8999999999996</v>
      </c>
      <c r="AA422" s="11">
        <v>8.1880000000000006</v>
      </c>
      <c r="AB422" s="11">
        <v>20.326000000000001</v>
      </c>
      <c r="AC422" s="3">
        <f t="shared" si="143"/>
        <v>37.085999999999999</v>
      </c>
      <c r="AD422" t="s">
        <v>35</v>
      </c>
      <c r="AF422">
        <f t="shared" si="144"/>
        <v>0</v>
      </c>
      <c r="AG422" t="s">
        <v>36</v>
      </c>
      <c r="AH422" s="11">
        <v>355.91039999999998</v>
      </c>
      <c r="AI422">
        <f t="shared" si="145"/>
        <v>11.490617937625107</v>
      </c>
      <c r="AJ422">
        <f t="shared" si="148"/>
        <v>1701.5497891635455</v>
      </c>
      <c r="AK422">
        <v>17.8</v>
      </c>
    </row>
    <row r="423" spans="1:37">
      <c r="A423" s="1">
        <v>21.104299999999999</v>
      </c>
      <c r="B423" t="s">
        <v>50</v>
      </c>
      <c r="C423" t="s">
        <v>49</v>
      </c>
      <c r="D423" t="s">
        <v>56</v>
      </c>
      <c r="E423" s="6">
        <v>8.5</v>
      </c>
      <c r="F423" s="2">
        <v>17.43</v>
      </c>
      <c r="G423" t="s">
        <v>37</v>
      </c>
      <c r="H423" s="11">
        <v>3.9950000000000001</v>
      </c>
      <c r="I423">
        <v>500</v>
      </c>
      <c r="J423" s="2">
        <f t="shared" si="137"/>
        <v>16.142571188738941</v>
      </c>
      <c r="K423">
        <v>20000</v>
      </c>
      <c r="L423" s="6">
        <f t="shared" si="147"/>
        <v>1</v>
      </c>
      <c r="M423" s="11">
        <f t="shared" si="139"/>
        <v>1</v>
      </c>
      <c r="N423">
        <v>50</v>
      </c>
      <c r="O423">
        <v>0.5</v>
      </c>
      <c r="P423">
        <v>4</v>
      </c>
      <c r="Q423" s="11">
        <f t="shared" si="140"/>
        <v>4</v>
      </c>
      <c r="R423">
        <f t="shared" si="141"/>
        <v>35</v>
      </c>
      <c r="S423" s="11">
        <v>34.994999999999997</v>
      </c>
      <c r="T423" s="3">
        <f t="shared" si="142"/>
        <v>39.994999999999997</v>
      </c>
      <c r="U423" s="11">
        <v>57.363</v>
      </c>
      <c r="V423" s="11">
        <v>167.3</v>
      </c>
      <c r="W423" s="11">
        <v>4519.1000000000004</v>
      </c>
      <c r="X423" s="11">
        <v>8.3710000000000004</v>
      </c>
      <c r="Y423" s="11">
        <v>124.8</v>
      </c>
      <c r="Z423" s="11">
        <v>4534.1000000000004</v>
      </c>
      <c r="AA423" s="11">
        <v>8.2170000000000005</v>
      </c>
      <c r="AB423" s="11">
        <v>20.364999999999998</v>
      </c>
      <c r="AC423" s="3">
        <f t="shared" si="143"/>
        <v>36.998000000000005</v>
      </c>
      <c r="AD423" t="s">
        <v>35</v>
      </c>
      <c r="AF423">
        <f t="shared" si="144"/>
        <v>0</v>
      </c>
      <c r="AG423" t="s">
        <v>36</v>
      </c>
      <c r="AH423" s="11">
        <v>353.50560000000002</v>
      </c>
      <c r="AI423">
        <f t="shared" si="145"/>
        <v>11.412978627235747</v>
      </c>
      <c r="AJ423">
        <f t="shared" si="148"/>
        <v>1731.7896899123896</v>
      </c>
      <c r="AK423">
        <v>17.8</v>
      </c>
    </row>
    <row r="424" spans="1:37">
      <c r="A424" s="1">
        <v>21.104299999999999</v>
      </c>
      <c r="B424" t="s">
        <v>50</v>
      </c>
      <c r="C424" t="s">
        <v>49</v>
      </c>
      <c r="D424" t="s">
        <v>56</v>
      </c>
      <c r="E424" s="6">
        <v>8.5</v>
      </c>
      <c r="F424" s="2">
        <v>18.43</v>
      </c>
      <c r="G424" t="s">
        <v>38</v>
      </c>
      <c r="H424" s="11">
        <v>3.9940000000000002</v>
      </c>
      <c r="I424">
        <v>500</v>
      </c>
      <c r="J424" s="2">
        <f t="shared" si="137"/>
        <v>16.142571188738941</v>
      </c>
      <c r="K424">
        <v>20000</v>
      </c>
      <c r="L424" s="6">
        <f t="shared" si="147"/>
        <v>1</v>
      </c>
      <c r="M424" s="11">
        <f t="shared" si="139"/>
        <v>1</v>
      </c>
      <c r="N424">
        <v>50</v>
      </c>
      <c r="O424">
        <v>0.5</v>
      </c>
      <c r="P424">
        <v>4</v>
      </c>
      <c r="Q424" s="11">
        <f t="shared" si="140"/>
        <v>4</v>
      </c>
      <c r="R424">
        <f t="shared" si="141"/>
        <v>35</v>
      </c>
      <c r="S424" s="15">
        <v>35.011000000000003</v>
      </c>
      <c r="T424" s="3">
        <f t="shared" si="142"/>
        <v>40.011000000000003</v>
      </c>
      <c r="U424" s="11">
        <v>57.341999999999999</v>
      </c>
      <c r="V424" s="11">
        <v>150.4</v>
      </c>
      <c r="W424" s="11">
        <v>4564.1000000000004</v>
      </c>
      <c r="X424" s="11">
        <v>8.4320000000000004</v>
      </c>
      <c r="Y424" s="11">
        <v>136.6</v>
      </c>
      <c r="Z424" s="11">
        <v>4540.8999999999996</v>
      </c>
      <c r="AA424" s="11">
        <v>8.2080000000000002</v>
      </c>
      <c r="AB424" s="15">
        <v>20.341999999999999</v>
      </c>
      <c r="AC424" s="3">
        <f t="shared" si="143"/>
        <v>37</v>
      </c>
      <c r="AD424" t="s">
        <v>35</v>
      </c>
      <c r="AF424">
        <f t="shared" si="144"/>
        <v>0</v>
      </c>
      <c r="AG424" t="s">
        <v>36</v>
      </c>
      <c r="AH424" s="11">
        <v>360.21899999999999</v>
      </c>
      <c r="AI424">
        <f t="shared" si="145"/>
        <v>11.629721702072706</v>
      </c>
      <c r="AJ424">
        <f t="shared" si="148"/>
        <v>1671.8570355533307</v>
      </c>
      <c r="AK424">
        <v>17.8</v>
      </c>
    </row>
    <row r="425" spans="1:37">
      <c r="A425" s="1">
        <v>21.104299999999999</v>
      </c>
      <c r="B425" t="s">
        <v>50</v>
      </c>
      <c r="C425" t="s">
        <v>49</v>
      </c>
      <c r="D425" t="s">
        <v>56</v>
      </c>
      <c r="E425" s="6">
        <v>8.5</v>
      </c>
      <c r="F425" s="2">
        <v>19.43</v>
      </c>
      <c r="G425" t="s">
        <v>34</v>
      </c>
      <c r="H425" s="11">
        <v>4</v>
      </c>
      <c r="I425">
        <v>1.155</v>
      </c>
      <c r="J425" s="2">
        <f t="shared" si="137"/>
        <v>3.728933944598696E-2</v>
      </c>
      <c r="K425">
        <v>400</v>
      </c>
      <c r="L425" s="6">
        <v>0.1</v>
      </c>
      <c r="M425" s="11">
        <v>0.1</v>
      </c>
      <c r="N425">
        <v>50</v>
      </c>
      <c r="O425">
        <v>0.5</v>
      </c>
      <c r="P425">
        <v>4</v>
      </c>
      <c r="Q425" s="11">
        <v>4</v>
      </c>
      <c r="R425">
        <f t="shared" si="141"/>
        <v>35.9</v>
      </c>
      <c r="S425" s="15">
        <v>35.902999999999999</v>
      </c>
      <c r="T425" s="3">
        <f t="shared" si="142"/>
        <v>40.003</v>
      </c>
      <c r="U425" s="11">
        <v>58.073999999999998</v>
      </c>
      <c r="V425" s="11">
        <v>190</v>
      </c>
      <c r="W425" s="11">
        <v>2782.7</v>
      </c>
      <c r="X425" s="11">
        <v>8.6069999999999993</v>
      </c>
      <c r="Y425" s="11">
        <v>-118.1</v>
      </c>
      <c r="Z425" s="11">
        <v>2910.4</v>
      </c>
      <c r="AA425" s="11">
        <v>8.2129999999999992</v>
      </c>
      <c r="AB425" s="11">
        <v>21.013999999999999</v>
      </c>
      <c r="AC425" s="3">
        <f t="shared" si="143"/>
        <v>37.06</v>
      </c>
      <c r="AD425" t="s">
        <v>35</v>
      </c>
      <c r="AF425">
        <f t="shared" si="144"/>
        <v>0</v>
      </c>
      <c r="AG425" t="s">
        <v>36</v>
      </c>
      <c r="AH425" s="11">
        <v>0.41482799999999997</v>
      </c>
      <c r="AI425">
        <f t="shared" si="145"/>
        <v>1.3392781042164396E-2</v>
      </c>
      <c r="AJ425">
        <f t="shared" si="148"/>
        <v>7.7074848299999994</v>
      </c>
      <c r="AK425">
        <v>17.8</v>
      </c>
    </row>
    <row r="426" spans="1:37">
      <c r="A426" s="1">
        <v>21.104299999999999</v>
      </c>
      <c r="B426" t="s">
        <v>50</v>
      </c>
      <c r="C426" t="s">
        <v>49</v>
      </c>
      <c r="D426" t="s">
        <v>56</v>
      </c>
      <c r="E426" s="6">
        <v>8.5</v>
      </c>
      <c r="F426" s="2">
        <v>20.43</v>
      </c>
      <c r="G426" t="s">
        <v>37</v>
      </c>
      <c r="H426" s="11">
        <v>4.0049999999999999</v>
      </c>
      <c r="I426">
        <v>1.155</v>
      </c>
      <c r="J426" s="2">
        <f t="shared" si="137"/>
        <v>3.728933944598696E-2</v>
      </c>
      <c r="K426">
        <v>400</v>
      </c>
      <c r="L426" s="6">
        <v>0.1</v>
      </c>
      <c r="M426" s="11">
        <v>0.1</v>
      </c>
      <c r="N426">
        <v>50</v>
      </c>
      <c r="O426">
        <v>0.5</v>
      </c>
      <c r="P426">
        <v>4</v>
      </c>
      <c r="Q426" s="11">
        <v>4</v>
      </c>
      <c r="R426">
        <f t="shared" si="141"/>
        <v>35.9</v>
      </c>
      <c r="S426" s="15">
        <v>35.9</v>
      </c>
      <c r="T426" s="3">
        <f t="shared" si="142"/>
        <v>40</v>
      </c>
      <c r="U426" s="11">
        <v>58.018000000000001</v>
      </c>
      <c r="V426" s="11">
        <v>171.7</v>
      </c>
      <c r="W426" s="11">
        <v>2854.1</v>
      </c>
      <c r="X426" s="11">
        <v>8.6069999999999993</v>
      </c>
      <c r="Y426" s="11">
        <v>-35.6</v>
      </c>
      <c r="Z426" s="11">
        <v>2868.6</v>
      </c>
      <c r="AA426" s="11">
        <v>8.2319999999999993</v>
      </c>
      <c r="AB426" s="11">
        <v>20.96</v>
      </c>
      <c r="AC426" s="3">
        <f t="shared" si="143"/>
        <v>37.058</v>
      </c>
      <c r="AD426" t="s">
        <v>35</v>
      </c>
      <c r="AF426">
        <f t="shared" si="144"/>
        <v>0</v>
      </c>
      <c r="AG426" t="s">
        <v>36</v>
      </c>
      <c r="AH426" s="11">
        <v>0.44789400000000001</v>
      </c>
      <c r="AI426">
        <f t="shared" si="145"/>
        <v>1.446032156001808E-2</v>
      </c>
      <c r="AJ426">
        <f t="shared" si="148"/>
        <v>7.3912469782771542</v>
      </c>
      <c r="AK426">
        <v>17.8</v>
      </c>
    </row>
    <row r="427" spans="1:37">
      <c r="A427" s="1">
        <v>21.104299999999999</v>
      </c>
      <c r="B427" t="s">
        <v>50</v>
      </c>
      <c r="C427" t="s">
        <v>49</v>
      </c>
      <c r="D427" t="s">
        <v>56</v>
      </c>
      <c r="E427" s="6">
        <v>8.5</v>
      </c>
      <c r="F427" s="2">
        <v>21.43</v>
      </c>
      <c r="G427" t="s">
        <v>38</v>
      </c>
      <c r="H427" s="11">
        <v>3.9969999999999999</v>
      </c>
      <c r="I427">
        <v>1.155</v>
      </c>
      <c r="J427" s="2">
        <f t="shared" si="137"/>
        <v>3.728933944598696E-2</v>
      </c>
      <c r="K427">
        <v>400</v>
      </c>
      <c r="L427" s="6">
        <v>0.1</v>
      </c>
      <c r="M427" s="11">
        <v>0.1</v>
      </c>
      <c r="N427">
        <v>50</v>
      </c>
      <c r="O427">
        <v>0.5</v>
      </c>
      <c r="P427">
        <v>4</v>
      </c>
      <c r="Q427" s="11">
        <v>4</v>
      </c>
      <c r="R427">
        <f t="shared" si="141"/>
        <v>35.9</v>
      </c>
      <c r="S427" s="15">
        <v>35.906999999999996</v>
      </c>
      <c r="T427" s="3">
        <f t="shared" si="142"/>
        <v>40.006999999999998</v>
      </c>
      <c r="U427" s="11">
        <v>58</v>
      </c>
      <c r="V427" s="11">
        <v>158.5</v>
      </c>
      <c r="W427" s="11">
        <v>2829.8</v>
      </c>
      <c r="X427" s="11">
        <v>8.6020000000000003</v>
      </c>
      <c r="Y427" s="11">
        <v>-28.9</v>
      </c>
      <c r="Z427" s="11">
        <v>2882.4</v>
      </c>
      <c r="AA427" s="11">
        <v>8.2240000000000002</v>
      </c>
      <c r="AB427" s="11">
        <v>20.933</v>
      </c>
      <c r="AC427" s="3">
        <f t="shared" si="143"/>
        <v>37.067</v>
      </c>
      <c r="AD427" t="s">
        <v>35</v>
      </c>
      <c r="AF427">
        <f t="shared" si="144"/>
        <v>0</v>
      </c>
      <c r="AG427" t="s">
        <v>36</v>
      </c>
      <c r="AH427" s="11">
        <v>0.37975799999999998</v>
      </c>
      <c r="AI427">
        <f t="shared" si="145"/>
        <v>1.2260541098986246E-2</v>
      </c>
      <c r="AJ427">
        <f t="shared" si="148"/>
        <v>8.0389279994996272</v>
      </c>
      <c r="AK427">
        <v>17.8</v>
      </c>
    </row>
    <row r="428" spans="1:37">
      <c r="A428" s="1">
        <v>21.104299999999999</v>
      </c>
      <c r="B428" t="s">
        <v>50</v>
      </c>
      <c r="C428" t="s">
        <v>49</v>
      </c>
      <c r="D428" t="s">
        <v>56</v>
      </c>
      <c r="E428" s="6">
        <v>8.5</v>
      </c>
      <c r="F428" s="2">
        <v>22.43</v>
      </c>
      <c r="G428" t="s">
        <v>34</v>
      </c>
      <c r="H428" s="11">
        <v>4</v>
      </c>
      <c r="I428">
        <v>3.1539999999999999</v>
      </c>
      <c r="J428" s="2">
        <f t="shared" si="137"/>
        <v>0.10182733905856524</v>
      </c>
      <c r="K428">
        <v>400</v>
      </c>
      <c r="L428" s="6">
        <v>0.3</v>
      </c>
      <c r="M428" s="11">
        <v>0.3</v>
      </c>
      <c r="N428">
        <v>50</v>
      </c>
      <c r="O428">
        <v>0.5</v>
      </c>
      <c r="P428">
        <v>4</v>
      </c>
      <c r="Q428" s="11">
        <v>4</v>
      </c>
      <c r="R428">
        <f t="shared" si="141"/>
        <v>35.700000000000003</v>
      </c>
      <c r="S428" s="15">
        <v>35.707000000000001</v>
      </c>
      <c r="T428" s="3">
        <f t="shared" si="142"/>
        <v>40.006999999999998</v>
      </c>
      <c r="U428" s="11">
        <v>58.024000000000001</v>
      </c>
      <c r="V428" s="11">
        <v>168.8</v>
      </c>
      <c r="W428" s="11">
        <v>2783.7</v>
      </c>
      <c r="X428" s="11">
        <v>8.6029999999999998</v>
      </c>
      <c r="Y428" s="11">
        <v>-31.2</v>
      </c>
      <c r="Z428" s="11">
        <v>2862.8</v>
      </c>
      <c r="AA428" s="11">
        <v>8.2330000000000005</v>
      </c>
      <c r="AB428" s="11">
        <v>20.974</v>
      </c>
      <c r="AC428" s="3">
        <f t="shared" si="143"/>
        <v>37.049999999999997</v>
      </c>
      <c r="AD428" t="s">
        <v>35</v>
      </c>
      <c r="AF428">
        <f t="shared" si="144"/>
        <v>0</v>
      </c>
      <c r="AG428" t="s">
        <v>36</v>
      </c>
      <c r="AH428" s="11">
        <v>0.61121999999999999</v>
      </c>
      <c r="AI428">
        <f t="shared" si="145"/>
        <v>1.9733324723962033E-2</v>
      </c>
      <c r="AJ428">
        <f t="shared" si="148"/>
        <v>25.88409425</v>
      </c>
      <c r="AK428">
        <v>17.8</v>
      </c>
    </row>
    <row r="429" spans="1:37">
      <c r="A429" s="1">
        <v>21.104299999999999</v>
      </c>
      <c r="B429" t="s">
        <v>50</v>
      </c>
      <c r="C429" t="s">
        <v>49</v>
      </c>
      <c r="D429" t="s">
        <v>56</v>
      </c>
      <c r="E429" s="6">
        <v>8.5</v>
      </c>
      <c r="F429" s="2">
        <v>23.43</v>
      </c>
      <c r="G429" t="s">
        <v>37</v>
      </c>
      <c r="H429" s="11">
        <v>4.0030000000000001</v>
      </c>
      <c r="I429">
        <v>3.1539999999999999</v>
      </c>
      <c r="J429" s="2">
        <f t="shared" si="137"/>
        <v>0.10182733905856524</v>
      </c>
      <c r="K429">
        <v>400</v>
      </c>
      <c r="L429" s="6">
        <v>0.3</v>
      </c>
      <c r="M429" s="11">
        <v>0.3</v>
      </c>
      <c r="N429">
        <v>50</v>
      </c>
      <c r="O429">
        <v>0.5</v>
      </c>
      <c r="P429">
        <v>4</v>
      </c>
      <c r="Q429" s="11">
        <v>4</v>
      </c>
      <c r="R429">
        <f t="shared" si="141"/>
        <v>35.700000000000003</v>
      </c>
      <c r="S429" s="15">
        <v>35.703000000000003</v>
      </c>
      <c r="T429" s="3">
        <f t="shared" si="142"/>
        <v>40.003</v>
      </c>
      <c r="U429" s="11">
        <v>58.158999999999999</v>
      </c>
      <c r="V429" s="11">
        <v>167.7</v>
      </c>
      <c r="W429" s="11">
        <v>2798.7</v>
      </c>
      <c r="X429" s="11">
        <v>8.5990000000000002</v>
      </c>
      <c r="Y429" s="11">
        <v>-35.700000000000003</v>
      </c>
      <c r="Z429" s="11">
        <v>2852.2</v>
      </c>
      <c r="AA429" s="11">
        <v>8.24</v>
      </c>
      <c r="AB429" s="11">
        <v>21.152000000000001</v>
      </c>
      <c r="AC429" s="3">
        <f t="shared" si="143"/>
        <v>37.006999999999998</v>
      </c>
      <c r="AD429" t="s">
        <v>35</v>
      </c>
      <c r="AF429">
        <f t="shared" si="144"/>
        <v>0</v>
      </c>
      <c r="AG429" t="s">
        <v>36</v>
      </c>
      <c r="AH429" s="11">
        <v>0.88777200000000001</v>
      </c>
      <c r="AI429">
        <f t="shared" si="145"/>
        <v>2.8661845418738296E-2</v>
      </c>
      <c r="AJ429">
        <f t="shared" si="148"/>
        <v>23.311437321009237</v>
      </c>
      <c r="AK429">
        <v>17.8</v>
      </c>
    </row>
    <row r="430" spans="1:37">
      <c r="A430" s="1">
        <v>21.104299999999999</v>
      </c>
      <c r="B430" t="s">
        <v>50</v>
      </c>
      <c r="C430" t="s">
        <v>49</v>
      </c>
      <c r="D430" t="s">
        <v>56</v>
      </c>
      <c r="E430" s="6">
        <v>8.5</v>
      </c>
      <c r="F430" s="2">
        <v>24.43</v>
      </c>
      <c r="G430" t="s">
        <v>38</v>
      </c>
      <c r="H430" s="11">
        <v>3.9980000000000002</v>
      </c>
      <c r="I430">
        <v>3.1539999999999999</v>
      </c>
      <c r="J430" s="2">
        <f t="shared" si="137"/>
        <v>0.10182733905856524</v>
      </c>
      <c r="K430">
        <v>400</v>
      </c>
      <c r="L430" s="6">
        <v>0.3</v>
      </c>
      <c r="M430" s="11">
        <v>0.3</v>
      </c>
      <c r="N430">
        <v>50</v>
      </c>
      <c r="O430">
        <v>0.5</v>
      </c>
      <c r="P430">
        <v>4</v>
      </c>
      <c r="Q430" s="11">
        <v>4</v>
      </c>
      <c r="R430">
        <f t="shared" si="141"/>
        <v>35.700000000000003</v>
      </c>
      <c r="S430" s="15">
        <v>35.695999999999998</v>
      </c>
      <c r="T430" s="3">
        <f t="shared" si="142"/>
        <v>39.995999999999995</v>
      </c>
      <c r="U430" s="11">
        <v>58.042000000000002</v>
      </c>
      <c r="V430" s="11">
        <v>168.2</v>
      </c>
      <c r="W430" s="11">
        <v>2871.6</v>
      </c>
      <c r="X430" s="11">
        <v>8.5960000000000001</v>
      </c>
      <c r="Y430" s="11">
        <v>-33.200000000000003</v>
      </c>
      <c r="Z430" s="11">
        <v>2821.6</v>
      </c>
      <c r="AA430" s="11">
        <v>8.2449999999999992</v>
      </c>
      <c r="AB430" s="11">
        <v>20.959</v>
      </c>
      <c r="AC430" s="3">
        <f t="shared" si="143"/>
        <v>37.082999999999998</v>
      </c>
      <c r="AD430" t="s">
        <v>35</v>
      </c>
      <c r="AF430">
        <f t="shared" si="144"/>
        <v>0</v>
      </c>
      <c r="AG430" t="s">
        <v>36</v>
      </c>
      <c r="AH430" s="11">
        <v>0.788574</v>
      </c>
      <c r="AI430">
        <f t="shared" si="145"/>
        <v>2.5459223865177245E-2</v>
      </c>
      <c r="AJ430">
        <f t="shared" si="148"/>
        <v>24.23829273586793</v>
      </c>
      <c r="AK430">
        <v>17.8</v>
      </c>
    </row>
    <row r="431" spans="1:37">
      <c r="A431" s="1">
        <v>21.104299999999999</v>
      </c>
      <c r="B431" t="s">
        <v>50</v>
      </c>
      <c r="C431" t="s">
        <v>49</v>
      </c>
      <c r="D431" t="s">
        <v>56</v>
      </c>
      <c r="E431" s="6">
        <v>8.5</v>
      </c>
      <c r="F431" s="2">
        <v>25.43</v>
      </c>
      <c r="G431" t="s">
        <v>34</v>
      </c>
      <c r="H431" s="11">
        <v>4.0010000000000003</v>
      </c>
      <c r="I431">
        <v>10.15</v>
      </c>
      <c r="J431" s="2">
        <f t="shared" si="137"/>
        <v>0.32769419513140052</v>
      </c>
      <c r="K431">
        <v>400</v>
      </c>
      <c r="L431" s="6">
        <v>1</v>
      </c>
      <c r="M431" s="11">
        <v>1</v>
      </c>
      <c r="N431">
        <v>50</v>
      </c>
      <c r="O431">
        <v>0.5</v>
      </c>
      <c r="P431">
        <v>4</v>
      </c>
      <c r="Q431" s="11">
        <v>4</v>
      </c>
      <c r="R431">
        <f t="shared" si="141"/>
        <v>35</v>
      </c>
      <c r="S431" s="15">
        <v>35.015999999999998</v>
      </c>
      <c r="T431" s="3">
        <f t="shared" si="142"/>
        <v>40.015999999999998</v>
      </c>
      <c r="U431" s="11">
        <v>58.023000000000003</v>
      </c>
      <c r="V431" s="11">
        <v>169.3</v>
      </c>
      <c r="W431" s="11">
        <v>2854</v>
      </c>
      <c r="X431" s="11">
        <v>8.5960000000000001</v>
      </c>
      <c r="Y431" s="11">
        <v>-23.3</v>
      </c>
      <c r="Z431" s="11">
        <v>2852.2</v>
      </c>
      <c r="AA431" s="11">
        <v>8.2479999999999993</v>
      </c>
      <c r="AB431" s="11">
        <v>20.988</v>
      </c>
      <c r="AC431" s="3">
        <f t="shared" si="143"/>
        <v>37.035000000000004</v>
      </c>
      <c r="AD431" t="s">
        <v>35</v>
      </c>
      <c r="AF431">
        <f t="shared" si="144"/>
        <v>0</v>
      </c>
      <c r="AG431" t="s">
        <v>36</v>
      </c>
      <c r="AH431" s="11">
        <v>2.0561039999999999</v>
      </c>
      <c r="AI431">
        <f t="shared" si="145"/>
        <v>6.6381610382901787E-2</v>
      </c>
      <c r="AJ431">
        <f t="shared" si="148"/>
        <v>82.483026333416632</v>
      </c>
      <c r="AK431">
        <v>17.8</v>
      </c>
    </row>
    <row r="432" spans="1:37">
      <c r="A432" s="1">
        <v>21.104299999999999</v>
      </c>
      <c r="B432" t="s">
        <v>50</v>
      </c>
      <c r="C432" t="s">
        <v>49</v>
      </c>
      <c r="D432" t="s">
        <v>56</v>
      </c>
      <c r="E432" s="6">
        <v>8.5</v>
      </c>
      <c r="F432" s="2">
        <v>26.43</v>
      </c>
      <c r="G432" t="s">
        <v>37</v>
      </c>
      <c r="H432" s="11">
        <v>4.0039999999999996</v>
      </c>
      <c r="I432">
        <v>10.15</v>
      </c>
      <c r="J432" s="2">
        <f t="shared" si="137"/>
        <v>0.32769419513140052</v>
      </c>
      <c r="K432">
        <v>400</v>
      </c>
      <c r="L432" s="6">
        <v>1</v>
      </c>
      <c r="M432" s="11">
        <v>1</v>
      </c>
      <c r="N432">
        <v>50</v>
      </c>
      <c r="O432">
        <v>0.5</v>
      </c>
      <c r="P432">
        <v>4</v>
      </c>
      <c r="Q432" s="11">
        <v>4</v>
      </c>
      <c r="R432">
        <f t="shared" si="141"/>
        <v>35</v>
      </c>
      <c r="S432" s="15">
        <v>34.987000000000002</v>
      </c>
      <c r="T432" s="3">
        <f t="shared" si="142"/>
        <v>39.987000000000002</v>
      </c>
      <c r="U432" s="11">
        <v>58.037999999999997</v>
      </c>
      <c r="V432" s="11">
        <v>162.4</v>
      </c>
      <c r="W432" s="11">
        <v>2836.7</v>
      </c>
      <c r="X432" s="11">
        <v>8.5980000000000008</v>
      </c>
      <c r="Y432" s="11">
        <v>-10.199999999999999</v>
      </c>
      <c r="Z432" s="11">
        <v>2858.2</v>
      </c>
      <c r="AA432" s="11">
        <v>8.25</v>
      </c>
      <c r="AB432" s="11">
        <v>21.033999999999999</v>
      </c>
      <c r="AC432" s="3">
        <f t="shared" si="143"/>
        <v>37.003999999999998</v>
      </c>
      <c r="AD432" t="s">
        <v>35</v>
      </c>
      <c r="AF432">
        <f t="shared" si="144"/>
        <v>0</v>
      </c>
      <c r="AG432" t="s">
        <v>36</v>
      </c>
      <c r="AH432" s="11">
        <v>1.8296520000000001</v>
      </c>
      <c r="AI432">
        <f t="shared" si="145"/>
        <v>5.9070575321237169E-2</v>
      </c>
      <c r="AJ432">
        <f t="shared" si="148"/>
        <v>84.45644540259741</v>
      </c>
      <c r="AK432">
        <v>17.8</v>
      </c>
    </row>
    <row r="433" spans="1:37">
      <c r="A433" s="1">
        <v>21.104299999999999</v>
      </c>
      <c r="B433" t="s">
        <v>50</v>
      </c>
      <c r="C433" t="s">
        <v>49</v>
      </c>
      <c r="D433" t="s">
        <v>56</v>
      </c>
      <c r="E433" s="6">
        <v>8.5</v>
      </c>
      <c r="F433" s="2">
        <v>27.43</v>
      </c>
      <c r="G433" t="s">
        <v>38</v>
      </c>
      <c r="H433" s="11">
        <v>4.0039999999999996</v>
      </c>
      <c r="I433">
        <v>10.15</v>
      </c>
      <c r="J433" s="2">
        <f t="shared" si="137"/>
        <v>0.32769419513140052</v>
      </c>
      <c r="K433">
        <v>400</v>
      </c>
      <c r="L433" s="6">
        <v>1</v>
      </c>
      <c r="M433" s="11">
        <v>1</v>
      </c>
      <c r="N433">
        <v>50</v>
      </c>
      <c r="O433">
        <v>0.5</v>
      </c>
      <c r="P433">
        <v>4</v>
      </c>
      <c r="Q433" s="11">
        <v>4</v>
      </c>
      <c r="R433">
        <f t="shared" si="141"/>
        <v>35</v>
      </c>
      <c r="S433" s="15">
        <v>34.994999999999997</v>
      </c>
      <c r="T433" s="3">
        <f t="shared" si="142"/>
        <v>39.994999999999997</v>
      </c>
      <c r="U433" s="11">
        <v>58.076000000000001</v>
      </c>
      <c r="V433" s="11">
        <v>164.4</v>
      </c>
      <c r="W433" s="11">
        <v>2779.8</v>
      </c>
      <c r="X433" s="11">
        <v>8.6010000000000009</v>
      </c>
      <c r="Y433" s="11">
        <v>-7.6</v>
      </c>
      <c r="Z433" s="11">
        <v>2839.1</v>
      </c>
      <c r="AA433" s="11">
        <v>8.2560000000000002</v>
      </c>
      <c r="AB433" s="11">
        <v>21.076000000000001</v>
      </c>
      <c r="AC433" s="3">
        <f t="shared" si="143"/>
        <v>37</v>
      </c>
      <c r="AD433" t="s">
        <v>35</v>
      </c>
      <c r="AF433">
        <f t="shared" si="144"/>
        <v>0</v>
      </c>
      <c r="AG433" t="s">
        <v>36</v>
      </c>
      <c r="AH433" s="11">
        <v>1.8787499999999999</v>
      </c>
      <c r="AI433">
        <f t="shared" si="145"/>
        <v>6.0655711241686575E-2</v>
      </c>
      <c r="AJ433">
        <f t="shared" si="148"/>
        <v>84.024850149850153</v>
      </c>
      <c r="AK433">
        <v>17.8</v>
      </c>
    </row>
    <row r="434" spans="1:37">
      <c r="A434" s="1" t="s">
        <v>31</v>
      </c>
      <c r="B434" t="s">
        <v>31</v>
      </c>
      <c r="C434" t="s">
        <v>51</v>
      </c>
      <c r="D434" t="s">
        <v>56</v>
      </c>
      <c r="E434" s="6">
        <v>8.5</v>
      </c>
      <c r="F434" s="2">
        <v>1.44</v>
      </c>
      <c r="G434" t="s">
        <v>34</v>
      </c>
      <c r="H434" s="11">
        <v>0</v>
      </c>
      <c r="I434" s="20">
        <v>0.15538399999999999</v>
      </c>
      <c r="J434" s="2">
        <f t="shared" si="137"/>
        <v>5.0165945631820237E-3</v>
      </c>
      <c r="K434">
        <v>20000</v>
      </c>
      <c r="L434">
        <v>0</v>
      </c>
      <c r="M434" s="11">
        <f>L434</f>
        <v>0</v>
      </c>
      <c r="N434">
        <v>50</v>
      </c>
      <c r="O434">
        <v>0.5</v>
      </c>
      <c r="P434">
        <v>4</v>
      </c>
      <c r="Q434" s="11">
        <f>P434</f>
        <v>4</v>
      </c>
      <c r="R434">
        <f>40-L434-P434</f>
        <v>36</v>
      </c>
      <c r="S434" s="15">
        <v>36.018000000000001</v>
      </c>
      <c r="T434" s="3">
        <f>S434+Q434+M434</f>
        <v>40.018000000000001</v>
      </c>
      <c r="U434" s="11">
        <v>53.357999999999997</v>
      </c>
      <c r="V434" s="11">
        <v>151.19999999999999</v>
      </c>
      <c r="W434" s="11">
        <v>2513.1</v>
      </c>
      <c r="X434" s="11">
        <v>8.6460000000000008</v>
      </c>
      <c r="Y434" s="11">
        <v>129.9</v>
      </c>
      <c r="Z434" s="11">
        <v>2636.7</v>
      </c>
      <c r="AA434" s="11">
        <v>8.5939999999999994</v>
      </c>
      <c r="AB434" s="15">
        <v>13.365</v>
      </c>
      <c r="AC434" s="3">
        <f>U434-AB434</f>
        <v>39.992999999999995</v>
      </c>
      <c r="AD434" t="s">
        <v>35</v>
      </c>
      <c r="AF434">
        <f>AE434*(1/1000)*(1/94.9714)*(1000/1)</f>
        <v>0</v>
      </c>
      <c r="AG434" t="s">
        <v>36</v>
      </c>
      <c r="AH434" s="11">
        <v>0.26252399999999998</v>
      </c>
      <c r="AI434">
        <f>AH434*(1/1000)*(1/30.974)*(1000/1)</f>
        <v>8.4756247175050044E-3</v>
      </c>
      <c r="AJ434">
        <v>0</v>
      </c>
      <c r="AK434">
        <v>17.3</v>
      </c>
    </row>
    <row r="435" spans="1:37">
      <c r="A435" s="1" t="s">
        <v>31</v>
      </c>
      <c r="B435" t="s">
        <v>31</v>
      </c>
      <c r="C435" t="s">
        <v>51</v>
      </c>
      <c r="D435" t="s">
        <v>56</v>
      </c>
      <c r="E435" s="6">
        <v>8.5</v>
      </c>
      <c r="F435" s="2">
        <v>2.44</v>
      </c>
      <c r="G435" t="s">
        <v>37</v>
      </c>
      <c r="H435" s="11">
        <v>0</v>
      </c>
      <c r="I435" s="20">
        <v>0.15538399999999999</v>
      </c>
      <c r="J435" s="2">
        <f t="shared" si="137"/>
        <v>5.0165945631820237E-3</v>
      </c>
      <c r="K435">
        <v>20000</v>
      </c>
      <c r="L435">
        <v>0</v>
      </c>
      <c r="M435" s="11">
        <f t="shared" ref="M435:M451" si="149">L435</f>
        <v>0</v>
      </c>
      <c r="N435">
        <v>50</v>
      </c>
      <c r="O435">
        <v>0.5</v>
      </c>
      <c r="P435">
        <v>4</v>
      </c>
      <c r="Q435" s="11">
        <f t="shared" ref="Q435:Q451" si="150">P435</f>
        <v>4</v>
      </c>
      <c r="R435">
        <f t="shared" ref="R435:R460" si="151">40-L435-P435</f>
        <v>36</v>
      </c>
      <c r="S435" s="11">
        <v>36.01</v>
      </c>
      <c r="T435" s="3">
        <f t="shared" ref="T435:T460" si="152">S435+Q435+M435</f>
        <v>40.01</v>
      </c>
      <c r="U435" s="11">
        <v>53.253</v>
      </c>
      <c r="V435" s="11">
        <v>124.5</v>
      </c>
      <c r="W435" s="11">
        <v>2599.1999999999998</v>
      </c>
      <c r="X435" s="11">
        <v>8.7319999999999993</v>
      </c>
      <c r="Y435" s="11">
        <v>111.4</v>
      </c>
      <c r="Z435" s="11">
        <v>2599.6999999999998</v>
      </c>
      <c r="AA435" s="11">
        <v>8.6170000000000009</v>
      </c>
      <c r="AB435" s="11">
        <v>13.301</v>
      </c>
      <c r="AC435" s="3">
        <f t="shared" ref="AC435:AC460" si="153">U435-AB435</f>
        <v>39.951999999999998</v>
      </c>
      <c r="AD435" t="s">
        <v>35</v>
      </c>
      <c r="AF435">
        <f t="shared" ref="AF435:AF460" si="154">AE435*(1/1000)*(1/94.9714)*(1000/1)</f>
        <v>0</v>
      </c>
      <c r="AG435" t="s">
        <v>36</v>
      </c>
      <c r="AH435" s="11">
        <v>0.11322599999999999</v>
      </c>
      <c r="AI435">
        <f t="shared" ref="AI435:AI460" si="155">AH435*(1/1000)*(1/30.974)*(1000/1)</f>
        <v>3.6555175308323105E-3</v>
      </c>
      <c r="AJ435">
        <v>0</v>
      </c>
      <c r="AK435">
        <v>17.3</v>
      </c>
    </row>
    <row r="436" spans="1:37">
      <c r="A436" s="1" t="s">
        <v>31</v>
      </c>
      <c r="B436" t="s">
        <v>31</v>
      </c>
      <c r="C436" t="s">
        <v>51</v>
      </c>
      <c r="D436" t="s">
        <v>56</v>
      </c>
      <c r="E436" s="6">
        <v>8.5</v>
      </c>
      <c r="F436" s="2">
        <v>3.44</v>
      </c>
      <c r="G436" t="s">
        <v>38</v>
      </c>
      <c r="H436" s="11">
        <v>0</v>
      </c>
      <c r="I436" s="20">
        <v>0.15538399999999999</v>
      </c>
      <c r="J436" s="2">
        <f t="shared" si="137"/>
        <v>5.0165945631820237E-3</v>
      </c>
      <c r="K436">
        <v>20000</v>
      </c>
      <c r="L436">
        <v>0</v>
      </c>
      <c r="M436" s="11">
        <f t="shared" si="149"/>
        <v>0</v>
      </c>
      <c r="N436">
        <v>50</v>
      </c>
      <c r="O436">
        <v>0.5</v>
      </c>
      <c r="P436">
        <v>4</v>
      </c>
      <c r="Q436" s="11">
        <f t="shared" si="150"/>
        <v>4</v>
      </c>
      <c r="R436">
        <f t="shared" si="151"/>
        <v>36</v>
      </c>
      <c r="S436" s="11">
        <v>36.008000000000003</v>
      </c>
      <c r="T436" s="3">
        <f t="shared" si="152"/>
        <v>40.008000000000003</v>
      </c>
      <c r="U436" s="11">
        <v>53.317999999999998</v>
      </c>
      <c r="V436" s="11">
        <v>152.80000000000001</v>
      </c>
      <c r="W436" s="11">
        <v>2566.5</v>
      </c>
      <c r="X436" s="11">
        <v>8.64</v>
      </c>
      <c r="Y436" s="11">
        <v>117.1</v>
      </c>
      <c r="Z436" s="11">
        <v>2597.6999999999998</v>
      </c>
      <c r="AA436" s="11">
        <v>8.6180000000000003</v>
      </c>
      <c r="AB436" s="11">
        <v>13.292999999999999</v>
      </c>
      <c r="AC436" s="3">
        <f t="shared" si="153"/>
        <v>40.024999999999999</v>
      </c>
      <c r="AD436" t="s">
        <v>35</v>
      </c>
      <c r="AF436">
        <f t="shared" si="154"/>
        <v>0</v>
      </c>
      <c r="AG436" t="s">
        <v>36</v>
      </c>
      <c r="AH436" s="11">
        <v>0.114228</v>
      </c>
      <c r="AI436">
        <f t="shared" si="155"/>
        <v>3.687867243494544E-3</v>
      </c>
      <c r="AJ436">
        <v>0</v>
      </c>
      <c r="AK436">
        <v>17.3</v>
      </c>
    </row>
    <row r="437" spans="1:37">
      <c r="A437" s="1">
        <v>21.104399999999998</v>
      </c>
      <c r="B437" t="s">
        <v>52</v>
      </c>
      <c r="C437" t="s">
        <v>51</v>
      </c>
      <c r="D437" t="s">
        <v>56</v>
      </c>
      <c r="E437" s="6">
        <v>8.5</v>
      </c>
      <c r="F437" s="2">
        <v>4.4400000000000004</v>
      </c>
      <c r="G437" t="s">
        <v>34</v>
      </c>
      <c r="H437" s="11">
        <v>4</v>
      </c>
      <c r="I437" s="20">
        <v>0.15538399999999999</v>
      </c>
      <c r="J437" s="2">
        <f t="shared" si="137"/>
        <v>5.0165945631820237E-3</v>
      </c>
      <c r="K437">
        <v>20000</v>
      </c>
      <c r="L437" s="5">
        <v>0</v>
      </c>
      <c r="M437" s="11">
        <f t="shared" si="149"/>
        <v>0</v>
      </c>
      <c r="N437">
        <v>50</v>
      </c>
      <c r="O437">
        <v>0.5</v>
      </c>
      <c r="P437">
        <v>4</v>
      </c>
      <c r="Q437" s="11">
        <f t="shared" si="150"/>
        <v>4</v>
      </c>
      <c r="R437">
        <f t="shared" si="151"/>
        <v>36</v>
      </c>
      <c r="S437" s="11">
        <v>35.996000000000002</v>
      </c>
      <c r="T437" s="3">
        <f t="shared" si="152"/>
        <v>39.996000000000002</v>
      </c>
      <c r="U437" s="11">
        <v>57.377000000000002</v>
      </c>
      <c r="V437" s="11">
        <v>135.5</v>
      </c>
      <c r="W437" s="11">
        <v>2813.1</v>
      </c>
      <c r="X437" s="11">
        <v>8.577</v>
      </c>
      <c r="Y437" s="11">
        <v>120.5</v>
      </c>
      <c r="Z437" s="11">
        <v>2701.7</v>
      </c>
      <c r="AA437" s="11">
        <v>8.3840000000000003</v>
      </c>
      <c r="AB437" s="11">
        <v>20.521999999999998</v>
      </c>
      <c r="AC437" s="3">
        <f t="shared" si="153"/>
        <v>36.855000000000004</v>
      </c>
      <c r="AD437" t="s">
        <v>35</v>
      </c>
      <c r="AF437">
        <f t="shared" si="154"/>
        <v>0</v>
      </c>
      <c r="AG437" t="s">
        <v>36</v>
      </c>
      <c r="AH437" s="11">
        <v>0.402804</v>
      </c>
      <c r="AI437">
        <f t="shared" si="155"/>
        <v>1.30045844902176E-2</v>
      </c>
      <c r="AJ437">
        <f t="shared" ref="AJ437:AJ442" si="156">((I437)*(T437/1000)-(AH437)*(AC437/1000))/(H437/1000)</f>
        <v>-2.1576507390000002</v>
      </c>
      <c r="AK437">
        <v>17.3</v>
      </c>
    </row>
    <row r="438" spans="1:37">
      <c r="A438" s="1">
        <v>21.104399999999998</v>
      </c>
      <c r="B438" t="s">
        <v>52</v>
      </c>
      <c r="C438" t="s">
        <v>51</v>
      </c>
      <c r="D438" t="s">
        <v>56</v>
      </c>
      <c r="E438" s="6">
        <v>8.5</v>
      </c>
      <c r="F438" s="2">
        <v>5.44</v>
      </c>
      <c r="G438" t="s">
        <v>37</v>
      </c>
      <c r="H438" s="11">
        <v>4.0030000000000001</v>
      </c>
      <c r="I438" s="20">
        <v>0.15538399999999999</v>
      </c>
      <c r="J438" s="2">
        <f t="shared" si="137"/>
        <v>5.0165945631820237E-3</v>
      </c>
      <c r="K438">
        <v>20000</v>
      </c>
      <c r="L438" s="5">
        <v>0</v>
      </c>
      <c r="M438" s="11">
        <f t="shared" si="149"/>
        <v>0</v>
      </c>
      <c r="N438">
        <v>50</v>
      </c>
      <c r="O438">
        <v>0.5</v>
      </c>
      <c r="P438">
        <v>4</v>
      </c>
      <c r="Q438" s="11">
        <f t="shared" si="150"/>
        <v>4</v>
      </c>
      <c r="R438">
        <f t="shared" si="151"/>
        <v>36</v>
      </c>
      <c r="S438" s="11">
        <v>36.018000000000001</v>
      </c>
      <c r="T438" s="3">
        <f t="shared" si="152"/>
        <v>40.018000000000001</v>
      </c>
      <c r="U438" s="11">
        <v>57.353999999999999</v>
      </c>
      <c r="V438" s="11">
        <v>157.80000000000001</v>
      </c>
      <c r="W438" s="11">
        <v>2776.4</v>
      </c>
      <c r="X438" s="11">
        <v>8.5619999999999994</v>
      </c>
      <c r="Y438" s="11">
        <v>106.4</v>
      </c>
      <c r="Z438" s="11">
        <v>2849.3</v>
      </c>
      <c r="AA438" s="11">
        <v>8.4160000000000004</v>
      </c>
      <c r="AB438" s="11">
        <v>19.946999999999999</v>
      </c>
      <c r="AC438" s="3">
        <f t="shared" si="153"/>
        <v>37.406999999999996</v>
      </c>
      <c r="AD438" t="s">
        <v>35</v>
      </c>
      <c r="AF438">
        <f t="shared" si="154"/>
        <v>0</v>
      </c>
      <c r="AG438" t="s">
        <v>36</v>
      </c>
      <c r="AH438" s="11">
        <v>0.31462800000000002</v>
      </c>
      <c r="AI438">
        <f t="shared" si="155"/>
        <v>1.0157809775941112E-2</v>
      </c>
      <c r="AJ438">
        <f t="shared" si="156"/>
        <v>-1.3867431136647512</v>
      </c>
      <c r="AK438">
        <v>17.3</v>
      </c>
    </row>
    <row r="439" spans="1:37">
      <c r="A439" s="1">
        <v>21.104399999999998</v>
      </c>
      <c r="B439" t="s">
        <v>52</v>
      </c>
      <c r="C439" t="s">
        <v>51</v>
      </c>
      <c r="D439" t="s">
        <v>56</v>
      </c>
      <c r="E439" s="6">
        <v>8.5</v>
      </c>
      <c r="F439" s="2">
        <v>6.44</v>
      </c>
      <c r="G439" t="s">
        <v>38</v>
      </c>
      <c r="H439" s="11">
        <v>4.0010000000000003</v>
      </c>
      <c r="I439" s="20">
        <v>0.15538399999999999</v>
      </c>
      <c r="J439" s="2">
        <f t="shared" si="137"/>
        <v>5.0165945631820237E-3</v>
      </c>
      <c r="K439">
        <v>20000</v>
      </c>
      <c r="L439" s="5">
        <v>0</v>
      </c>
      <c r="M439" s="11">
        <f t="shared" si="149"/>
        <v>0</v>
      </c>
      <c r="N439">
        <v>50</v>
      </c>
      <c r="O439">
        <v>0.5</v>
      </c>
      <c r="P439">
        <v>4</v>
      </c>
      <c r="Q439" s="11">
        <f t="shared" si="150"/>
        <v>4</v>
      </c>
      <c r="R439">
        <f t="shared" si="151"/>
        <v>36</v>
      </c>
      <c r="S439" s="11">
        <v>36.015999999999998</v>
      </c>
      <c r="T439" s="3">
        <f t="shared" si="152"/>
        <v>40.015999999999998</v>
      </c>
      <c r="U439" s="11">
        <v>57.302</v>
      </c>
      <c r="V439" s="11">
        <v>133.30000000000001</v>
      </c>
      <c r="W439" s="11">
        <v>2791</v>
      </c>
      <c r="X439" s="11">
        <v>8.5869999999999997</v>
      </c>
      <c r="Y439" s="11">
        <v>116.9</v>
      </c>
      <c r="Z439" s="11">
        <v>2717.8</v>
      </c>
      <c r="AA439" s="11">
        <v>8.3780000000000001</v>
      </c>
      <c r="AB439" s="11">
        <v>19.975000000000001</v>
      </c>
      <c r="AC439" s="3">
        <f t="shared" si="153"/>
        <v>37.326999999999998</v>
      </c>
      <c r="AD439" t="s">
        <v>35</v>
      </c>
      <c r="AF439">
        <f t="shared" si="154"/>
        <v>0</v>
      </c>
      <c r="AG439" t="s">
        <v>36</v>
      </c>
      <c r="AH439" s="11">
        <v>0.31963799999999998</v>
      </c>
      <c r="AI439">
        <f t="shared" si="155"/>
        <v>1.0319558339252275E-2</v>
      </c>
      <c r="AJ439">
        <f t="shared" si="156"/>
        <v>-1.4279633796550859</v>
      </c>
      <c r="AK439">
        <v>17.3</v>
      </c>
    </row>
    <row r="440" spans="1:37">
      <c r="A440" s="1">
        <v>21.104399999999998</v>
      </c>
      <c r="B440" t="s">
        <v>52</v>
      </c>
      <c r="C440" t="s">
        <v>51</v>
      </c>
      <c r="D440" t="s">
        <v>56</v>
      </c>
      <c r="E440" s="6">
        <v>8.5</v>
      </c>
      <c r="F440" s="2">
        <v>7.44</v>
      </c>
      <c r="G440" t="s">
        <v>34</v>
      </c>
      <c r="H440" s="11">
        <v>3.9940000000000002</v>
      </c>
      <c r="I440">
        <v>50</v>
      </c>
      <c r="J440" s="2">
        <f t="shared" si="137"/>
        <v>1.6142571188738941</v>
      </c>
      <c r="K440">
        <v>20000</v>
      </c>
      <c r="L440" s="6">
        <f>I440*40/K440</f>
        <v>0.1</v>
      </c>
      <c r="M440" s="11">
        <f t="shared" si="149"/>
        <v>0.1</v>
      </c>
      <c r="N440">
        <v>50</v>
      </c>
      <c r="O440">
        <v>0.5</v>
      </c>
      <c r="P440">
        <v>4</v>
      </c>
      <c r="Q440" s="11">
        <f t="shared" si="150"/>
        <v>4</v>
      </c>
      <c r="R440" s="6">
        <f>40-L440-P440</f>
        <v>35.9</v>
      </c>
      <c r="S440" s="11">
        <v>35.904000000000003</v>
      </c>
      <c r="T440" s="3">
        <f t="shared" si="152"/>
        <v>40.004000000000005</v>
      </c>
      <c r="U440" s="11">
        <v>57.301000000000002</v>
      </c>
      <c r="V440" s="11">
        <v>165.6</v>
      </c>
      <c r="W440" s="11">
        <v>2778.8</v>
      </c>
      <c r="X440" s="11">
        <v>8.5150000000000006</v>
      </c>
      <c r="Y440" s="11">
        <v>84.7</v>
      </c>
      <c r="Z440" s="11">
        <v>2856.5</v>
      </c>
      <c r="AA440" s="11">
        <v>8.3960000000000008</v>
      </c>
      <c r="AB440" s="15">
        <v>20.059999999999999</v>
      </c>
      <c r="AC440" s="3">
        <f t="shared" si="153"/>
        <v>37.241</v>
      </c>
      <c r="AD440" t="s">
        <v>35</v>
      </c>
      <c r="AF440">
        <f t="shared" si="154"/>
        <v>0</v>
      </c>
      <c r="AG440" t="s">
        <v>36</v>
      </c>
      <c r="AH440" s="11">
        <v>12.955859999999999</v>
      </c>
      <c r="AI440">
        <f t="shared" si="155"/>
        <v>0.41828178472267064</v>
      </c>
      <c r="AJ440">
        <f t="shared" si="156"/>
        <v>379.99770098647986</v>
      </c>
      <c r="AK440">
        <v>17.3</v>
      </c>
    </row>
    <row r="441" spans="1:37">
      <c r="A441" s="1">
        <v>21.104399999999998</v>
      </c>
      <c r="B441" t="s">
        <v>52</v>
      </c>
      <c r="C441" t="s">
        <v>51</v>
      </c>
      <c r="D441" t="s">
        <v>56</v>
      </c>
      <c r="E441" s="6">
        <v>8.5</v>
      </c>
      <c r="F441" s="2">
        <v>8.44</v>
      </c>
      <c r="G441" t="s">
        <v>37</v>
      </c>
      <c r="H441" s="11">
        <v>3.9990000000000001</v>
      </c>
      <c r="I441">
        <v>50</v>
      </c>
      <c r="J441" s="2">
        <f t="shared" si="137"/>
        <v>1.6142571188738941</v>
      </c>
      <c r="K441">
        <v>20000</v>
      </c>
      <c r="L441" s="6">
        <f t="shared" ref="L441:L451" si="157">I441*40/K441</f>
        <v>0.1</v>
      </c>
      <c r="M441" s="11">
        <f t="shared" si="149"/>
        <v>0.1</v>
      </c>
      <c r="N441">
        <v>50</v>
      </c>
      <c r="O441">
        <v>0.5</v>
      </c>
      <c r="P441">
        <v>4</v>
      </c>
      <c r="Q441" s="11">
        <f t="shared" si="150"/>
        <v>4</v>
      </c>
      <c r="R441">
        <f t="shared" si="151"/>
        <v>35.9</v>
      </c>
      <c r="S441" s="11">
        <v>35.896999999999998</v>
      </c>
      <c r="T441" s="3">
        <f t="shared" si="152"/>
        <v>39.997</v>
      </c>
      <c r="U441" s="11">
        <v>57.268000000000001</v>
      </c>
      <c r="V441" s="11">
        <v>133.5</v>
      </c>
      <c r="W441" s="11">
        <v>2865.3</v>
      </c>
      <c r="X441" s="11">
        <v>8.5510000000000002</v>
      </c>
      <c r="Y441" s="11">
        <v>97.7</v>
      </c>
      <c r="Z441" s="11">
        <v>2796.3</v>
      </c>
      <c r="AA441" s="11">
        <v>8.359</v>
      </c>
      <c r="AB441" s="11">
        <v>19.981000000000002</v>
      </c>
      <c r="AC441" s="3">
        <f t="shared" si="153"/>
        <v>37.286999999999999</v>
      </c>
      <c r="AD441" t="s">
        <v>35</v>
      </c>
      <c r="AF441">
        <f t="shared" si="154"/>
        <v>0</v>
      </c>
      <c r="AG441" t="s">
        <v>36</v>
      </c>
      <c r="AH441" s="11">
        <v>13.877700000000001</v>
      </c>
      <c r="AI441">
        <f t="shared" si="155"/>
        <v>0.44804352037192485</v>
      </c>
      <c r="AJ441">
        <f t="shared" si="156"/>
        <v>370.69072270567636</v>
      </c>
      <c r="AK441">
        <v>17.3</v>
      </c>
    </row>
    <row r="442" spans="1:37">
      <c r="A442" s="1">
        <v>21.104399999999998</v>
      </c>
      <c r="B442" t="s">
        <v>52</v>
      </c>
      <c r="C442" t="s">
        <v>51</v>
      </c>
      <c r="D442" t="s">
        <v>56</v>
      </c>
      <c r="E442" s="6">
        <v>8.5</v>
      </c>
      <c r="F442" s="2">
        <v>9.44</v>
      </c>
      <c r="G442" t="s">
        <v>38</v>
      </c>
      <c r="H442" s="11">
        <v>3.9969999999999999</v>
      </c>
      <c r="I442">
        <v>50</v>
      </c>
      <c r="J442" s="2">
        <f t="shared" si="137"/>
        <v>1.6142571188738941</v>
      </c>
      <c r="K442">
        <v>20000</v>
      </c>
      <c r="L442" s="6">
        <f t="shared" si="157"/>
        <v>0.1</v>
      </c>
      <c r="M442" s="11">
        <f t="shared" si="149"/>
        <v>0.1</v>
      </c>
      <c r="N442">
        <v>50</v>
      </c>
      <c r="O442">
        <v>0.5</v>
      </c>
      <c r="P442">
        <v>4</v>
      </c>
      <c r="Q442" s="11">
        <f t="shared" si="150"/>
        <v>4</v>
      </c>
      <c r="R442">
        <f t="shared" si="151"/>
        <v>35.9</v>
      </c>
      <c r="S442" s="11">
        <v>35.905000000000001</v>
      </c>
      <c r="T442" s="3">
        <f t="shared" si="152"/>
        <v>40.005000000000003</v>
      </c>
      <c r="U442" s="11">
        <v>57.238999999999997</v>
      </c>
      <c r="V442" s="11">
        <v>158.1</v>
      </c>
      <c r="W442" s="11">
        <v>2803.6</v>
      </c>
      <c r="X442" s="11">
        <v>8.516</v>
      </c>
      <c r="Y442" s="11">
        <v>67.7</v>
      </c>
      <c r="Z442" s="11">
        <v>2953.1</v>
      </c>
      <c r="AA442" s="11">
        <v>8.3800000000000008</v>
      </c>
      <c r="AB442" s="11">
        <v>19.879000000000001</v>
      </c>
      <c r="AC442" s="3">
        <f t="shared" si="153"/>
        <v>37.36</v>
      </c>
      <c r="AD442" t="s">
        <v>35</v>
      </c>
      <c r="AF442">
        <f t="shared" si="154"/>
        <v>0</v>
      </c>
      <c r="AG442" t="s">
        <v>36</v>
      </c>
      <c r="AH442" s="11">
        <v>14.338620000000001</v>
      </c>
      <c r="AI442">
        <f t="shared" si="155"/>
        <v>0.46292438819655202</v>
      </c>
      <c r="AJ442">
        <f t="shared" si="156"/>
        <v>366.41460015011273</v>
      </c>
      <c r="AK442">
        <v>17.3</v>
      </c>
    </row>
    <row r="443" spans="1:37">
      <c r="A443" s="1">
        <v>21.104399999999998</v>
      </c>
      <c r="B443" t="s">
        <v>52</v>
      </c>
      <c r="C443" t="s">
        <v>51</v>
      </c>
      <c r="D443" t="s">
        <v>56</v>
      </c>
      <c r="E443" s="6">
        <v>8.5</v>
      </c>
      <c r="F443" s="2">
        <v>10.44</v>
      </c>
      <c r="G443" t="s">
        <v>34</v>
      </c>
      <c r="H443" s="11">
        <v>4.0010000000000003</v>
      </c>
      <c r="I443">
        <v>100</v>
      </c>
      <c r="J443" s="2">
        <f t="shared" si="137"/>
        <v>3.2285142377477882</v>
      </c>
      <c r="K443">
        <v>20000</v>
      </c>
      <c r="L443" s="6">
        <f t="shared" si="157"/>
        <v>0.2</v>
      </c>
      <c r="M443" s="11">
        <f t="shared" si="149"/>
        <v>0.2</v>
      </c>
      <c r="N443">
        <v>50</v>
      </c>
      <c r="O443">
        <v>0.5</v>
      </c>
      <c r="P443">
        <v>4</v>
      </c>
      <c r="Q443" s="11">
        <f t="shared" si="150"/>
        <v>4</v>
      </c>
      <c r="R443">
        <f t="shared" si="151"/>
        <v>35.799999999999997</v>
      </c>
      <c r="S443" s="11">
        <v>35.798000000000002</v>
      </c>
      <c r="T443" s="3">
        <f t="shared" si="152"/>
        <v>39.998000000000005</v>
      </c>
      <c r="U443" s="11">
        <v>57.271999999999998</v>
      </c>
      <c r="V443" s="11">
        <v>138.6</v>
      </c>
      <c r="W443" s="11">
        <v>3007</v>
      </c>
      <c r="X443" s="11">
        <v>8.5210000000000008</v>
      </c>
      <c r="Y443" s="11">
        <v>83.3</v>
      </c>
      <c r="Z443" s="11">
        <v>2874.2</v>
      </c>
      <c r="AA443" s="11">
        <v>8.3170000000000002</v>
      </c>
      <c r="AB443" s="11">
        <v>19.946000000000002</v>
      </c>
      <c r="AC443" s="3">
        <f t="shared" si="153"/>
        <v>37.325999999999993</v>
      </c>
      <c r="AD443" t="s">
        <v>35</v>
      </c>
      <c r="AF443">
        <f t="shared" si="154"/>
        <v>0</v>
      </c>
      <c r="AG443" t="s">
        <v>36</v>
      </c>
      <c r="AH443" s="11">
        <v>34.13814</v>
      </c>
      <c r="AI443">
        <f t="shared" si="155"/>
        <v>1.1021547104022726</v>
      </c>
      <c r="AJ443">
        <f>((I443)*(T443/1000)-(AH443)*(AC443/1000))/(H443/1000)</f>
        <v>681.21964167958026</v>
      </c>
      <c r="AK443">
        <v>17.3</v>
      </c>
    </row>
    <row r="444" spans="1:37">
      <c r="A444" s="1">
        <v>21.104399999999998</v>
      </c>
      <c r="B444" t="s">
        <v>52</v>
      </c>
      <c r="C444" t="s">
        <v>51</v>
      </c>
      <c r="D444" t="s">
        <v>56</v>
      </c>
      <c r="E444" s="6">
        <v>8.5</v>
      </c>
      <c r="F444" s="2">
        <v>11.44</v>
      </c>
      <c r="G444" t="s">
        <v>37</v>
      </c>
      <c r="H444" s="11">
        <v>3.9950000000000001</v>
      </c>
      <c r="I444">
        <v>100</v>
      </c>
      <c r="J444" s="2">
        <f t="shared" si="137"/>
        <v>3.2285142377477882</v>
      </c>
      <c r="K444">
        <v>20000</v>
      </c>
      <c r="L444" s="6">
        <f t="shared" si="157"/>
        <v>0.2</v>
      </c>
      <c r="M444" s="11">
        <f t="shared" si="149"/>
        <v>0.2</v>
      </c>
      <c r="N444">
        <v>50</v>
      </c>
      <c r="O444">
        <v>0.5</v>
      </c>
      <c r="P444">
        <v>4</v>
      </c>
      <c r="Q444" s="11">
        <f t="shared" si="150"/>
        <v>4</v>
      </c>
      <c r="R444">
        <f t="shared" si="151"/>
        <v>35.799999999999997</v>
      </c>
      <c r="S444" s="11">
        <v>35.813000000000002</v>
      </c>
      <c r="T444" s="3">
        <f t="shared" si="152"/>
        <v>40.013000000000005</v>
      </c>
      <c r="U444" s="11">
        <v>57.320999999999998</v>
      </c>
      <c r="V444" s="11">
        <v>159.30000000000001</v>
      </c>
      <c r="W444" s="11">
        <v>2925.5</v>
      </c>
      <c r="X444" s="11">
        <v>8.48</v>
      </c>
      <c r="Y444" s="11">
        <v>59.7</v>
      </c>
      <c r="Z444" s="11">
        <v>2976</v>
      </c>
      <c r="AA444" s="11">
        <v>8.35</v>
      </c>
      <c r="AB444" s="11">
        <v>20.082999999999998</v>
      </c>
      <c r="AC444" s="3">
        <f t="shared" si="153"/>
        <v>37.238</v>
      </c>
      <c r="AD444" t="s">
        <v>35</v>
      </c>
      <c r="AF444">
        <f t="shared" si="154"/>
        <v>0</v>
      </c>
      <c r="AG444" t="s">
        <v>36</v>
      </c>
      <c r="AH444" s="11">
        <v>34.298459999999999</v>
      </c>
      <c r="AI444">
        <f t="shared" si="155"/>
        <v>1.1073306644282299</v>
      </c>
      <c r="AJ444">
        <f t="shared" ref="AJ444:AJ460" si="158">((I444)*(T444/1000)-(AH444)*(AC444/1000))/(H444/1000)</f>
        <v>681.87583141927416</v>
      </c>
      <c r="AK444">
        <v>17.3</v>
      </c>
    </row>
    <row r="445" spans="1:37">
      <c r="A445" s="1">
        <v>21.104399999999998</v>
      </c>
      <c r="B445" t="s">
        <v>52</v>
      </c>
      <c r="C445" t="s">
        <v>51</v>
      </c>
      <c r="D445" t="s">
        <v>56</v>
      </c>
      <c r="E445" s="6">
        <v>8.5</v>
      </c>
      <c r="F445" s="2">
        <v>12.44</v>
      </c>
      <c r="G445" t="s">
        <v>38</v>
      </c>
      <c r="H445" s="11">
        <v>4.01</v>
      </c>
      <c r="I445">
        <v>100</v>
      </c>
      <c r="J445" s="2">
        <f t="shared" si="137"/>
        <v>3.2285142377477882</v>
      </c>
      <c r="K445">
        <v>20000</v>
      </c>
      <c r="L445" s="6">
        <f t="shared" si="157"/>
        <v>0.2</v>
      </c>
      <c r="M445" s="11">
        <f t="shared" si="149"/>
        <v>0.2</v>
      </c>
      <c r="N445">
        <v>50</v>
      </c>
      <c r="O445">
        <v>0.5</v>
      </c>
      <c r="P445">
        <v>4</v>
      </c>
      <c r="Q445" s="11">
        <f t="shared" si="150"/>
        <v>4</v>
      </c>
      <c r="R445">
        <f t="shared" si="151"/>
        <v>35.799999999999997</v>
      </c>
      <c r="S445" s="11">
        <v>35.798000000000002</v>
      </c>
      <c r="T445" s="3">
        <f t="shared" si="152"/>
        <v>39.998000000000005</v>
      </c>
      <c r="U445" s="11">
        <v>57.344000000000001</v>
      </c>
      <c r="V445" s="11">
        <v>139.6</v>
      </c>
      <c r="W445" s="11">
        <v>3018</v>
      </c>
      <c r="X445" s="11">
        <v>8.5150000000000006</v>
      </c>
      <c r="Y445" s="11">
        <v>90.4</v>
      </c>
      <c r="Z445" s="11">
        <v>2891</v>
      </c>
      <c r="AA445" s="11">
        <v>8.3130000000000006</v>
      </c>
      <c r="AB445" s="11">
        <v>20.207999999999998</v>
      </c>
      <c r="AC445" s="3">
        <f t="shared" si="153"/>
        <v>37.136000000000003</v>
      </c>
      <c r="AD445" t="s">
        <v>35</v>
      </c>
      <c r="AF445">
        <f t="shared" si="154"/>
        <v>0</v>
      </c>
      <c r="AG445" t="s">
        <v>36</v>
      </c>
      <c r="AH445" s="11">
        <v>33.74736</v>
      </c>
      <c r="AI445">
        <f t="shared" si="155"/>
        <v>1.0895383224640023</v>
      </c>
      <c r="AJ445">
        <f t="shared" si="158"/>
        <v>684.92719178054881</v>
      </c>
      <c r="AK445">
        <v>17.3</v>
      </c>
    </row>
    <row r="446" spans="1:37">
      <c r="A446" s="1">
        <v>21.104399999999998</v>
      </c>
      <c r="B446" t="s">
        <v>52</v>
      </c>
      <c r="C446" t="s">
        <v>51</v>
      </c>
      <c r="D446" t="s">
        <v>56</v>
      </c>
      <c r="E446" s="6">
        <v>8.5</v>
      </c>
      <c r="F446" s="2">
        <v>13.44</v>
      </c>
      <c r="G446" t="s">
        <v>34</v>
      </c>
      <c r="H446" s="11">
        <v>4.0060000000000002</v>
      </c>
      <c r="I446">
        <v>250</v>
      </c>
      <c r="J446" s="2">
        <f t="shared" si="137"/>
        <v>8.0712855943694706</v>
      </c>
      <c r="K446">
        <v>20000</v>
      </c>
      <c r="L446" s="6">
        <f t="shared" si="157"/>
        <v>0.5</v>
      </c>
      <c r="M446" s="11">
        <f t="shared" si="149"/>
        <v>0.5</v>
      </c>
      <c r="N446">
        <v>50</v>
      </c>
      <c r="O446">
        <v>0.5</v>
      </c>
      <c r="P446">
        <v>4</v>
      </c>
      <c r="Q446" s="11">
        <f t="shared" si="150"/>
        <v>4</v>
      </c>
      <c r="R446">
        <f t="shared" si="151"/>
        <v>35.5</v>
      </c>
      <c r="S446" s="11">
        <v>35.497</v>
      </c>
      <c r="T446" s="3">
        <f t="shared" si="152"/>
        <v>39.997</v>
      </c>
      <c r="U446" s="11">
        <v>57.381</v>
      </c>
      <c r="V446" s="11">
        <v>163.80000000000001</v>
      </c>
      <c r="W446" s="11">
        <v>3444</v>
      </c>
      <c r="X446" s="11">
        <v>8.4269999999999996</v>
      </c>
      <c r="Y446" s="11">
        <v>49.4</v>
      </c>
      <c r="Z446" s="11">
        <v>3515.7</v>
      </c>
      <c r="AA446" s="11">
        <v>8.3040000000000003</v>
      </c>
      <c r="AB446" s="11">
        <v>20.102</v>
      </c>
      <c r="AC446" s="3">
        <f t="shared" si="153"/>
        <v>37.278999999999996</v>
      </c>
      <c r="AD446" t="s">
        <v>35</v>
      </c>
      <c r="AF446">
        <f t="shared" si="154"/>
        <v>0</v>
      </c>
      <c r="AG446" t="s">
        <v>36</v>
      </c>
      <c r="AH446" s="11">
        <v>136.27199999999999</v>
      </c>
      <c r="AI446">
        <f t="shared" si="155"/>
        <v>4.3995609220636664</v>
      </c>
      <c r="AJ446">
        <f t="shared" si="158"/>
        <v>1227.9496035946081</v>
      </c>
      <c r="AK446">
        <v>17.3</v>
      </c>
    </row>
    <row r="447" spans="1:37">
      <c r="A447" s="1">
        <v>21.104399999999998</v>
      </c>
      <c r="B447" t="s">
        <v>52</v>
      </c>
      <c r="C447" t="s">
        <v>51</v>
      </c>
      <c r="D447" t="s">
        <v>56</v>
      </c>
      <c r="E447" s="6">
        <v>8.5</v>
      </c>
      <c r="F447" s="2">
        <v>14.44</v>
      </c>
      <c r="G447" t="s">
        <v>37</v>
      </c>
      <c r="H447" s="11">
        <v>4.0019999999999998</v>
      </c>
      <c r="I447">
        <v>250</v>
      </c>
      <c r="J447" s="2">
        <f t="shared" si="137"/>
        <v>8.0712855943694706</v>
      </c>
      <c r="K447">
        <v>20000</v>
      </c>
      <c r="L447" s="6">
        <f t="shared" si="157"/>
        <v>0.5</v>
      </c>
      <c r="M447" s="11">
        <f t="shared" si="149"/>
        <v>0.5</v>
      </c>
      <c r="N447">
        <v>50</v>
      </c>
      <c r="O447">
        <v>0.5</v>
      </c>
      <c r="P447">
        <v>4</v>
      </c>
      <c r="Q447" s="11">
        <f t="shared" si="150"/>
        <v>4</v>
      </c>
      <c r="R447">
        <f t="shared" si="151"/>
        <v>35.5</v>
      </c>
      <c r="S447" s="11">
        <v>35.526000000000003</v>
      </c>
      <c r="T447" s="3">
        <f t="shared" si="152"/>
        <v>40.026000000000003</v>
      </c>
      <c r="U447" s="11">
        <v>57.326999999999998</v>
      </c>
      <c r="V447" s="11">
        <v>144.9</v>
      </c>
      <c r="W447" s="11">
        <v>3501.2</v>
      </c>
      <c r="X447" s="11">
        <v>8.4580000000000002</v>
      </c>
      <c r="Y447" s="11">
        <v>79.599999999999994</v>
      </c>
      <c r="Z447" s="11">
        <v>3402</v>
      </c>
      <c r="AA447" s="11">
        <v>8.2669999999999995</v>
      </c>
      <c r="AB447" s="11">
        <v>20.036000000000001</v>
      </c>
      <c r="AC447" s="3">
        <f t="shared" si="153"/>
        <v>37.290999999999997</v>
      </c>
      <c r="AD447" t="s">
        <v>35</v>
      </c>
      <c r="AF447">
        <f t="shared" si="154"/>
        <v>0</v>
      </c>
      <c r="AG447" t="s">
        <v>36</v>
      </c>
      <c r="AH447" s="11">
        <v>135.16980000000001</v>
      </c>
      <c r="AI447">
        <f t="shared" si="155"/>
        <v>4.3639762381352103</v>
      </c>
      <c r="AJ447">
        <f t="shared" si="158"/>
        <v>1240.8503218890557</v>
      </c>
      <c r="AK447">
        <v>17.3</v>
      </c>
    </row>
    <row r="448" spans="1:37">
      <c r="A448" s="1">
        <v>21.104399999999998</v>
      </c>
      <c r="B448" t="s">
        <v>52</v>
      </c>
      <c r="C448" t="s">
        <v>51</v>
      </c>
      <c r="D448" t="s">
        <v>56</v>
      </c>
      <c r="E448" s="6">
        <v>8.5</v>
      </c>
      <c r="F448" s="2">
        <v>15.44</v>
      </c>
      <c r="G448" t="s">
        <v>38</v>
      </c>
      <c r="H448" s="11">
        <v>4.0090000000000003</v>
      </c>
      <c r="I448">
        <v>250</v>
      </c>
      <c r="J448" s="2">
        <f t="shared" si="137"/>
        <v>8.0712855943694706</v>
      </c>
      <c r="K448">
        <v>20000</v>
      </c>
      <c r="L448" s="6">
        <f t="shared" si="157"/>
        <v>0.5</v>
      </c>
      <c r="M448" s="11">
        <f t="shared" si="149"/>
        <v>0.5</v>
      </c>
      <c r="N448">
        <v>50</v>
      </c>
      <c r="O448">
        <v>0.5</v>
      </c>
      <c r="P448">
        <v>4</v>
      </c>
      <c r="Q448" s="11">
        <f t="shared" si="150"/>
        <v>4</v>
      </c>
      <c r="R448">
        <f t="shared" si="151"/>
        <v>35.5</v>
      </c>
      <c r="S448" s="11">
        <v>35.506</v>
      </c>
      <c r="T448" s="3">
        <f t="shared" si="152"/>
        <v>40.006</v>
      </c>
      <c r="U448" s="15">
        <v>57.354999999999997</v>
      </c>
      <c r="V448" s="11">
        <v>165</v>
      </c>
      <c r="W448" s="11">
        <v>3386.8</v>
      </c>
      <c r="X448" s="11">
        <v>8.2629999999999999</v>
      </c>
      <c r="Y448" s="11">
        <v>44.7</v>
      </c>
      <c r="Z448" s="11">
        <v>3469.9</v>
      </c>
      <c r="AA448" s="11">
        <v>8.3030000000000008</v>
      </c>
      <c r="AB448" s="11">
        <v>20.056000000000001</v>
      </c>
      <c r="AC448" s="3">
        <f t="shared" si="153"/>
        <v>37.298999999999992</v>
      </c>
      <c r="AD448" t="s">
        <v>35</v>
      </c>
      <c r="AF448">
        <f t="shared" si="154"/>
        <v>0</v>
      </c>
      <c r="AG448" t="s">
        <v>36</v>
      </c>
      <c r="AH448" s="11">
        <v>134.5686</v>
      </c>
      <c r="AI448">
        <f t="shared" si="155"/>
        <v>4.3445664105378716</v>
      </c>
      <c r="AJ448">
        <f t="shared" si="158"/>
        <v>1242.7602366176104</v>
      </c>
      <c r="AK448">
        <v>17.3</v>
      </c>
    </row>
    <row r="449" spans="1:37">
      <c r="A449" s="1">
        <v>21.104399999999998</v>
      </c>
      <c r="B449" t="s">
        <v>52</v>
      </c>
      <c r="C449" t="s">
        <v>51</v>
      </c>
      <c r="D449" t="s">
        <v>56</v>
      </c>
      <c r="E449" s="6">
        <v>8.5</v>
      </c>
      <c r="F449" s="2">
        <v>16.440000000000001</v>
      </c>
      <c r="G449" t="s">
        <v>34</v>
      </c>
      <c r="H449" s="11">
        <v>4.008</v>
      </c>
      <c r="I449">
        <v>500</v>
      </c>
      <c r="J449" s="2">
        <f t="shared" si="137"/>
        <v>16.142571188738941</v>
      </c>
      <c r="K449">
        <v>20000</v>
      </c>
      <c r="L449" s="6">
        <f t="shared" si="157"/>
        <v>1</v>
      </c>
      <c r="M449" s="11">
        <f t="shared" si="149"/>
        <v>1</v>
      </c>
      <c r="N449">
        <v>50</v>
      </c>
      <c r="O449">
        <v>0.5</v>
      </c>
      <c r="P449">
        <v>4</v>
      </c>
      <c r="Q449" s="11">
        <f t="shared" si="150"/>
        <v>4</v>
      </c>
      <c r="R449">
        <f t="shared" si="151"/>
        <v>35</v>
      </c>
      <c r="S449" s="15">
        <v>34.997999999999998</v>
      </c>
      <c r="T449" s="3">
        <f t="shared" si="152"/>
        <v>39.997999999999998</v>
      </c>
      <c r="U449" s="11">
        <v>57.466000000000001</v>
      </c>
      <c r="V449" s="11">
        <v>145.4</v>
      </c>
      <c r="W449" s="11">
        <v>4502.3</v>
      </c>
      <c r="X449" s="11">
        <v>8.4309999999999992</v>
      </c>
      <c r="Y449" s="11">
        <v>61.6</v>
      </c>
      <c r="Z449" s="11">
        <v>4518.3</v>
      </c>
      <c r="AA449" s="11">
        <v>8.27</v>
      </c>
      <c r="AB449" s="11">
        <v>20.300999999999998</v>
      </c>
      <c r="AC449" s="3">
        <f t="shared" si="153"/>
        <v>37.165000000000006</v>
      </c>
      <c r="AD449" t="s">
        <v>35</v>
      </c>
      <c r="AF449">
        <f t="shared" si="154"/>
        <v>0</v>
      </c>
      <c r="AG449" t="s">
        <v>36</v>
      </c>
      <c r="AH449" s="24">
        <v>339.77820000000003</v>
      </c>
      <c r="AI449">
        <f t="shared" si="155"/>
        <v>10.969787563763157</v>
      </c>
      <c r="AJ449">
        <f t="shared" si="158"/>
        <v>1839.1075840818353</v>
      </c>
      <c r="AK449">
        <v>17.3</v>
      </c>
    </row>
    <row r="450" spans="1:37">
      <c r="A450" s="1">
        <v>21.104399999999998</v>
      </c>
      <c r="B450" t="s">
        <v>52</v>
      </c>
      <c r="C450" t="s">
        <v>51</v>
      </c>
      <c r="D450" t="s">
        <v>56</v>
      </c>
      <c r="E450" s="6">
        <v>8.5</v>
      </c>
      <c r="F450" s="2">
        <v>17.440000000000001</v>
      </c>
      <c r="G450" t="s">
        <v>37</v>
      </c>
      <c r="H450" s="11">
        <v>3.996</v>
      </c>
      <c r="I450">
        <v>500</v>
      </c>
      <c r="J450" s="2">
        <f t="shared" si="137"/>
        <v>16.142571188738941</v>
      </c>
      <c r="K450">
        <v>20000</v>
      </c>
      <c r="L450" s="6">
        <f t="shared" si="157"/>
        <v>1</v>
      </c>
      <c r="M450" s="11">
        <f t="shared" si="149"/>
        <v>1</v>
      </c>
      <c r="N450">
        <v>50</v>
      </c>
      <c r="O450">
        <v>0.5</v>
      </c>
      <c r="P450">
        <v>4</v>
      </c>
      <c r="Q450" s="11">
        <f t="shared" si="150"/>
        <v>4</v>
      </c>
      <c r="R450">
        <f t="shared" si="151"/>
        <v>35</v>
      </c>
      <c r="S450" s="11">
        <v>34.996000000000002</v>
      </c>
      <c r="T450" s="3">
        <f t="shared" si="152"/>
        <v>39.996000000000002</v>
      </c>
      <c r="U450" s="11">
        <v>57.347000000000001</v>
      </c>
      <c r="V450" s="11">
        <v>170.6</v>
      </c>
      <c r="W450" s="11">
        <v>4431.1000000000004</v>
      </c>
      <c r="X450" s="11">
        <v>8.3859999999999992</v>
      </c>
      <c r="Y450" s="11">
        <v>51.5</v>
      </c>
      <c r="Z450" s="11">
        <v>4485.5</v>
      </c>
      <c r="AA450" s="11">
        <v>8.2870000000000008</v>
      </c>
      <c r="AB450" s="11">
        <v>20.405999999999999</v>
      </c>
      <c r="AC450" s="3">
        <f t="shared" si="153"/>
        <v>36.941000000000003</v>
      </c>
      <c r="AD450" t="s">
        <v>35</v>
      </c>
      <c r="AF450">
        <f t="shared" si="154"/>
        <v>0</v>
      </c>
      <c r="AG450" t="s">
        <v>36</v>
      </c>
      <c r="AH450" s="24">
        <v>336.17099999999999</v>
      </c>
      <c r="AI450">
        <f t="shared" si="155"/>
        <v>10.853328598179118</v>
      </c>
      <c r="AJ450">
        <f t="shared" si="158"/>
        <v>1896.7735457957961</v>
      </c>
      <c r="AK450">
        <v>17.3</v>
      </c>
    </row>
    <row r="451" spans="1:37">
      <c r="A451" s="1">
        <v>21.104399999999998</v>
      </c>
      <c r="B451" t="s">
        <v>52</v>
      </c>
      <c r="C451" t="s">
        <v>51</v>
      </c>
      <c r="D451" t="s">
        <v>56</v>
      </c>
      <c r="E451" s="6">
        <v>8.5</v>
      </c>
      <c r="F451" s="2">
        <v>18.440000000000001</v>
      </c>
      <c r="G451" t="s">
        <v>38</v>
      </c>
      <c r="H451" s="11">
        <v>3.9929999999999999</v>
      </c>
      <c r="I451">
        <v>500</v>
      </c>
      <c r="J451" s="2">
        <f t="shared" si="137"/>
        <v>16.142571188738941</v>
      </c>
      <c r="K451">
        <v>20000</v>
      </c>
      <c r="L451" s="6">
        <f t="shared" si="157"/>
        <v>1</v>
      </c>
      <c r="M451" s="11">
        <f t="shared" si="149"/>
        <v>1</v>
      </c>
      <c r="N451">
        <v>50</v>
      </c>
      <c r="O451">
        <v>0.5</v>
      </c>
      <c r="P451">
        <v>4</v>
      </c>
      <c r="Q451" s="11">
        <f t="shared" si="150"/>
        <v>4</v>
      </c>
      <c r="R451">
        <f t="shared" si="151"/>
        <v>35</v>
      </c>
      <c r="S451" s="15">
        <v>35.024000000000001</v>
      </c>
      <c r="T451" s="3">
        <f t="shared" si="152"/>
        <v>40.024000000000001</v>
      </c>
      <c r="U451" s="11">
        <v>57.4</v>
      </c>
      <c r="V451" s="11">
        <v>148.6</v>
      </c>
      <c r="W451" s="11">
        <v>4533.3999999999996</v>
      </c>
      <c r="X451" s="11">
        <v>8.4380000000000006</v>
      </c>
      <c r="Y451" s="11">
        <v>71.3</v>
      </c>
      <c r="Z451" s="11">
        <v>4437.8</v>
      </c>
      <c r="AA451" s="11">
        <v>8.2639999999999993</v>
      </c>
      <c r="AB451" s="11">
        <v>20.157</v>
      </c>
      <c r="AC451" s="3">
        <f t="shared" si="153"/>
        <v>37.242999999999995</v>
      </c>
      <c r="AD451" t="s">
        <v>35</v>
      </c>
      <c r="AF451">
        <f t="shared" si="154"/>
        <v>0</v>
      </c>
      <c r="AG451" t="s">
        <v>36</v>
      </c>
      <c r="AH451" s="24">
        <v>342.7842</v>
      </c>
      <c r="AI451">
        <f t="shared" si="155"/>
        <v>11.066836701749855</v>
      </c>
      <c r="AJ451">
        <f t="shared" si="158"/>
        <v>1814.5975555722516</v>
      </c>
      <c r="AK451">
        <v>17.3</v>
      </c>
    </row>
    <row r="452" spans="1:37">
      <c r="A452" s="1">
        <v>21.104399999999998</v>
      </c>
      <c r="B452" t="s">
        <v>52</v>
      </c>
      <c r="C452" t="s">
        <v>51</v>
      </c>
      <c r="D452" t="s">
        <v>56</v>
      </c>
      <c r="E452" s="6">
        <v>8.5</v>
      </c>
      <c r="F452" s="2">
        <v>19.440000000000001</v>
      </c>
      <c r="G452" t="s">
        <v>34</v>
      </c>
      <c r="H452" s="11">
        <v>4.0010000000000003</v>
      </c>
      <c r="I452">
        <v>1.0649999999999999</v>
      </c>
      <c r="J452" s="2">
        <f t="shared" si="137"/>
        <v>3.4383676632013943E-2</v>
      </c>
      <c r="K452">
        <v>400</v>
      </c>
      <c r="L452" s="6">
        <v>0.1</v>
      </c>
      <c r="M452" s="11">
        <v>0.1</v>
      </c>
      <c r="N452">
        <v>50</v>
      </c>
      <c r="O452">
        <v>0.5</v>
      </c>
      <c r="P452">
        <v>4</v>
      </c>
      <c r="Q452" s="11">
        <v>4</v>
      </c>
      <c r="R452">
        <f t="shared" si="151"/>
        <v>35.9</v>
      </c>
      <c r="S452" s="15">
        <v>39.935000000000002</v>
      </c>
      <c r="T452" s="3">
        <f t="shared" si="152"/>
        <v>44.035000000000004</v>
      </c>
      <c r="U452" s="11">
        <v>58.058999999999997</v>
      </c>
      <c r="V452" s="11">
        <v>156.69999999999999</v>
      </c>
      <c r="W452" s="11">
        <v>2821.5</v>
      </c>
      <c r="X452" s="11">
        <v>8.6140000000000008</v>
      </c>
      <c r="Y452" s="11">
        <v>64.5</v>
      </c>
      <c r="Z452" s="11">
        <v>2754.2</v>
      </c>
      <c r="AA452" s="11">
        <v>8.2880000000000003</v>
      </c>
      <c r="AB452" s="11">
        <v>20.704000000000001</v>
      </c>
      <c r="AC452" s="3">
        <f t="shared" si="153"/>
        <v>37.354999999999997</v>
      </c>
      <c r="AD452" t="s">
        <v>35</v>
      </c>
      <c r="AF452">
        <f t="shared" si="154"/>
        <v>0</v>
      </c>
      <c r="AG452" t="s">
        <v>36</v>
      </c>
      <c r="AH452" s="11">
        <v>0.57314399999999999</v>
      </c>
      <c r="AI452">
        <f t="shared" si="155"/>
        <v>1.8504035642797186E-2</v>
      </c>
      <c r="AJ452">
        <f t="shared" si="158"/>
        <v>6.3702776505873535</v>
      </c>
      <c r="AK452">
        <v>17.3</v>
      </c>
    </row>
    <row r="453" spans="1:37">
      <c r="A453" s="1">
        <v>21.104399999999998</v>
      </c>
      <c r="B453" t="s">
        <v>52</v>
      </c>
      <c r="C453" t="s">
        <v>51</v>
      </c>
      <c r="D453" t="s">
        <v>56</v>
      </c>
      <c r="E453" s="6">
        <v>8.5</v>
      </c>
      <c r="F453" s="2">
        <v>20.440000000000001</v>
      </c>
      <c r="G453" t="s">
        <v>37</v>
      </c>
      <c r="H453" s="11">
        <v>3.9990000000000001</v>
      </c>
      <c r="I453">
        <v>1.155</v>
      </c>
      <c r="J453" s="2">
        <f t="shared" si="137"/>
        <v>3.728933944598696E-2</v>
      </c>
      <c r="K453">
        <v>400</v>
      </c>
      <c r="L453" s="6">
        <v>0.1</v>
      </c>
      <c r="M453" s="11">
        <v>0.1</v>
      </c>
      <c r="N453">
        <v>50</v>
      </c>
      <c r="O453">
        <v>0.5</v>
      </c>
      <c r="P453">
        <v>4</v>
      </c>
      <c r="Q453" s="11">
        <v>4</v>
      </c>
      <c r="R453">
        <f t="shared" si="151"/>
        <v>35.9</v>
      </c>
      <c r="S453" s="15">
        <v>35.887</v>
      </c>
      <c r="T453" s="3">
        <f t="shared" si="152"/>
        <v>39.987000000000002</v>
      </c>
      <c r="U453" s="11">
        <v>58.061</v>
      </c>
      <c r="V453" s="11">
        <v>156.9</v>
      </c>
      <c r="W453" s="11">
        <v>2743.6</v>
      </c>
      <c r="X453" s="11">
        <v>8.6199999999999992</v>
      </c>
      <c r="Y453" s="11">
        <v>70.5</v>
      </c>
      <c r="Z453" s="11">
        <v>2794.8</v>
      </c>
      <c r="AA453" s="11">
        <v>8.3000000000000007</v>
      </c>
      <c r="AB453" s="11">
        <v>20.805</v>
      </c>
      <c r="AC453" s="3">
        <f t="shared" si="153"/>
        <v>37.256</v>
      </c>
      <c r="AD453" t="s">
        <v>35</v>
      </c>
      <c r="AF453">
        <f t="shared" si="154"/>
        <v>0</v>
      </c>
      <c r="AG453" t="s">
        <v>36</v>
      </c>
      <c r="AH453" s="11">
        <v>0.49799399999999999</v>
      </c>
      <c r="AI453">
        <f t="shared" si="155"/>
        <v>1.6077807193129724E-2</v>
      </c>
      <c r="AJ453">
        <f t="shared" si="158"/>
        <v>6.9096575483870986</v>
      </c>
      <c r="AK453">
        <v>17.3</v>
      </c>
    </row>
    <row r="454" spans="1:37">
      <c r="A454" s="1">
        <v>21.104399999999998</v>
      </c>
      <c r="B454" t="s">
        <v>52</v>
      </c>
      <c r="C454" t="s">
        <v>51</v>
      </c>
      <c r="D454" t="s">
        <v>56</v>
      </c>
      <c r="E454" s="6">
        <v>8.5</v>
      </c>
      <c r="F454" s="2">
        <v>21.44</v>
      </c>
      <c r="G454" t="s">
        <v>38</v>
      </c>
      <c r="H454" s="11">
        <v>4.0019999999999998</v>
      </c>
      <c r="I454">
        <v>1.155</v>
      </c>
      <c r="J454" s="2">
        <f t="shared" ref="J454:J517" si="159">I454/30.974</f>
        <v>3.728933944598696E-2</v>
      </c>
      <c r="K454">
        <v>400</v>
      </c>
      <c r="L454" s="6">
        <v>0.1</v>
      </c>
      <c r="M454" s="11">
        <v>0.1</v>
      </c>
      <c r="N454">
        <v>50</v>
      </c>
      <c r="O454">
        <v>0.5</v>
      </c>
      <c r="P454">
        <v>4</v>
      </c>
      <c r="Q454" s="11">
        <v>4</v>
      </c>
      <c r="R454">
        <f t="shared" si="151"/>
        <v>35.9</v>
      </c>
      <c r="S454" s="15">
        <v>35.917000000000002</v>
      </c>
      <c r="T454" s="3">
        <f t="shared" si="152"/>
        <v>40.017000000000003</v>
      </c>
      <c r="U454" s="11">
        <v>58.073999999999998</v>
      </c>
      <c r="V454" s="11">
        <v>157.30000000000001</v>
      </c>
      <c r="W454" s="11">
        <v>2750.3</v>
      </c>
      <c r="X454" s="11">
        <v>8.6240000000000006</v>
      </c>
      <c r="Y454" s="11">
        <v>38.1</v>
      </c>
      <c r="Z454" s="11">
        <v>2815.1</v>
      </c>
      <c r="AA454" s="11">
        <v>8.3309999999999995</v>
      </c>
      <c r="AB454" s="11">
        <v>20.762</v>
      </c>
      <c r="AC454" s="3">
        <f t="shared" si="153"/>
        <v>37.311999999999998</v>
      </c>
      <c r="AD454" t="s">
        <v>35</v>
      </c>
      <c r="AF454">
        <f t="shared" si="154"/>
        <v>0</v>
      </c>
      <c r="AG454" t="s">
        <v>36</v>
      </c>
      <c r="AH454" s="11">
        <v>0.46392600000000001</v>
      </c>
      <c r="AI454">
        <f t="shared" si="155"/>
        <v>1.4977916962613805E-2</v>
      </c>
      <c r="AJ454">
        <f t="shared" si="158"/>
        <v>7.2237951244377845</v>
      </c>
      <c r="AK454">
        <v>17.3</v>
      </c>
    </row>
    <row r="455" spans="1:37">
      <c r="A455" s="1">
        <v>21.104399999999998</v>
      </c>
      <c r="B455" t="s">
        <v>52</v>
      </c>
      <c r="C455" t="s">
        <v>51</v>
      </c>
      <c r="D455" t="s">
        <v>56</v>
      </c>
      <c r="E455" s="6">
        <v>8.5</v>
      </c>
      <c r="F455" s="2">
        <v>22.44</v>
      </c>
      <c r="G455" t="s">
        <v>34</v>
      </c>
      <c r="H455" s="11">
        <v>4.0039999999999996</v>
      </c>
      <c r="I455">
        <v>3.1549999999999998</v>
      </c>
      <c r="J455" s="2">
        <f t="shared" si="159"/>
        <v>0.10185962420094272</v>
      </c>
      <c r="K455">
        <v>400</v>
      </c>
      <c r="L455" s="6">
        <v>0.3</v>
      </c>
      <c r="M455" s="11">
        <v>0.3</v>
      </c>
      <c r="N455">
        <v>50</v>
      </c>
      <c r="O455">
        <v>0.5</v>
      </c>
      <c r="P455">
        <v>4</v>
      </c>
      <c r="Q455" s="11">
        <v>4</v>
      </c>
      <c r="R455">
        <f t="shared" si="151"/>
        <v>35.700000000000003</v>
      </c>
      <c r="S455" s="15">
        <v>35.686</v>
      </c>
      <c r="T455" s="3">
        <f t="shared" si="152"/>
        <v>39.985999999999997</v>
      </c>
      <c r="U455" s="11">
        <v>57.015999999999998</v>
      </c>
      <c r="V455" s="11">
        <v>157.69999999999999</v>
      </c>
      <c r="W455" s="11">
        <v>2750.3</v>
      </c>
      <c r="X455" s="11">
        <v>8.6210000000000004</v>
      </c>
      <c r="Y455" s="11">
        <v>90.2</v>
      </c>
      <c r="Z455" s="11">
        <v>2817.5</v>
      </c>
      <c r="AA455" s="11">
        <v>8.32</v>
      </c>
      <c r="AB455" s="11">
        <v>20.771999999999998</v>
      </c>
      <c r="AC455" s="3">
        <f t="shared" si="153"/>
        <v>36.244</v>
      </c>
      <c r="AD455" t="s">
        <v>35</v>
      </c>
      <c r="AF455">
        <f t="shared" si="154"/>
        <v>0</v>
      </c>
      <c r="AG455" t="s">
        <v>36</v>
      </c>
      <c r="AH455" s="11">
        <v>0.68135999999999997</v>
      </c>
      <c r="AI455">
        <f t="shared" si="155"/>
        <v>2.199780461031833E-2</v>
      </c>
      <c r="AJ455">
        <f t="shared" si="158"/>
        <v>25.339814725274721</v>
      </c>
      <c r="AK455">
        <v>17.3</v>
      </c>
    </row>
    <row r="456" spans="1:37">
      <c r="A456" s="1">
        <v>21.104399999999998</v>
      </c>
      <c r="B456" t="s">
        <v>52</v>
      </c>
      <c r="C456" t="s">
        <v>51</v>
      </c>
      <c r="D456" t="s">
        <v>56</v>
      </c>
      <c r="E456" s="6">
        <v>8.5</v>
      </c>
      <c r="F456" s="2">
        <v>23.44</v>
      </c>
      <c r="G456" t="s">
        <v>37</v>
      </c>
      <c r="H456" s="11">
        <v>4.0010000000000003</v>
      </c>
      <c r="I456">
        <v>3.1539999999999999</v>
      </c>
      <c r="J456" s="2">
        <f t="shared" si="159"/>
        <v>0.10182733905856524</v>
      </c>
      <c r="K456">
        <v>400</v>
      </c>
      <c r="L456" s="6">
        <v>0.3</v>
      </c>
      <c r="M456" s="11">
        <v>0.3</v>
      </c>
      <c r="N456">
        <v>50</v>
      </c>
      <c r="O456">
        <v>0.5</v>
      </c>
      <c r="P456">
        <v>4</v>
      </c>
      <c r="Q456" s="11">
        <v>4</v>
      </c>
      <c r="R456">
        <f t="shared" si="151"/>
        <v>35.700000000000003</v>
      </c>
      <c r="S456" s="15">
        <v>35.703000000000003</v>
      </c>
      <c r="T456" s="3">
        <f t="shared" si="152"/>
        <v>40.003</v>
      </c>
      <c r="U456" s="11">
        <v>58.066000000000003</v>
      </c>
      <c r="V456" s="11">
        <v>157.9</v>
      </c>
      <c r="W456" s="11">
        <v>2732.2</v>
      </c>
      <c r="X456" s="11">
        <v>8.625</v>
      </c>
      <c r="Y456" s="11">
        <v>-2.4</v>
      </c>
      <c r="Z456" s="11">
        <v>2785.2</v>
      </c>
      <c r="AA456" s="11">
        <v>8.3520000000000003</v>
      </c>
      <c r="AB456" s="11">
        <v>20.683</v>
      </c>
      <c r="AC456" s="3">
        <f t="shared" si="153"/>
        <v>37.383000000000003</v>
      </c>
      <c r="AD456" t="s">
        <v>35</v>
      </c>
      <c r="AF456">
        <f t="shared" si="154"/>
        <v>0</v>
      </c>
      <c r="AG456" t="s">
        <v>36</v>
      </c>
      <c r="AH456" s="11">
        <v>0.71542799999999995</v>
      </c>
      <c r="AI456">
        <f t="shared" si="155"/>
        <v>2.3097694840834244E-2</v>
      </c>
      <c r="AJ456">
        <f t="shared" si="158"/>
        <v>24.849941783554105</v>
      </c>
      <c r="AK456">
        <v>17.3</v>
      </c>
    </row>
    <row r="457" spans="1:37">
      <c r="A457" s="1">
        <v>21.104399999999998</v>
      </c>
      <c r="B457" t="s">
        <v>52</v>
      </c>
      <c r="C457" t="s">
        <v>51</v>
      </c>
      <c r="D457" t="s">
        <v>56</v>
      </c>
      <c r="E457" s="6">
        <v>8.5</v>
      </c>
      <c r="F457" s="2">
        <v>24.44</v>
      </c>
      <c r="G457" t="s">
        <v>38</v>
      </c>
      <c r="H457" s="11">
        <v>3.996</v>
      </c>
      <c r="I457">
        <v>3.1539999999999999</v>
      </c>
      <c r="J457" s="2">
        <f t="shared" si="159"/>
        <v>0.10182733905856524</v>
      </c>
      <c r="K457">
        <v>400</v>
      </c>
      <c r="L457" s="6">
        <v>0.3</v>
      </c>
      <c r="M457" s="11">
        <v>0.3</v>
      </c>
      <c r="N457">
        <v>50</v>
      </c>
      <c r="O457">
        <v>0.5</v>
      </c>
      <c r="P457">
        <v>4</v>
      </c>
      <c r="Q457" s="11">
        <v>4</v>
      </c>
      <c r="R457">
        <f t="shared" si="151"/>
        <v>35.700000000000003</v>
      </c>
      <c r="S457" s="15">
        <v>35.701000000000001</v>
      </c>
      <c r="T457" s="3">
        <f t="shared" si="152"/>
        <v>40.000999999999998</v>
      </c>
      <c r="U457" s="11">
        <v>58.015999999999998</v>
      </c>
      <c r="V457" s="11">
        <v>157.6</v>
      </c>
      <c r="W457" s="11">
        <v>2675</v>
      </c>
      <c r="X457" s="11">
        <v>8.6289999999999996</v>
      </c>
      <c r="Y457" s="11">
        <v>-22.5</v>
      </c>
      <c r="Z457" s="11">
        <v>2746.9</v>
      </c>
      <c r="AA457" s="11">
        <v>8.3640000000000008</v>
      </c>
      <c r="AB457" s="11">
        <v>20.596</v>
      </c>
      <c r="AC457" s="3">
        <f t="shared" si="153"/>
        <v>37.42</v>
      </c>
      <c r="AD457" t="s">
        <v>35</v>
      </c>
      <c r="AF457">
        <f t="shared" si="154"/>
        <v>0</v>
      </c>
      <c r="AG457" t="s">
        <v>36</v>
      </c>
      <c r="AH457" s="11">
        <v>0.71342399999999995</v>
      </c>
      <c r="AI457">
        <f t="shared" si="155"/>
        <v>2.303299541550978E-2</v>
      </c>
      <c r="AJ457">
        <f t="shared" si="158"/>
        <v>24.89159857857857</v>
      </c>
      <c r="AK457">
        <v>17.3</v>
      </c>
    </row>
    <row r="458" spans="1:37">
      <c r="A458" s="1">
        <v>21.104399999999998</v>
      </c>
      <c r="B458" t="s">
        <v>52</v>
      </c>
      <c r="C458" t="s">
        <v>51</v>
      </c>
      <c r="D458" t="s">
        <v>56</v>
      </c>
      <c r="E458" s="6">
        <v>8.5</v>
      </c>
      <c r="F458" s="2">
        <v>25.44</v>
      </c>
      <c r="G458" t="s">
        <v>34</v>
      </c>
      <c r="H458" s="11">
        <v>3.9980000000000002</v>
      </c>
      <c r="I458">
        <v>10.15</v>
      </c>
      <c r="J458" s="2">
        <f t="shared" si="159"/>
        <v>0.32769419513140052</v>
      </c>
      <c r="K458">
        <v>400</v>
      </c>
      <c r="L458" s="6">
        <v>1</v>
      </c>
      <c r="M458" s="11">
        <v>1</v>
      </c>
      <c r="N458">
        <v>50</v>
      </c>
      <c r="O458">
        <v>0.5</v>
      </c>
      <c r="P458">
        <v>4</v>
      </c>
      <c r="Q458" s="11">
        <v>4</v>
      </c>
      <c r="R458">
        <f t="shared" si="151"/>
        <v>35</v>
      </c>
      <c r="S458" s="15">
        <v>35.006</v>
      </c>
      <c r="T458" s="3">
        <f t="shared" si="152"/>
        <v>40.006</v>
      </c>
      <c r="U458" s="11">
        <v>58.037999999999997</v>
      </c>
      <c r="V458" s="11">
        <v>157.80000000000001</v>
      </c>
      <c r="W458" s="11">
        <v>2725.5</v>
      </c>
      <c r="X458" s="11">
        <v>8.6259999999999994</v>
      </c>
      <c r="Y458" s="11">
        <v>8</v>
      </c>
      <c r="Z458" s="11">
        <v>2797.1</v>
      </c>
      <c r="AA458" s="11">
        <v>8.33</v>
      </c>
      <c r="AB458" s="11">
        <v>20.690999999999999</v>
      </c>
      <c r="AC458" s="3">
        <f t="shared" si="153"/>
        <v>37.346999999999994</v>
      </c>
      <c r="AD458" t="s">
        <v>35</v>
      </c>
      <c r="AF458">
        <f t="shared" si="154"/>
        <v>0</v>
      </c>
      <c r="AG458" t="s">
        <v>36</v>
      </c>
      <c r="AH458" s="11">
        <v>2.4649200000000002</v>
      </c>
      <c r="AI458">
        <f t="shared" si="155"/>
        <v>7.958029314909279E-2</v>
      </c>
      <c r="AJ458">
        <f t="shared" si="158"/>
        <v>78.540153266633325</v>
      </c>
      <c r="AK458">
        <v>17.3</v>
      </c>
    </row>
    <row r="459" spans="1:37">
      <c r="A459" s="1">
        <v>21.104399999999998</v>
      </c>
      <c r="B459" t="s">
        <v>52</v>
      </c>
      <c r="C459" t="s">
        <v>51</v>
      </c>
      <c r="D459" t="s">
        <v>56</v>
      </c>
      <c r="E459" s="6">
        <v>8.5</v>
      </c>
      <c r="F459" s="2">
        <v>26.44</v>
      </c>
      <c r="G459" t="s">
        <v>37</v>
      </c>
      <c r="H459" s="11">
        <v>3.996</v>
      </c>
      <c r="I459">
        <v>10.15</v>
      </c>
      <c r="J459" s="2">
        <f t="shared" si="159"/>
        <v>0.32769419513140052</v>
      </c>
      <c r="K459">
        <v>400</v>
      </c>
      <c r="L459" s="6">
        <v>1</v>
      </c>
      <c r="M459" s="11">
        <v>1</v>
      </c>
      <c r="N459">
        <v>50</v>
      </c>
      <c r="O459">
        <v>0.5</v>
      </c>
      <c r="P459">
        <v>4</v>
      </c>
      <c r="Q459" s="11">
        <v>4</v>
      </c>
      <c r="R459">
        <f t="shared" si="151"/>
        <v>35</v>
      </c>
      <c r="S459" s="15">
        <v>35.009</v>
      </c>
      <c r="T459" s="3">
        <f t="shared" si="152"/>
        <v>40.009</v>
      </c>
      <c r="U459" s="11">
        <v>58.048999999999999</v>
      </c>
      <c r="V459" s="11">
        <v>161.4</v>
      </c>
      <c r="W459" s="11">
        <v>2733</v>
      </c>
      <c r="X459" s="11">
        <v>8.6150000000000002</v>
      </c>
      <c r="Y459" s="11">
        <v>56.2</v>
      </c>
      <c r="Z459" s="11">
        <v>2805.9</v>
      </c>
      <c r="AA459" s="11">
        <v>8.3279999999999994</v>
      </c>
      <c r="AB459" s="11">
        <v>20.824999999999999</v>
      </c>
      <c r="AC459" s="3">
        <f t="shared" si="153"/>
        <v>37.224000000000004</v>
      </c>
      <c r="AD459" t="s">
        <v>35</v>
      </c>
      <c r="AF459">
        <f t="shared" si="154"/>
        <v>0</v>
      </c>
      <c r="AG459" t="s">
        <v>36</v>
      </c>
      <c r="AH459" s="11">
        <v>2.476944</v>
      </c>
      <c r="AI459">
        <f t="shared" si="155"/>
        <v>7.9968489701039577E-2</v>
      </c>
      <c r="AJ459">
        <f t="shared" si="158"/>
        <v>78.550947583583579</v>
      </c>
      <c r="AK459">
        <v>17.3</v>
      </c>
    </row>
    <row r="460" spans="1:37">
      <c r="A460" s="1">
        <v>21.104399999999998</v>
      </c>
      <c r="B460" t="s">
        <v>52</v>
      </c>
      <c r="C460" t="s">
        <v>51</v>
      </c>
      <c r="D460" t="s">
        <v>56</v>
      </c>
      <c r="E460" s="6">
        <v>8.5</v>
      </c>
      <c r="F460" s="2">
        <v>27.44</v>
      </c>
      <c r="G460" t="s">
        <v>38</v>
      </c>
      <c r="H460" s="11">
        <v>4.0010000000000003</v>
      </c>
      <c r="I460">
        <v>10.15</v>
      </c>
      <c r="J460" s="2">
        <f t="shared" si="159"/>
        <v>0.32769419513140052</v>
      </c>
      <c r="K460">
        <v>400</v>
      </c>
      <c r="L460" s="6">
        <v>1</v>
      </c>
      <c r="M460" s="11">
        <v>1</v>
      </c>
      <c r="N460">
        <v>50</v>
      </c>
      <c r="O460">
        <v>0.5</v>
      </c>
      <c r="P460">
        <v>4</v>
      </c>
      <c r="Q460" s="11">
        <v>4</v>
      </c>
      <c r="R460">
        <f t="shared" si="151"/>
        <v>35</v>
      </c>
      <c r="S460" s="15">
        <v>35.003</v>
      </c>
      <c r="T460" s="3">
        <f t="shared" si="152"/>
        <v>40.003</v>
      </c>
      <c r="U460" s="11">
        <v>58.088000000000001</v>
      </c>
      <c r="V460" s="11">
        <v>161.6</v>
      </c>
      <c r="W460" s="11">
        <v>2734.5</v>
      </c>
      <c r="X460" s="11">
        <v>8.6189999999999998</v>
      </c>
      <c r="Y460" s="11">
        <v>102.7</v>
      </c>
      <c r="Z460" s="11">
        <v>2872</v>
      </c>
      <c r="AA460" s="11">
        <v>8.3369999999999997</v>
      </c>
      <c r="AB460" s="11">
        <v>20.898</v>
      </c>
      <c r="AC460" s="3">
        <f t="shared" si="153"/>
        <v>37.19</v>
      </c>
      <c r="AD460" t="s">
        <v>35</v>
      </c>
      <c r="AF460">
        <f t="shared" si="154"/>
        <v>0</v>
      </c>
      <c r="AG460" t="s">
        <v>36</v>
      </c>
      <c r="AH460" s="11">
        <v>2.4148200000000002</v>
      </c>
      <c r="AI460">
        <f t="shared" si="155"/>
        <v>7.7962807515981156E-2</v>
      </c>
      <c r="AJ460">
        <f t="shared" si="158"/>
        <v>79.036064533866522</v>
      </c>
      <c r="AK460">
        <v>17.3</v>
      </c>
    </row>
    <row r="461" spans="1:37">
      <c r="A461" s="1" t="s">
        <v>31</v>
      </c>
      <c r="B461" t="s">
        <v>31</v>
      </c>
      <c r="C461" t="s">
        <v>32</v>
      </c>
      <c r="D461" t="s">
        <v>53</v>
      </c>
      <c r="E461" s="6">
        <v>9</v>
      </c>
      <c r="F461">
        <v>1.38</v>
      </c>
      <c r="G461" t="s">
        <v>34</v>
      </c>
      <c r="H461" s="11">
        <v>0</v>
      </c>
      <c r="I461">
        <v>0.23304849999999999</v>
      </c>
      <c r="J461" s="2">
        <f t="shared" si="159"/>
        <v>7.5240040033576544E-3</v>
      </c>
      <c r="K461">
        <v>20000</v>
      </c>
      <c r="L461">
        <v>0</v>
      </c>
      <c r="M461" s="11">
        <v>0</v>
      </c>
      <c r="N461">
        <v>50</v>
      </c>
      <c r="O461">
        <v>0.5</v>
      </c>
      <c r="P461">
        <v>4</v>
      </c>
      <c r="Q461" s="11">
        <v>4</v>
      </c>
      <c r="R461">
        <f>40-L461-P461</f>
        <v>36</v>
      </c>
      <c r="S461" s="15">
        <v>35.991999999999997</v>
      </c>
      <c r="T461" s="3">
        <f>S461+Q461+M461</f>
        <v>39.991999999999997</v>
      </c>
      <c r="U461" s="11">
        <v>53.232999999999997</v>
      </c>
      <c r="V461" s="11">
        <v>127.5</v>
      </c>
      <c r="W461" s="11">
        <v>4561.8</v>
      </c>
      <c r="X461" s="11">
        <v>9.0920000000000005</v>
      </c>
      <c r="Y461" s="11">
        <v>203.3</v>
      </c>
      <c r="Z461" s="11">
        <v>3834.7</v>
      </c>
      <c r="AA461" s="11">
        <v>8.9890000000000008</v>
      </c>
      <c r="AB461" s="11">
        <v>13.484</v>
      </c>
      <c r="AC461" s="3">
        <f>U461-AB461</f>
        <v>39.748999999999995</v>
      </c>
      <c r="AD461" t="s">
        <v>35</v>
      </c>
      <c r="AF461">
        <f>AE461*(1/1000)*(1/94.9714)*(1000/1)</f>
        <v>0</v>
      </c>
      <c r="AG461" t="s">
        <v>36</v>
      </c>
      <c r="AH461" s="11">
        <v>0.443886</v>
      </c>
      <c r="AI461">
        <f>AH461*(1/1000)*(1/30.974)*(1000/1)</f>
        <v>1.4330922709369148E-2</v>
      </c>
      <c r="AJ461">
        <v>0</v>
      </c>
      <c r="AK461">
        <v>22.5</v>
      </c>
    </row>
    <row r="462" spans="1:37">
      <c r="A462" s="1" t="s">
        <v>31</v>
      </c>
      <c r="B462" t="s">
        <v>31</v>
      </c>
      <c r="C462" t="s">
        <v>32</v>
      </c>
      <c r="D462" t="s">
        <v>53</v>
      </c>
      <c r="E462" s="6">
        <v>9</v>
      </c>
      <c r="F462">
        <v>2.38</v>
      </c>
      <c r="G462" t="s">
        <v>37</v>
      </c>
      <c r="H462" s="11">
        <v>0</v>
      </c>
      <c r="I462">
        <v>0.23304849999999999</v>
      </c>
      <c r="J462" s="2">
        <f t="shared" si="159"/>
        <v>7.5240040033576544E-3</v>
      </c>
      <c r="K462">
        <v>20000</v>
      </c>
      <c r="L462">
        <v>0</v>
      </c>
      <c r="M462" s="11">
        <v>0</v>
      </c>
      <c r="N462">
        <v>50</v>
      </c>
      <c r="O462">
        <v>0.5</v>
      </c>
      <c r="P462">
        <v>4</v>
      </c>
      <c r="Q462" s="11">
        <v>4</v>
      </c>
      <c r="R462">
        <f t="shared" ref="R462:R478" si="160">40-L462-P462</f>
        <v>36</v>
      </c>
      <c r="S462" s="11">
        <v>35.993000000000002</v>
      </c>
      <c r="T462" s="3">
        <f t="shared" ref="T462:T478" si="161">S462+Q462+M462</f>
        <v>39.993000000000002</v>
      </c>
      <c r="U462" s="11">
        <v>53.241</v>
      </c>
      <c r="V462" s="11">
        <v>110.2</v>
      </c>
      <c r="W462" s="11">
        <v>4541.5</v>
      </c>
      <c r="X462" s="11">
        <v>9.0920000000000005</v>
      </c>
      <c r="Y462" s="11">
        <v>178</v>
      </c>
      <c r="Z462" s="11">
        <v>3699.7</v>
      </c>
      <c r="AA462" s="11">
        <v>8.9949999999999992</v>
      </c>
      <c r="AB462" s="11">
        <v>13.433</v>
      </c>
      <c r="AC462" s="3">
        <f t="shared" ref="AC462:AC478" si="162">U462-AB462</f>
        <v>39.808</v>
      </c>
      <c r="AD462" t="s">
        <v>35</v>
      </c>
      <c r="AF462">
        <f t="shared" ref="AF462:AF478" si="163">AE462*(1/1000)*(1/94.9714)*(1000/1)</f>
        <v>0</v>
      </c>
      <c r="AG462" t="s">
        <v>36</v>
      </c>
      <c r="AH462" s="11">
        <v>0.12725400000000001</v>
      </c>
      <c r="AI462">
        <f t="shared" ref="AI462:AI478" si="164">AH462*(1/1000)*(1/30.974)*(1000/1)</f>
        <v>4.1084135081035714E-3</v>
      </c>
      <c r="AJ462">
        <v>0</v>
      </c>
      <c r="AK462">
        <v>22.5</v>
      </c>
    </row>
    <row r="463" spans="1:37">
      <c r="A463" s="1" t="s">
        <v>31</v>
      </c>
      <c r="B463" t="s">
        <v>31</v>
      </c>
      <c r="C463" t="s">
        <v>32</v>
      </c>
      <c r="D463" t="s">
        <v>53</v>
      </c>
      <c r="E463" s="6">
        <v>9</v>
      </c>
      <c r="F463">
        <v>3.38</v>
      </c>
      <c r="G463" t="s">
        <v>38</v>
      </c>
      <c r="H463" s="11">
        <v>0</v>
      </c>
      <c r="I463">
        <v>0.23304849999999999</v>
      </c>
      <c r="J463" s="2">
        <f t="shared" si="159"/>
        <v>7.5240040033576544E-3</v>
      </c>
      <c r="K463">
        <v>20000</v>
      </c>
      <c r="L463">
        <v>0</v>
      </c>
      <c r="M463" s="11">
        <v>0</v>
      </c>
      <c r="N463">
        <v>50</v>
      </c>
      <c r="O463">
        <v>0.5</v>
      </c>
      <c r="P463">
        <v>4</v>
      </c>
      <c r="Q463" s="11">
        <v>4</v>
      </c>
      <c r="R463">
        <f t="shared" si="160"/>
        <v>36</v>
      </c>
      <c r="S463" s="11">
        <v>35.997</v>
      </c>
      <c r="T463" s="3">
        <f t="shared" si="161"/>
        <v>39.997</v>
      </c>
      <c r="U463" s="11">
        <v>53.194000000000003</v>
      </c>
      <c r="V463" s="11">
        <v>97.7</v>
      </c>
      <c r="W463" s="11">
        <v>4484.2</v>
      </c>
      <c r="X463" s="11">
        <v>9.1080000000000005</v>
      </c>
      <c r="Y463" s="11">
        <v>173.8</v>
      </c>
      <c r="Z463" s="11">
        <v>3705.6</v>
      </c>
      <c r="AA463" s="11">
        <v>8.9909999999999997</v>
      </c>
      <c r="AB463" s="11">
        <v>13.369</v>
      </c>
      <c r="AC463" s="3">
        <f t="shared" si="162"/>
        <v>39.825000000000003</v>
      </c>
      <c r="AD463" t="s">
        <v>35</v>
      </c>
      <c r="AF463">
        <f t="shared" si="163"/>
        <v>0</v>
      </c>
      <c r="AG463" t="s">
        <v>36</v>
      </c>
      <c r="AH463" s="11">
        <v>5.8116000000000001E-2</v>
      </c>
      <c r="AI463">
        <f t="shared" si="164"/>
        <v>1.8762833344095049E-3</v>
      </c>
      <c r="AJ463">
        <v>0</v>
      </c>
      <c r="AK463">
        <v>22.5</v>
      </c>
    </row>
    <row r="464" spans="1:37">
      <c r="A464" s="1">
        <v>21.1038</v>
      </c>
      <c r="B464" t="s">
        <v>40</v>
      </c>
      <c r="C464" t="s">
        <v>32</v>
      </c>
      <c r="D464" t="s">
        <v>53</v>
      </c>
      <c r="E464" s="6">
        <v>9</v>
      </c>
      <c r="F464">
        <v>4.38</v>
      </c>
      <c r="G464" t="s">
        <v>34</v>
      </c>
      <c r="H464" s="11">
        <v>4.0060000000000002</v>
      </c>
      <c r="I464">
        <v>0.23304849999999999</v>
      </c>
      <c r="J464" s="2">
        <f t="shared" si="159"/>
        <v>7.5240040033576544E-3</v>
      </c>
      <c r="K464">
        <v>20000</v>
      </c>
      <c r="L464" s="5">
        <v>0</v>
      </c>
      <c r="M464" s="11">
        <v>0</v>
      </c>
      <c r="N464">
        <v>50</v>
      </c>
      <c r="O464">
        <v>0.5</v>
      </c>
      <c r="P464">
        <v>4</v>
      </c>
      <c r="Q464" s="11">
        <v>4</v>
      </c>
      <c r="R464">
        <f t="shared" si="160"/>
        <v>36</v>
      </c>
      <c r="S464" s="11">
        <v>35.997</v>
      </c>
      <c r="T464" s="3">
        <f t="shared" si="161"/>
        <v>39.997</v>
      </c>
      <c r="U464" s="11">
        <v>57.258000000000003</v>
      </c>
      <c r="V464" s="11">
        <v>74.599999999999994</v>
      </c>
      <c r="W464" s="11">
        <v>4618.5</v>
      </c>
      <c r="X464" s="11">
        <v>9.0289999999999999</v>
      </c>
      <c r="Y464" s="11">
        <v>28.1</v>
      </c>
      <c r="Z464" s="11">
        <v>3907.2</v>
      </c>
      <c r="AA464" s="11">
        <v>8.7490000000000006</v>
      </c>
      <c r="AB464" s="11">
        <v>19.881</v>
      </c>
      <c r="AC464" s="3">
        <f t="shared" si="162"/>
        <v>37.377000000000002</v>
      </c>
      <c r="AD464" t="s">
        <v>35</v>
      </c>
      <c r="AF464">
        <f t="shared" si="163"/>
        <v>0</v>
      </c>
      <c r="AG464" t="s">
        <v>36</v>
      </c>
      <c r="AH464" s="11">
        <v>0.49799399999999999</v>
      </c>
      <c r="AI464">
        <f t="shared" si="164"/>
        <v>1.6077807193129724E-2</v>
      </c>
      <c r="AJ464">
        <f t="shared" ref="AJ464:AJ469" si="165">((I464)*(T464/1000)-(AH464)*(AC464/1000))/(H464/1000)</f>
        <v>-2.3195908346230651</v>
      </c>
      <c r="AK464">
        <v>22.5</v>
      </c>
    </row>
    <row r="465" spans="1:37">
      <c r="A465" s="1">
        <v>21.1038</v>
      </c>
      <c r="B465" t="s">
        <v>40</v>
      </c>
      <c r="C465" t="s">
        <v>32</v>
      </c>
      <c r="D465" t="s">
        <v>53</v>
      </c>
      <c r="E465" s="6">
        <v>9</v>
      </c>
      <c r="F465">
        <v>5.38</v>
      </c>
      <c r="G465" t="s">
        <v>37</v>
      </c>
      <c r="H465" s="11">
        <v>3.992</v>
      </c>
      <c r="I465">
        <v>0.23304849999999999</v>
      </c>
      <c r="J465" s="2">
        <f t="shared" si="159"/>
        <v>7.5240040033576544E-3</v>
      </c>
      <c r="K465">
        <v>20000</v>
      </c>
      <c r="L465" s="5">
        <v>0</v>
      </c>
      <c r="M465" s="11">
        <v>0</v>
      </c>
      <c r="N465">
        <v>50</v>
      </c>
      <c r="O465">
        <v>0.5</v>
      </c>
      <c r="P465">
        <v>4</v>
      </c>
      <c r="Q465" s="11">
        <v>4</v>
      </c>
      <c r="R465">
        <f t="shared" si="160"/>
        <v>36</v>
      </c>
      <c r="S465" s="11">
        <v>35.994</v>
      </c>
      <c r="T465" s="3">
        <f t="shared" si="161"/>
        <v>39.994</v>
      </c>
      <c r="U465" s="11">
        <v>57.243000000000002</v>
      </c>
      <c r="V465" s="11">
        <v>67.5</v>
      </c>
      <c r="W465" s="11">
        <v>4708.8</v>
      </c>
      <c r="X465" s="11">
        <v>9.0239999999999991</v>
      </c>
      <c r="Y465" s="11">
        <v>-87.3</v>
      </c>
      <c r="Z465" s="11">
        <v>3921.7</v>
      </c>
      <c r="AA465" s="40">
        <v>8.7449999999999992</v>
      </c>
      <c r="AB465" s="11">
        <v>19.806000000000001</v>
      </c>
      <c r="AC465" s="3">
        <f t="shared" si="162"/>
        <v>37.436999999999998</v>
      </c>
      <c r="AD465" t="s">
        <v>35</v>
      </c>
      <c r="AF465">
        <f t="shared" si="163"/>
        <v>0</v>
      </c>
      <c r="AG465" t="s">
        <v>36</v>
      </c>
      <c r="AH465" s="11">
        <v>0.41783399999999998</v>
      </c>
      <c r="AI465">
        <f t="shared" si="164"/>
        <v>1.3489830180151095E-2</v>
      </c>
      <c r="AJ465">
        <f t="shared" si="165"/>
        <v>-1.5836447267034064</v>
      </c>
      <c r="AK465">
        <v>22.5</v>
      </c>
    </row>
    <row r="466" spans="1:37">
      <c r="A466" s="1">
        <v>21.1038</v>
      </c>
      <c r="B466" t="s">
        <v>40</v>
      </c>
      <c r="C466" t="s">
        <v>32</v>
      </c>
      <c r="D466" t="s">
        <v>53</v>
      </c>
      <c r="E466" s="6">
        <v>9</v>
      </c>
      <c r="F466">
        <v>6.38</v>
      </c>
      <c r="G466" t="s">
        <v>38</v>
      </c>
      <c r="H466" s="11">
        <v>4.0110000000000001</v>
      </c>
      <c r="I466">
        <v>0.23304849999999999</v>
      </c>
      <c r="J466" s="2">
        <f t="shared" si="159"/>
        <v>7.5240040033576544E-3</v>
      </c>
      <c r="K466">
        <v>20000</v>
      </c>
      <c r="L466" s="5">
        <v>0</v>
      </c>
      <c r="M466" s="11">
        <v>0</v>
      </c>
      <c r="N466">
        <v>50</v>
      </c>
      <c r="O466">
        <v>0.5</v>
      </c>
      <c r="P466">
        <v>4</v>
      </c>
      <c r="Q466" s="11">
        <v>4</v>
      </c>
      <c r="R466">
        <f t="shared" si="160"/>
        <v>36</v>
      </c>
      <c r="S466" s="11">
        <v>35.997</v>
      </c>
      <c r="T466" s="3">
        <f t="shared" si="161"/>
        <v>39.997</v>
      </c>
      <c r="U466" s="11">
        <v>57.271999999999998</v>
      </c>
      <c r="V466" s="11">
        <v>68.2</v>
      </c>
      <c r="W466" s="11">
        <v>4694.8999999999996</v>
      </c>
      <c r="X466" s="11">
        <v>9.02</v>
      </c>
      <c r="Y466" s="11">
        <v>-113.1</v>
      </c>
      <c r="Z466" s="11">
        <v>3934.4</v>
      </c>
      <c r="AA466" s="11">
        <v>8.7430000000000003</v>
      </c>
      <c r="AB466" s="11">
        <v>19.809999999999999</v>
      </c>
      <c r="AC466" s="3">
        <f t="shared" si="162"/>
        <v>37.462000000000003</v>
      </c>
      <c r="AD466" t="s">
        <v>35</v>
      </c>
      <c r="AF466">
        <f t="shared" si="163"/>
        <v>0</v>
      </c>
      <c r="AG466" t="s">
        <v>36</v>
      </c>
      <c r="AH466" s="11">
        <v>0.308616</v>
      </c>
      <c r="AI466">
        <f t="shared" si="164"/>
        <v>9.9637114999677149E-3</v>
      </c>
      <c r="AJ466">
        <f t="shared" si="165"/>
        <v>-0.55849706743954164</v>
      </c>
      <c r="AK466">
        <v>22.5</v>
      </c>
    </row>
    <row r="467" spans="1:37">
      <c r="A467" s="1">
        <v>21.1038</v>
      </c>
      <c r="B467" t="s">
        <v>40</v>
      </c>
      <c r="C467" t="s">
        <v>32</v>
      </c>
      <c r="D467" t="s">
        <v>53</v>
      </c>
      <c r="E467" s="6">
        <v>9</v>
      </c>
      <c r="F467">
        <v>7.38</v>
      </c>
      <c r="G467" t="s">
        <v>34</v>
      </c>
      <c r="H467" s="11">
        <v>4.0039999999999996</v>
      </c>
      <c r="I467">
        <v>50</v>
      </c>
      <c r="J467" s="2">
        <f t="shared" si="159"/>
        <v>1.6142571188738941</v>
      </c>
      <c r="K467">
        <v>20000</v>
      </c>
      <c r="L467" s="6">
        <f>I467*40/K467</f>
        <v>0.1</v>
      </c>
      <c r="M467" s="11">
        <v>0.1</v>
      </c>
      <c r="N467">
        <v>50</v>
      </c>
      <c r="O467">
        <v>0.5</v>
      </c>
      <c r="P467">
        <v>4</v>
      </c>
      <c r="Q467" s="11">
        <v>4</v>
      </c>
      <c r="R467" s="6">
        <f>40-L467-P467</f>
        <v>35.9</v>
      </c>
      <c r="S467" s="11">
        <v>35.886000000000003</v>
      </c>
      <c r="T467" s="3">
        <f t="shared" si="161"/>
        <v>39.986000000000004</v>
      </c>
      <c r="U467" s="11">
        <v>57.197000000000003</v>
      </c>
      <c r="V467" s="11">
        <v>79.5</v>
      </c>
      <c r="W467" s="11">
        <v>4866.1000000000004</v>
      </c>
      <c r="X467" s="11">
        <v>8.9719999999999995</v>
      </c>
      <c r="Y467" s="11">
        <v>-88</v>
      </c>
      <c r="Z467" s="11">
        <v>4018</v>
      </c>
      <c r="AA467" s="11">
        <v>8.7189999999999994</v>
      </c>
      <c r="AB467" s="11">
        <v>19.687999999999999</v>
      </c>
      <c r="AC467" s="3">
        <f t="shared" si="162"/>
        <v>37.509</v>
      </c>
      <c r="AD467" t="s">
        <v>35</v>
      </c>
      <c r="AF467">
        <f t="shared" si="163"/>
        <v>0</v>
      </c>
      <c r="AG467" t="s">
        <v>36</v>
      </c>
      <c r="AH467" s="11">
        <v>3.538062</v>
      </c>
      <c r="AI467">
        <f t="shared" si="164"/>
        <v>0.11422683541034417</v>
      </c>
      <c r="AJ467">
        <f t="shared" si="165"/>
        <v>466.18152658391614</v>
      </c>
      <c r="AK467">
        <v>22.5</v>
      </c>
    </row>
    <row r="468" spans="1:37">
      <c r="A468" s="1">
        <v>21.1038</v>
      </c>
      <c r="B468" t="s">
        <v>40</v>
      </c>
      <c r="C468" t="s">
        <v>32</v>
      </c>
      <c r="D468" t="s">
        <v>53</v>
      </c>
      <c r="E468" s="6">
        <v>9</v>
      </c>
      <c r="F468">
        <v>8.3800000000000008</v>
      </c>
      <c r="G468" t="s">
        <v>37</v>
      </c>
      <c r="H468" s="11">
        <v>3.992</v>
      </c>
      <c r="I468">
        <v>50</v>
      </c>
      <c r="J468" s="2">
        <f t="shared" si="159"/>
        <v>1.6142571188738941</v>
      </c>
      <c r="K468">
        <v>20000</v>
      </c>
      <c r="L468" s="6">
        <f t="shared" ref="L468:L478" si="166">I468*40/K468</f>
        <v>0.1</v>
      </c>
      <c r="M468" s="11">
        <v>0.1</v>
      </c>
      <c r="N468">
        <v>50</v>
      </c>
      <c r="O468">
        <v>0.5</v>
      </c>
      <c r="P468">
        <v>4</v>
      </c>
      <c r="Q468" s="11">
        <v>4</v>
      </c>
      <c r="R468">
        <f t="shared" si="160"/>
        <v>35.9</v>
      </c>
      <c r="S468" s="11">
        <v>35.887</v>
      </c>
      <c r="T468" s="3">
        <f t="shared" si="161"/>
        <v>39.987000000000002</v>
      </c>
      <c r="U468" s="11">
        <v>57.262999999999998</v>
      </c>
      <c r="V468" s="11">
        <v>80.400000000000006</v>
      </c>
      <c r="W468" s="11">
        <v>4792.8999999999996</v>
      </c>
      <c r="X468" s="11">
        <v>8.9770000000000003</v>
      </c>
      <c r="Y468" s="11">
        <v>-137.4</v>
      </c>
      <c r="Z468" s="11">
        <v>3966.6</v>
      </c>
      <c r="AA468" s="11">
        <v>8.7200000000000006</v>
      </c>
      <c r="AB468" s="11">
        <v>19.882999999999999</v>
      </c>
      <c r="AC468" s="3">
        <f t="shared" si="162"/>
        <v>37.379999999999995</v>
      </c>
      <c r="AD468" t="s">
        <v>35</v>
      </c>
      <c r="AF468">
        <f t="shared" si="163"/>
        <v>0</v>
      </c>
      <c r="AG468" t="s">
        <v>36</v>
      </c>
      <c r="AH468" s="11">
        <v>3.8617080000000001</v>
      </c>
      <c r="AI468">
        <f t="shared" si="164"/>
        <v>0.12467579260024537</v>
      </c>
      <c r="AJ468">
        <f t="shared" si="165"/>
        <v>464.67919713426858</v>
      </c>
      <c r="AK468">
        <v>22.5</v>
      </c>
    </row>
    <row r="469" spans="1:37">
      <c r="A469" s="1">
        <v>21.1038</v>
      </c>
      <c r="B469" t="s">
        <v>40</v>
      </c>
      <c r="C469" t="s">
        <v>32</v>
      </c>
      <c r="D469" t="s">
        <v>53</v>
      </c>
      <c r="E469" s="6">
        <v>9</v>
      </c>
      <c r="F469">
        <v>9.3800000000000008</v>
      </c>
      <c r="G469" t="s">
        <v>38</v>
      </c>
      <c r="H469" s="11">
        <v>3.9929999999999999</v>
      </c>
      <c r="I469">
        <v>50</v>
      </c>
      <c r="J469" s="2">
        <f t="shared" si="159"/>
        <v>1.6142571188738941</v>
      </c>
      <c r="K469">
        <v>20000</v>
      </c>
      <c r="L469" s="6">
        <f t="shared" si="166"/>
        <v>0.1</v>
      </c>
      <c r="M469" s="11">
        <v>0.1</v>
      </c>
      <c r="N469">
        <v>50</v>
      </c>
      <c r="O469">
        <v>0.5</v>
      </c>
      <c r="P469">
        <v>4</v>
      </c>
      <c r="Q469" s="11">
        <v>4</v>
      </c>
      <c r="R469">
        <f t="shared" si="160"/>
        <v>35.9</v>
      </c>
      <c r="S469" s="11">
        <v>35.884</v>
      </c>
      <c r="T469" s="3">
        <f t="shared" si="161"/>
        <v>39.984000000000002</v>
      </c>
      <c r="U469" s="11">
        <v>57.220999999999997</v>
      </c>
      <c r="V469" s="11">
        <v>94.3</v>
      </c>
      <c r="W469" s="11">
        <v>4842.7</v>
      </c>
      <c r="X469" s="11">
        <v>8.9640000000000004</v>
      </c>
      <c r="Y469" s="11">
        <v>-139.1</v>
      </c>
      <c r="Z469" s="11">
        <v>3999.9</v>
      </c>
      <c r="AA469" s="11">
        <v>8.6989999999999998</v>
      </c>
      <c r="AB469" s="11">
        <v>19.844999999999999</v>
      </c>
      <c r="AC469" s="3">
        <f t="shared" si="162"/>
        <v>37.375999999999998</v>
      </c>
      <c r="AD469" t="s">
        <v>35</v>
      </c>
      <c r="AF469">
        <f t="shared" si="163"/>
        <v>0</v>
      </c>
      <c r="AG469" t="s">
        <v>36</v>
      </c>
      <c r="AH469" s="11">
        <v>3.403794</v>
      </c>
      <c r="AI469">
        <f t="shared" si="164"/>
        <v>0.10989197391360496</v>
      </c>
      <c r="AJ469">
        <f t="shared" si="165"/>
        <v>468.81537577160026</v>
      </c>
      <c r="AK469">
        <v>22.5</v>
      </c>
    </row>
    <row r="470" spans="1:37">
      <c r="A470" s="1">
        <v>21.1038</v>
      </c>
      <c r="B470" t="s">
        <v>40</v>
      </c>
      <c r="C470" t="s">
        <v>32</v>
      </c>
      <c r="D470" t="s">
        <v>53</v>
      </c>
      <c r="E470" s="6">
        <v>9</v>
      </c>
      <c r="F470">
        <v>10.38</v>
      </c>
      <c r="G470" t="s">
        <v>34</v>
      </c>
      <c r="H470" s="11">
        <v>4.0090000000000003</v>
      </c>
      <c r="I470">
        <v>100</v>
      </c>
      <c r="J470" s="2">
        <f t="shared" si="159"/>
        <v>3.2285142377477882</v>
      </c>
      <c r="K470">
        <v>20000</v>
      </c>
      <c r="L470" s="6">
        <f t="shared" si="166"/>
        <v>0.2</v>
      </c>
      <c r="M470" s="11">
        <v>0.2</v>
      </c>
      <c r="N470">
        <v>50</v>
      </c>
      <c r="O470">
        <v>0.5</v>
      </c>
      <c r="P470">
        <v>4</v>
      </c>
      <c r="Q470" s="11">
        <v>4</v>
      </c>
      <c r="R470">
        <f t="shared" si="160"/>
        <v>35.799999999999997</v>
      </c>
      <c r="S470" s="11">
        <v>35.796999999999997</v>
      </c>
      <c r="T470" s="3">
        <f t="shared" si="161"/>
        <v>39.997</v>
      </c>
      <c r="U470" s="11">
        <v>57.225000000000001</v>
      </c>
      <c r="V470" s="11">
        <v>86.7</v>
      </c>
      <c r="W470" s="11">
        <v>4809.3999999999996</v>
      </c>
      <c r="X470" s="11">
        <v>8.9589999999999996</v>
      </c>
      <c r="Y470" s="11">
        <v>-121.6</v>
      </c>
      <c r="Z470" s="11">
        <v>4112.8</v>
      </c>
      <c r="AA470" s="11">
        <v>8.6820000000000004</v>
      </c>
      <c r="AB470" s="11">
        <v>19.645</v>
      </c>
      <c r="AC470" s="3">
        <f t="shared" si="162"/>
        <v>37.58</v>
      </c>
      <c r="AD470" t="s">
        <v>35</v>
      </c>
      <c r="AF470">
        <f t="shared" si="163"/>
        <v>0</v>
      </c>
      <c r="AG470" t="s">
        <v>36</v>
      </c>
      <c r="AH470" s="11">
        <v>9.7955520000000007</v>
      </c>
      <c r="AI470">
        <f t="shared" si="164"/>
        <v>0.31625079098598824</v>
      </c>
      <c r="AJ470">
        <f>((I470)*(T470/1000)-(AH470)*(AC470/1000))/(H470/1000)</f>
        <v>905.85760933898723</v>
      </c>
      <c r="AK470">
        <v>22.5</v>
      </c>
    </row>
    <row r="471" spans="1:37">
      <c r="A471" s="1">
        <v>21.1038</v>
      </c>
      <c r="B471" t="s">
        <v>40</v>
      </c>
      <c r="C471" t="s">
        <v>32</v>
      </c>
      <c r="D471" t="s">
        <v>53</v>
      </c>
      <c r="E471" s="6">
        <v>9</v>
      </c>
      <c r="F471">
        <v>11.38</v>
      </c>
      <c r="G471" t="s">
        <v>37</v>
      </c>
      <c r="H471" s="11">
        <v>4.0010000000000003</v>
      </c>
      <c r="I471">
        <v>100</v>
      </c>
      <c r="J471" s="2">
        <f t="shared" si="159"/>
        <v>3.2285142377477882</v>
      </c>
      <c r="K471">
        <v>20000</v>
      </c>
      <c r="L471" s="6">
        <f t="shared" si="166"/>
        <v>0.2</v>
      </c>
      <c r="M471" s="11">
        <v>0.2</v>
      </c>
      <c r="N471">
        <v>50</v>
      </c>
      <c r="O471">
        <v>0.5</v>
      </c>
      <c r="P471">
        <v>4</v>
      </c>
      <c r="Q471" s="11">
        <v>4</v>
      </c>
      <c r="R471">
        <f t="shared" si="160"/>
        <v>35.799999999999997</v>
      </c>
      <c r="S471" s="11">
        <v>35.798000000000002</v>
      </c>
      <c r="T471" s="3">
        <f t="shared" si="161"/>
        <v>39.998000000000005</v>
      </c>
      <c r="U471" s="11">
        <v>57.194000000000003</v>
      </c>
      <c r="V471" s="11">
        <v>82.8</v>
      </c>
      <c r="W471" s="11">
        <v>4799.2</v>
      </c>
      <c r="X471" s="11">
        <v>8.9600000000000009</v>
      </c>
      <c r="Y471" s="11">
        <v>-135.4</v>
      </c>
      <c r="Z471" s="11">
        <v>4149.3</v>
      </c>
      <c r="AA471" s="11">
        <v>8.6950000000000003</v>
      </c>
      <c r="AB471" s="11">
        <v>19.736999999999998</v>
      </c>
      <c r="AC471" s="3">
        <f t="shared" si="162"/>
        <v>37.457000000000008</v>
      </c>
      <c r="AD471" t="s">
        <v>35</v>
      </c>
      <c r="AF471">
        <f t="shared" si="163"/>
        <v>0</v>
      </c>
      <c r="AG471" t="s">
        <v>36</v>
      </c>
      <c r="AH471" s="11">
        <v>8.8967580000000002</v>
      </c>
      <c r="AI471">
        <f t="shared" si="164"/>
        <v>0.28723309872796543</v>
      </c>
      <c r="AJ471">
        <f t="shared" ref="AJ471:AJ478" si="167">((I471)*(T471/1000)-(AH471)*(AC471/1000))/(H471/1000)</f>
        <v>916.40943154061495</v>
      </c>
      <c r="AK471">
        <v>22.5</v>
      </c>
    </row>
    <row r="472" spans="1:37">
      <c r="A472" s="1">
        <v>21.1038</v>
      </c>
      <c r="B472" t="s">
        <v>40</v>
      </c>
      <c r="C472" t="s">
        <v>32</v>
      </c>
      <c r="D472" t="s">
        <v>53</v>
      </c>
      <c r="E472" s="6">
        <v>9</v>
      </c>
      <c r="F472">
        <v>12.38</v>
      </c>
      <c r="G472" t="s">
        <v>38</v>
      </c>
      <c r="H472" s="11">
        <v>4.0049999999999999</v>
      </c>
      <c r="I472">
        <v>100</v>
      </c>
      <c r="J472" s="2">
        <f t="shared" si="159"/>
        <v>3.2285142377477882</v>
      </c>
      <c r="K472">
        <v>20000</v>
      </c>
      <c r="L472" s="6">
        <f t="shared" si="166"/>
        <v>0.2</v>
      </c>
      <c r="M472" s="11">
        <v>0.2</v>
      </c>
      <c r="N472">
        <v>50</v>
      </c>
      <c r="O472">
        <v>0.5</v>
      </c>
      <c r="P472">
        <v>4</v>
      </c>
      <c r="Q472" s="11">
        <v>4</v>
      </c>
      <c r="R472">
        <f t="shared" si="160"/>
        <v>35.799999999999997</v>
      </c>
      <c r="S472" s="11">
        <v>35.792000000000002</v>
      </c>
      <c r="T472" s="3">
        <f t="shared" si="161"/>
        <v>39.992000000000004</v>
      </c>
      <c r="U472" s="11">
        <v>57.243000000000002</v>
      </c>
      <c r="V472" s="11">
        <v>81.5</v>
      </c>
      <c r="W472" s="11">
        <v>4797.6000000000004</v>
      </c>
      <c r="X472" s="11">
        <v>8.9589999999999996</v>
      </c>
      <c r="Y472" s="11">
        <v>-163</v>
      </c>
      <c r="Z472" s="11">
        <v>4046.3</v>
      </c>
      <c r="AA472" s="11">
        <v>8.6959999999999997</v>
      </c>
      <c r="AB472" s="11">
        <v>20.024000000000001</v>
      </c>
      <c r="AC472" s="3">
        <f t="shared" si="162"/>
        <v>37.219000000000001</v>
      </c>
      <c r="AD472" t="s">
        <v>35</v>
      </c>
      <c r="AF472">
        <f t="shared" si="163"/>
        <v>0</v>
      </c>
      <c r="AG472" t="s">
        <v>36</v>
      </c>
      <c r="AH472" s="11">
        <v>8.9578799999999994</v>
      </c>
      <c r="AI472">
        <f t="shared" si="164"/>
        <v>0.28920643120036155</v>
      </c>
      <c r="AJ472">
        <f t="shared" si="167"/>
        <v>915.30503477652951</v>
      </c>
      <c r="AK472">
        <v>22.5</v>
      </c>
    </row>
    <row r="473" spans="1:37">
      <c r="A473" s="1">
        <v>21.1038</v>
      </c>
      <c r="B473" t="s">
        <v>40</v>
      </c>
      <c r="C473" t="s">
        <v>32</v>
      </c>
      <c r="D473" t="s">
        <v>53</v>
      </c>
      <c r="E473" s="6">
        <v>9</v>
      </c>
      <c r="F473">
        <v>13.38</v>
      </c>
      <c r="G473" t="s">
        <v>34</v>
      </c>
      <c r="H473" s="11">
        <v>4.0039999999999996</v>
      </c>
      <c r="I473">
        <v>250</v>
      </c>
      <c r="J473" s="2">
        <f t="shared" si="159"/>
        <v>8.0712855943694706</v>
      </c>
      <c r="K473">
        <v>20000</v>
      </c>
      <c r="L473" s="6">
        <f t="shared" si="166"/>
        <v>0.5</v>
      </c>
      <c r="M473" s="13">
        <v>0.5</v>
      </c>
      <c r="N473">
        <v>50</v>
      </c>
      <c r="O473">
        <v>0.5</v>
      </c>
      <c r="P473">
        <v>4</v>
      </c>
      <c r="Q473" s="11">
        <v>4</v>
      </c>
      <c r="R473">
        <f t="shared" si="160"/>
        <v>35.5</v>
      </c>
      <c r="S473" s="11">
        <v>35.497</v>
      </c>
      <c r="T473" s="3">
        <f t="shared" si="161"/>
        <v>39.997</v>
      </c>
      <c r="U473" s="11">
        <v>57.337000000000003</v>
      </c>
      <c r="V473" s="11">
        <v>82.3</v>
      </c>
      <c r="W473" s="11">
        <v>5222.3999999999996</v>
      </c>
      <c r="X473" s="11">
        <v>8.9339999999999993</v>
      </c>
      <c r="Y473" s="11">
        <v>-145.19999999999999</v>
      </c>
      <c r="Z473" s="11">
        <v>4460.3999999999996</v>
      </c>
      <c r="AA473" s="11">
        <v>8.6669999999999998</v>
      </c>
      <c r="AB473" s="11">
        <v>20.224</v>
      </c>
      <c r="AC473" s="3">
        <f t="shared" si="162"/>
        <v>37.113</v>
      </c>
      <c r="AD473" t="s">
        <v>35</v>
      </c>
      <c r="AF473">
        <f t="shared" si="163"/>
        <v>0</v>
      </c>
      <c r="AG473" t="s">
        <v>36</v>
      </c>
      <c r="AH473" s="11">
        <v>87.835319999999996</v>
      </c>
      <c r="AI473">
        <f t="shared" si="164"/>
        <v>2.8357758119713306</v>
      </c>
      <c r="AJ473">
        <f t="shared" si="167"/>
        <v>1683.1712709390611</v>
      </c>
      <c r="AK473">
        <v>22.5</v>
      </c>
    </row>
    <row r="474" spans="1:37">
      <c r="A474" s="1">
        <v>21.1038</v>
      </c>
      <c r="B474" t="s">
        <v>40</v>
      </c>
      <c r="C474" t="s">
        <v>32</v>
      </c>
      <c r="D474" t="s">
        <v>53</v>
      </c>
      <c r="E474" s="6">
        <v>9</v>
      </c>
      <c r="F474">
        <v>14.38</v>
      </c>
      <c r="G474" t="s">
        <v>37</v>
      </c>
      <c r="H474" s="11">
        <v>4.01</v>
      </c>
      <c r="I474">
        <v>250</v>
      </c>
      <c r="J474" s="2">
        <f t="shared" si="159"/>
        <v>8.0712855943694706</v>
      </c>
      <c r="K474">
        <v>20000</v>
      </c>
      <c r="L474" s="6">
        <f t="shared" si="166"/>
        <v>0.5</v>
      </c>
      <c r="M474" s="13">
        <v>0.5</v>
      </c>
      <c r="N474">
        <v>50</v>
      </c>
      <c r="O474">
        <v>0.5</v>
      </c>
      <c r="P474">
        <v>4</v>
      </c>
      <c r="Q474" s="11">
        <v>4</v>
      </c>
      <c r="R474">
        <f t="shared" si="160"/>
        <v>35.5</v>
      </c>
      <c r="S474" s="11">
        <v>35.494</v>
      </c>
      <c r="T474" s="3">
        <f t="shared" si="161"/>
        <v>39.994</v>
      </c>
      <c r="U474" s="11">
        <v>57.265999999999998</v>
      </c>
      <c r="V474" s="11">
        <v>87.2</v>
      </c>
      <c r="W474" s="11">
        <v>5172.8</v>
      </c>
      <c r="X474" s="11">
        <v>8.94</v>
      </c>
      <c r="Y474" s="11">
        <v>-176.2</v>
      </c>
      <c r="Z474" s="11">
        <v>4374.1000000000004</v>
      </c>
      <c r="AA474" s="11">
        <v>8.673</v>
      </c>
      <c r="AB474" s="11">
        <v>20.114999999999998</v>
      </c>
      <c r="AC474" s="3">
        <f t="shared" si="162"/>
        <v>37.150999999999996</v>
      </c>
      <c r="AD474" t="s">
        <v>35</v>
      </c>
      <c r="AF474">
        <f t="shared" si="163"/>
        <v>0</v>
      </c>
      <c r="AG474" t="s">
        <v>36</v>
      </c>
      <c r="AH474" s="11">
        <v>87.324299999999994</v>
      </c>
      <c r="AI474">
        <f t="shared" si="164"/>
        <v>2.819277458513592</v>
      </c>
      <c r="AJ474">
        <f t="shared" si="167"/>
        <v>1684.367813142145</v>
      </c>
      <c r="AK474">
        <v>22.5</v>
      </c>
    </row>
    <row r="475" spans="1:37">
      <c r="A475" s="1">
        <v>21.1038</v>
      </c>
      <c r="B475" t="s">
        <v>40</v>
      </c>
      <c r="C475" t="s">
        <v>32</v>
      </c>
      <c r="D475" t="s">
        <v>53</v>
      </c>
      <c r="E475" s="6">
        <v>9</v>
      </c>
      <c r="F475">
        <v>15.38</v>
      </c>
      <c r="G475" t="s">
        <v>38</v>
      </c>
      <c r="H475" s="11">
        <v>3.9950000000000001</v>
      </c>
      <c r="I475">
        <v>250</v>
      </c>
      <c r="J475" s="2">
        <f t="shared" si="159"/>
        <v>8.0712855943694706</v>
      </c>
      <c r="K475">
        <v>20000</v>
      </c>
      <c r="L475" s="6">
        <f t="shared" si="166"/>
        <v>0.5</v>
      </c>
      <c r="M475" s="13">
        <v>0.5</v>
      </c>
      <c r="N475">
        <v>50</v>
      </c>
      <c r="O475">
        <v>0.5</v>
      </c>
      <c r="P475">
        <v>4</v>
      </c>
      <c r="Q475" s="11">
        <v>4</v>
      </c>
      <c r="R475">
        <f t="shared" si="160"/>
        <v>35.5</v>
      </c>
      <c r="S475" s="11">
        <v>35.493000000000002</v>
      </c>
      <c r="T475" s="3">
        <f t="shared" si="161"/>
        <v>39.993000000000002</v>
      </c>
      <c r="U475" s="11">
        <v>57.186999999999998</v>
      </c>
      <c r="V475" s="11">
        <v>90.5</v>
      </c>
      <c r="W475" s="11">
        <v>5298.8</v>
      </c>
      <c r="X475" s="11">
        <v>8.9260000000000002</v>
      </c>
      <c r="Y475" s="11">
        <v>-114.5</v>
      </c>
      <c r="Z475" s="11">
        <v>4481.7</v>
      </c>
      <c r="AA475" s="11">
        <v>8.6679999999999993</v>
      </c>
      <c r="AB475" s="11">
        <v>19.940000000000001</v>
      </c>
      <c r="AC475" s="3">
        <f t="shared" si="162"/>
        <v>37.247</v>
      </c>
      <c r="AD475" t="s">
        <v>35</v>
      </c>
      <c r="AF475">
        <f t="shared" si="163"/>
        <v>0</v>
      </c>
      <c r="AG475" t="s">
        <v>36</v>
      </c>
      <c r="AH475" s="11">
        <v>86.282219999999995</v>
      </c>
      <c r="AI475">
        <f t="shared" si="164"/>
        <v>2.7856337573448697</v>
      </c>
      <c r="AJ475">
        <f t="shared" si="167"/>
        <v>1698.2468464730914</v>
      </c>
      <c r="AK475">
        <v>22.5</v>
      </c>
    </row>
    <row r="476" spans="1:37">
      <c r="A476" s="1">
        <v>21.1038</v>
      </c>
      <c r="B476" t="s">
        <v>40</v>
      </c>
      <c r="C476" t="s">
        <v>32</v>
      </c>
      <c r="D476" t="s">
        <v>53</v>
      </c>
      <c r="E476" s="6">
        <v>9</v>
      </c>
      <c r="F476">
        <v>16.38</v>
      </c>
      <c r="G476" t="s">
        <v>34</v>
      </c>
      <c r="H476" s="11">
        <v>4.0019999999999998</v>
      </c>
      <c r="I476">
        <v>500</v>
      </c>
      <c r="J476" s="2">
        <f t="shared" si="159"/>
        <v>16.142571188738941</v>
      </c>
      <c r="K476">
        <v>20000</v>
      </c>
      <c r="L476" s="6">
        <f t="shared" si="166"/>
        <v>1</v>
      </c>
      <c r="M476" s="13">
        <v>1</v>
      </c>
      <c r="N476">
        <v>50</v>
      </c>
      <c r="O476">
        <v>0.5</v>
      </c>
      <c r="P476">
        <v>4</v>
      </c>
      <c r="Q476" s="11">
        <v>4</v>
      </c>
      <c r="R476">
        <f t="shared" si="160"/>
        <v>35</v>
      </c>
      <c r="S476" s="15">
        <v>34.999000000000002</v>
      </c>
      <c r="T476" s="3">
        <f t="shared" si="161"/>
        <v>39.999000000000002</v>
      </c>
      <c r="U476" s="11">
        <v>57.319000000000003</v>
      </c>
      <c r="V476" s="11">
        <v>90.1</v>
      </c>
      <c r="W476" s="11">
        <v>6376.1</v>
      </c>
      <c r="X476" s="11">
        <v>8.92</v>
      </c>
      <c r="Y476" s="11">
        <v>-270.3</v>
      </c>
      <c r="Z476" s="11">
        <v>5382.1</v>
      </c>
      <c r="AA476" s="11">
        <v>8.6259999999999994</v>
      </c>
      <c r="AB476" s="11">
        <v>20.242999999999999</v>
      </c>
      <c r="AC476" s="3">
        <f t="shared" si="162"/>
        <v>37.076000000000008</v>
      </c>
      <c r="AD476" t="s">
        <v>35</v>
      </c>
      <c r="AF476">
        <f t="shared" si="163"/>
        <v>0</v>
      </c>
      <c r="AG476" t="s">
        <v>36</v>
      </c>
      <c r="AH476" s="11">
        <v>300.9006</v>
      </c>
      <c r="AI476">
        <f t="shared" si="164"/>
        <v>9.714618712468523</v>
      </c>
      <c r="AJ476">
        <f t="shared" si="167"/>
        <v>2209.7224773613198</v>
      </c>
      <c r="AK476">
        <v>22.5</v>
      </c>
    </row>
    <row r="477" spans="1:37">
      <c r="A477" s="1">
        <v>21.1038</v>
      </c>
      <c r="B477" t="s">
        <v>40</v>
      </c>
      <c r="C477" t="s">
        <v>32</v>
      </c>
      <c r="D477" t="s">
        <v>53</v>
      </c>
      <c r="E477" s="6">
        <v>9</v>
      </c>
      <c r="F477">
        <v>17.38</v>
      </c>
      <c r="G477" t="s">
        <v>37</v>
      </c>
      <c r="H477" s="11">
        <v>3.9990000000000001</v>
      </c>
      <c r="I477">
        <v>500</v>
      </c>
      <c r="J477" s="2">
        <f t="shared" si="159"/>
        <v>16.142571188738941</v>
      </c>
      <c r="K477">
        <v>20000</v>
      </c>
      <c r="L477" s="6">
        <f t="shared" si="166"/>
        <v>1</v>
      </c>
      <c r="M477" s="13">
        <v>1</v>
      </c>
      <c r="N477">
        <v>50</v>
      </c>
      <c r="O477">
        <v>0.5</v>
      </c>
      <c r="P477">
        <v>4</v>
      </c>
      <c r="Q477" s="11">
        <v>4</v>
      </c>
      <c r="R477">
        <f t="shared" si="160"/>
        <v>35</v>
      </c>
      <c r="S477" s="11">
        <v>34.994</v>
      </c>
      <c r="T477" s="3">
        <f t="shared" si="161"/>
        <v>39.994</v>
      </c>
      <c r="U477" s="11">
        <v>57.326000000000001</v>
      </c>
      <c r="V477" s="11">
        <v>95.8</v>
      </c>
      <c r="W477" s="11">
        <v>6358.5</v>
      </c>
      <c r="X477" s="11">
        <v>8.9260000000000002</v>
      </c>
      <c r="Y477" s="11">
        <v>-274.39999999999998</v>
      </c>
      <c r="Z477" s="11">
        <v>5495.8</v>
      </c>
      <c r="AA477" s="11">
        <v>8.5850000000000009</v>
      </c>
      <c r="AB477" s="11">
        <v>20.042000000000002</v>
      </c>
      <c r="AC477" s="3">
        <f t="shared" si="162"/>
        <v>37.283999999999999</v>
      </c>
      <c r="AD477" t="s">
        <v>35</v>
      </c>
      <c r="AF477">
        <f t="shared" si="163"/>
        <v>0</v>
      </c>
      <c r="AG477" t="s">
        <v>36</v>
      </c>
      <c r="AH477" s="11">
        <v>281.46179999999998</v>
      </c>
      <c r="AI477">
        <f t="shared" si="164"/>
        <v>9.0870342868212042</v>
      </c>
      <c r="AJ477">
        <f t="shared" si="167"/>
        <v>2376.3386468617159</v>
      </c>
      <c r="AK477">
        <v>22.5</v>
      </c>
    </row>
    <row r="478" spans="1:37">
      <c r="A478" s="1">
        <v>21.1038</v>
      </c>
      <c r="B478" t="s">
        <v>40</v>
      </c>
      <c r="C478" t="s">
        <v>32</v>
      </c>
      <c r="D478" t="s">
        <v>53</v>
      </c>
      <c r="E478" s="6">
        <v>9</v>
      </c>
      <c r="F478">
        <v>18.38</v>
      </c>
      <c r="G478" t="s">
        <v>38</v>
      </c>
      <c r="H478" s="11">
        <v>3.9969999999999999</v>
      </c>
      <c r="I478">
        <v>500</v>
      </c>
      <c r="J478" s="2">
        <f t="shared" si="159"/>
        <v>16.142571188738941</v>
      </c>
      <c r="K478">
        <v>20000</v>
      </c>
      <c r="L478" s="6">
        <f t="shared" si="166"/>
        <v>1</v>
      </c>
      <c r="M478" s="13">
        <v>1</v>
      </c>
      <c r="N478">
        <v>50</v>
      </c>
      <c r="O478">
        <v>0.5</v>
      </c>
      <c r="P478">
        <v>4</v>
      </c>
      <c r="Q478" s="11">
        <v>4</v>
      </c>
      <c r="R478">
        <f t="shared" si="160"/>
        <v>35</v>
      </c>
      <c r="S478" s="15">
        <v>35.000999999999998</v>
      </c>
      <c r="T478" s="3">
        <f t="shared" si="161"/>
        <v>40.000999999999998</v>
      </c>
      <c r="U478" s="11">
        <v>57.305</v>
      </c>
      <c r="V478" s="11">
        <v>96.8</v>
      </c>
      <c r="W478" s="11">
        <v>6356.4</v>
      </c>
      <c r="X478" s="11">
        <v>8.9239999999999995</v>
      </c>
      <c r="Y478" s="11">
        <v>-290.89999999999998</v>
      </c>
      <c r="Z478" s="11">
        <v>5325</v>
      </c>
      <c r="AA478" s="11">
        <v>8.6129999999999995</v>
      </c>
      <c r="AB478" s="11">
        <v>20.241</v>
      </c>
      <c r="AC478" s="3">
        <f t="shared" si="162"/>
        <v>37.064</v>
      </c>
      <c r="AD478" t="s">
        <v>35</v>
      </c>
      <c r="AF478">
        <f t="shared" si="163"/>
        <v>0</v>
      </c>
      <c r="AG478" t="s">
        <v>36</v>
      </c>
      <c r="AH478" s="11">
        <v>304.90859999999998</v>
      </c>
      <c r="AI478">
        <f t="shared" si="164"/>
        <v>9.8440175631174522</v>
      </c>
      <c r="AJ478">
        <f t="shared" si="167"/>
        <v>2176.4742681010757</v>
      </c>
      <c r="AK478">
        <v>22.5</v>
      </c>
    </row>
    <row r="479" spans="1:37">
      <c r="A479" s="1" t="s">
        <v>31</v>
      </c>
      <c r="B479" t="s">
        <v>31</v>
      </c>
      <c r="C479" t="s">
        <v>41</v>
      </c>
      <c r="D479" t="s">
        <v>53</v>
      </c>
      <c r="E479" s="6">
        <v>9</v>
      </c>
      <c r="F479">
        <v>1.39</v>
      </c>
      <c r="G479" t="s">
        <v>34</v>
      </c>
      <c r="H479" s="11">
        <v>0</v>
      </c>
      <c r="I479">
        <v>0.23304849999999999</v>
      </c>
      <c r="J479" s="2">
        <f t="shared" si="159"/>
        <v>7.5240040033576544E-3</v>
      </c>
      <c r="K479">
        <v>20000</v>
      </c>
      <c r="L479">
        <v>0</v>
      </c>
      <c r="M479" s="11">
        <v>0</v>
      </c>
      <c r="N479">
        <v>50</v>
      </c>
      <c r="O479">
        <v>0.5</v>
      </c>
      <c r="P479">
        <v>4</v>
      </c>
      <c r="Q479" s="11">
        <v>4</v>
      </c>
      <c r="R479">
        <f>40-L479-P479</f>
        <v>36</v>
      </c>
      <c r="S479" s="15">
        <v>36</v>
      </c>
      <c r="T479" s="3">
        <f>S479+Q479+M479</f>
        <v>40</v>
      </c>
      <c r="U479" s="11">
        <v>53.268000000000001</v>
      </c>
      <c r="V479" s="11">
        <v>144.80000000000001</v>
      </c>
      <c r="W479" s="11">
        <v>4519.8999999999996</v>
      </c>
      <c r="X479" s="11">
        <v>9.1259999999999994</v>
      </c>
      <c r="Y479" s="11">
        <v>91.6</v>
      </c>
      <c r="Z479" s="11">
        <v>4790.5</v>
      </c>
      <c r="AA479" s="11">
        <v>8.9710000000000001</v>
      </c>
      <c r="AB479" s="11">
        <v>13.391999999999999</v>
      </c>
      <c r="AC479" s="3">
        <f>U479-AB479</f>
        <v>39.876000000000005</v>
      </c>
      <c r="AD479" t="s">
        <v>35</v>
      </c>
      <c r="AF479">
        <f>AE479*(1/1000)*(1/94.9714)*(1000/1)</f>
        <v>0</v>
      </c>
      <c r="AG479" t="s">
        <v>36</v>
      </c>
      <c r="AH479" s="11">
        <v>0.56713199999999997</v>
      </c>
      <c r="AI479">
        <f>AH479*(1/1000)*(1/30.974)*(1000/1)</f>
        <v>1.8309937366823788E-2</v>
      </c>
      <c r="AJ479">
        <v>0</v>
      </c>
      <c r="AK479">
        <v>15.3</v>
      </c>
    </row>
    <row r="480" spans="1:37">
      <c r="A480" s="1" t="s">
        <v>31</v>
      </c>
      <c r="B480" t="s">
        <v>31</v>
      </c>
      <c r="C480" t="s">
        <v>41</v>
      </c>
      <c r="D480" t="s">
        <v>53</v>
      </c>
      <c r="E480" s="6">
        <v>9</v>
      </c>
      <c r="F480">
        <v>2.39</v>
      </c>
      <c r="G480" t="s">
        <v>37</v>
      </c>
      <c r="H480" s="11">
        <v>0</v>
      </c>
      <c r="I480">
        <v>0.23304849999999999</v>
      </c>
      <c r="J480" s="2">
        <f t="shared" si="159"/>
        <v>7.5240040033576544E-3</v>
      </c>
      <c r="K480">
        <v>20000</v>
      </c>
      <c r="L480">
        <v>0</v>
      </c>
      <c r="M480" s="11">
        <v>0</v>
      </c>
      <c r="N480">
        <v>50</v>
      </c>
      <c r="O480">
        <v>0.5</v>
      </c>
      <c r="P480">
        <v>4</v>
      </c>
      <c r="Q480" s="11">
        <v>4</v>
      </c>
      <c r="R480">
        <f t="shared" ref="R480:R496" si="168">40-L480-P480</f>
        <v>36</v>
      </c>
      <c r="S480" s="11">
        <v>35.994999999999997</v>
      </c>
      <c r="T480" s="3">
        <f t="shared" ref="T480:T496" si="169">S480+Q480+M480</f>
        <v>39.994999999999997</v>
      </c>
      <c r="U480" s="11">
        <v>53.197000000000003</v>
      </c>
      <c r="V480" s="11">
        <v>134.1</v>
      </c>
      <c r="W480" s="11">
        <v>4391.1000000000004</v>
      </c>
      <c r="X480" s="11">
        <v>9.1310000000000002</v>
      </c>
      <c r="Y480" s="11">
        <v>83.5</v>
      </c>
      <c r="Z480" s="11">
        <v>4665.1000000000004</v>
      </c>
      <c r="AA480" s="11">
        <v>8.9559999999999995</v>
      </c>
      <c r="AB480" s="11">
        <v>13.348000000000001</v>
      </c>
      <c r="AC480" s="3">
        <f t="shared" ref="AC480:AC496" si="170">U480-AB480</f>
        <v>39.849000000000004</v>
      </c>
      <c r="AD480" t="s">
        <v>35</v>
      </c>
      <c r="AF480">
        <f t="shared" ref="AF480:AF496" si="171">AE480*(1/1000)*(1/94.9714)*(1000/1)</f>
        <v>0</v>
      </c>
      <c r="AG480" t="s">
        <v>36</v>
      </c>
      <c r="AH480" s="11">
        <v>0.173346</v>
      </c>
      <c r="AI480">
        <f t="shared" ref="AI480:AI495" si="172">AH480*(1/1000)*(1/30.974)*(1000/1)</f>
        <v>5.5965002905662819E-3</v>
      </c>
      <c r="AJ480">
        <v>0</v>
      </c>
      <c r="AK480">
        <v>15.3</v>
      </c>
    </row>
    <row r="481" spans="1:37">
      <c r="A481" s="1" t="s">
        <v>31</v>
      </c>
      <c r="B481" t="s">
        <v>31</v>
      </c>
      <c r="C481" t="s">
        <v>41</v>
      </c>
      <c r="D481" t="s">
        <v>53</v>
      </c>
      <c r="E481" s="6">
        <v>9</v>
      </c>
      <c r="F481">
        <v>3.39</v>
      </c>
      <c r="G481" t="s">
        <v>38</v>
      </c>
      <c r="H481" s="11">
        <v>0</v>
      </c>
      <c r="I481">
        <v>0.23304849999999999</v>
      </c>
      <c r="J481" s="2">
        <f t="shared" si="159"/>
        <v>7.5240040033576544E-3</v>
      </c>
      <c r="K481">
        <v>20000</v>
      </c>
      <c r="L481">
        <v>0</v>
      </c>
      <c r="M481" s="11">
        <v>0</v>
      </c>
      <c r="N481">
        <v>50</v>
      </c>
      <c r="O481">
        <v>0.5</v>
      </c>
      <c r="P481">
        <v>4</v>
      </c>
      <c r="Q481" s="11">
        <v>4</v>
      </c>
      <c r="R481">
        <f t="shared" si="168"/>
        <v>36</v>
      </c>
      <c r="S481" s="11">
        <v>36</v>
      </c>
      <c r="T481" s="3">
        <f t="shared" si="169"/>
        <v>40</v>
      </c>
      <c r="U481" s="11">
        <v>53.212000000000003</v>
      </c>
      <c r="V481" s="11">
        <v>128.4</v>
      </c>
      <c r="W481" s="11">
        <v>3155</v>
      </c>
      <c r="X481" s="11">
        <v>9.1869999999999994</v>
      </c>
      <c r="Y481" s="11">
        <v>87.9</v>
      </c>
      <c r="Z481" s="11">
        <v>3403.3</v>
      </c>
      <c r="AA481" s="11">
        <v>8.9969999999999999</v>
      </c>
      <c r="AB481" s="11">
        <v>13.349</v>
      </c>
      <c r="AC481" s="3">
        <f t="shared" si="170"/>
        <v>39.863</v>
      </c>
      <c r="AD481" t="s">
        <v>35</v>
      </c>
      <c r="AF481">
        <f t="shared" si="171"/>
        <v>0</v>
      </c>
      <c r="AG481" t="s">
        <v>36</v>
      </c>
      <c r="AH481" s="11">
        <v>0.21042</v>
      </c>
      <c r="AI481">
        <f t="shared" si="172"/>
        <v>6.7934396590688968E-3</v>
      </c>
      <c r="AJ481">
        <v>0</v>
      </c>
      <c r="AK481">
        <v>15.3</v>
      </c>
    </row>
    <row r="482" spans="1:37">
      <c r="A482" s="1">
        <v>21.103899999999999</v>
      </c>
      <c r="B482" t="s">
        <v>42</v>
      </c>
      <c r="C482" t="s">
        <v>41</v>
      </c>
      <c r="D482" t="s">
        <v>53</v>
      </c>
      <c r="E482" s="6">
        <v>9</v>
      </c>
      <c r="F482">
        <v>4.3899999999999997</v>
      </c>
      <c r="G482" t="s">
        <v>34</v>
      </c>
      <c r="H482" s="11">
        <v>4.0060000000000002</v>
      </c>
      <c r="I482">
        <v>0.23304849999999999</v>
      </c>
      <c r="J482" s="2">
        <f t="shared" si="159"/>
        <v>7.5240040033576544E-3</v>
      </c>
      <c r="K482">
        <v>20000</v>
      </c>
      <c r="L482" s="5">
        <v>0</v>
      </c>
      <c r="M482" s="11">
        <v>0</v>
      </c>
      <c r="N482">
        <v>50</v>
      </c>
      <c r="O482">
        <v>0.5</v>
      </c>
      <c r="P482">
        <v>4</v>
      </c>
      <c r="Q482" s="11">
        <v>4</v>
      </c>
      <c r="R482">
        <f t="shared" si="168"/>
        <v>36</v>
      </c>
      <c r="S482" s="11">
        <v>35.994999999999997</v>
      </c>
      <c r="T482" s="3">
        <f t="shared" si="169"/>
        <v>39.994999999999997</v>
      </c>
      <c r="U482" s="11">
        <v>57.22</v>
      </c>
      <c r="V482" s="11">
        <v>105</v>
      </c>
      <c r="W482" s="11">
        <v>3223.8</v>
      </c>
      <c r="X482" s="11">
        <v>9.1229999999999993</v>
      </c>
      <c r="Y482" s="11">
        <v>-67.5</v>
      </c>
      <c r="Z482" s="11">
        <v>3540</v>
      </c>
      <c r="AA482" s="11">
        <v>8.6920000000000002</v>
      </c>
      <c r="AB482" s="11">
        <v>20.542000000000002</v>
      </c>
      <c r="AC482" s="3">
        <f t="shared" si="170"/>
        <v>36.677999999999997</v>
      </c>
      <c r="AD482" t="s">
        <v>35</v>
      </c>
      <c r="AF482">
        <f t="shared" si="171"/>
        <v>0</v>
      </c>
      <c r="AG482" t="s">
        <v>36</v>
      </c>
      <c r="AH482" s="11">
        <v>0.71041799999999999</v>
      </c>
      <c r="AI482">
        <f t="shared" si="172"/>
        <v>2.2935946277523087E-2</v>
      </c>
      <c r="AJ482">
        <f t="shared" ref="AJ482:AJ487" si="173">((I482)*(T482/1000)-(AH482)*(AC482/1000))/(H482/1000)</f>
        <v>-4.1777175852471293</v>
      </c>
      <c r="AK482">
        <v>15.3</v>
      </c>
    </row>
    <row r="483" spans="1:37">
      <c r="A483" s="1">
        <v>21.103899999999999</v>
      </c>
      <c r="B483" t="s">
        <v>42</v>
      </c>
      <c r="C483" t="s">
        <v>41</v>
      </c>
      <c r="D483" t="s">
        <v>53</v>
      </c>
      <c r="E483" s="6">
        <v>9</v>
      </c>
      <c r="F483">
        <v>5.39</v>
      </c>
      <c r="G483" t="s">
        <v>37</v>
      </c>
      <c r="H483" s="11">
        <v>4.0010000000000003</v>
      </c>
      <c r="I483">
        <v>0.23304849999999999</v>
      </c>
      <c r="J483" s="2">
        <f t="shared" si="159"/>
        <v>7.5240040033576544E-3</v>
      </c>
      <c r="K483">
        <v>20000</v>
      </c>
      <c r="L483" s="5">
        <v>0</v>
      </c>
      <c r="M483" s="11">
        <v>0</v>
      </c>
      <c r="N483">
        <v>50</v>
      </c>
      <c r="O483">
        <v>0.5</v>
      </c>
      <c r="P483">
        <v>4</v>
      </c>
      <c r="Q483" s="11">
        <v>4</v>
      </c>
      <c r="R483">
        <f t="shared" si="168"/>
        <v>36</v>
      </c>
      <c r="S483" s="11">
        <v>35.993000000000002</v>
      </c>
      <c r="T483" s="3">
        <f t="shared" si="169"/>
        <v>39.993000000000002</v>
      </c>
      <c r="U483" s="11">
        <v>57.249000000000002</v>
      </c>
      <c r="V483" s="11">
        <v>93.1</v>
      </c>
      <c r="W483" s="11">
        <v>3142.7</v>
      </c>
      <c r="X483" s="11">
        <v>9.1310000000000002</v>
      </c>
      <c r="Y483" s="11">
        <v>-108</v>
      </c>
      <c r="Z483" s="11">
        <v>3540</v>
      </c>
      <c r="AA483" s="11">
        <v>8.6920000000000002</v>
      </c>
      <c r="AB483" s="11">
        <v>20.555</v>
      </c>
      <c r="AC483" s="3">
        <f t="shared" si="170"/>
        <v>36.694000000000003</v>
      </c>
      <c r="AD483" t="s">
        <v>35</v>
      </c>
      <c r="AF483">
        <f t="shared" si="171"/>
        <v>0</v>
      </c>
      <c r="AG483" t="s">
        <v>36</v>
      </c>
      <c r="AH483" s="11">
        <v>0.63226199999999999</v>
      </c>
      <c r="AI483">
        <f t="shared" si="172"/>
        <v>2.0412668689868921E-2</v>
      </c>
      <c r="AJ483">
        <f t="shared" si="173"/>
        <v>-3.46911101412147</v>
      </c>
      <c r="AK483">
        <v>15.3</v>
      </c>
    </row>
    <row r="484" spans="1:37">
      <c r="A484" s="1">
        <v>21.103899999999999</v>
      </c>
      <c r="B484" t="s">
        <v>42</v>
      </c>
      <c r="C484" t="s">
        <v>41</v>
      </c>
      <c r="D484" t="s">
        <v>53</v>
      </c>
      <c r="E484" s="6">
        <v>9</v>
      </c>
      <c r="F484">
        <v>6.39</v>
      </c>
      <c r="G484" t="s">
        <v>38</v>
      </c>
      <c r="H484" s="11">
        <v>3.9969999999999999</v>
      </c>
      <c r="I484">
        <v>0.23304849999999999</v>
      </c>
      <c r="J484" s="2">
        <f t="shared" si="159"/>
        <v>7.5240040033576544E-3</v>
      </c>
      <c r="K484">
        <v>20000</v>
      </c>
      <c r="L484" s="5">
        <v>0</v>
      </c>
      <c r="M484" s="11">
        <v>0</v>
      </c>
      <c r="N484">
        <v>50</v>
      </c>
      <c r="O484">
        <v>0.5</v>
      </c>
      <c r="P484">
        <v>4</v>
      </c>
      <c r="Q484" s="11">
        <v>4</v>
      </c>
      <c r="R484">
        <f t="shared" si="168"/>
        <v>36</v>
      </c>
      <c r="S484" s="11">
        <v>35.999000000000002</v>
      </c>
      <c r="T484" s="3">
        <f t="shared" si="169"/>
        <v>39.999000000000002</v>
      </c>
      <c r="U484" s="11">
        <v>57.207999999999998</v>
      </c>
      <c r="V484" s="11">
        <v>76.3</v>
      </c>
      <c r="W484" s="11">
        <v>3257.3</v>
      </c>
      <c r="X484" s="11">
        <v>9.1180000000000003</v>
      </c>
      <c r="Y484" s="11">
        <v>-97.9</v>
      </c>
      <c r="Z484" s="11">
        <v>3515.9</v>
      </c>
      <c r="AA484" s="11">
        <v>8.6969999999999992</v>
      </c>
      <c r="AB484" s="11">
        <v>20.527000000000001</v>
      </c>
      <c r="AC484" s="3">
        <f t="shared" si="170"/>
        <v>36.680999999999997</v>
      </c>
      <c r="AD484" t="s">
        <v>35</v>
      </c>
      <c r="AF484">
        <f t="shared" si="171"/>
        <v>0</v>
      </c>
      <c r="AG484" t="s">
        <v>36</v>
      </c>
      <c r="AH484" s="11">
        <v>0.80661000000000005</v>
      </c>
      <c r="AI484">
        <f t="shared" si="172"/>
        <v>2.604151869309744E-2</v>
      </c>
      <c r="AJ484">
        <f t="shared" si="173"/>
        <v>-5.0701912580685518</v>
      </c>
      <c r="AK484">
        <v>15.3</v>
      </c>
    </row>
    <row r="485" spans="1:37">
      <c r="A485" s="1">
        <v>21.103899999999999</v>
      </c>
      <c r="B485" t="s">
        <v>42</v>
      </c>
      <c r="C485" t="s">
        <v>41</v>
      </c>
      <c r="D485" t="s">
        <v>53</v>
      </c>
      <c r="E485" s="6">
        <v>9</v>
      </c>
      <c r="F485">
        <v>7.39</v>
      </c>
      <c r="G485" t="s">
        <v>34</v>
      </c>
      <c r="H485" s="11">
        <v>4.0010000000000003</v>
      </c>
      <c r="I485">
        <v>50</v>
      </c>
      <c r="J485" s="2">
        <f t="shared" si="159"/>
        <v>1.6142571188738941</v>
      </c>
      <c r="K485">
        <v>20000</v>
      </c>
      <c r="L485" s="6">
        <f>I485*40/K485</f>
        <v>0.1</v>
      </c>
      <c r="M485" s="11">
        <v>0.1</v>
      </c>
      <c r="N485">
        <v>50</v>
      </c>
      <c r="O485">
        <v>0.5</v>
      </c>
      <c r="P485">
        <v>4</v>
      </c>
      <c r="Q485" s="11">
        <v>4</v>
      </c>
      <c r="R485" s="6">
        <f>40-L485-P485</f>
        <v>35.9</v>
      </c>
      <c r="S485" s="11">
        <v>35.893000000000001</v>
      </c>
      <c r="T485" s="3">
        <f t="shared" si="169"/>
        <v>39.993000000000002</v>
      </c>
      <c r="U485" s="11">
        <v>57.222000000000001</v>
      </c>
      <c r="V485" s="11">
        <v>73.400000000000006</v>
      </c>
      <c r="W485" s="11">
        <v>3386.4</v>
      </c>
      <c r="X485" s="11">
        <v>9.0820000000000007</v>
      </c>
      <c r="Y485" s="11">
        <v>-107.7</v>
      </c>
      <c r="Z485" s="11">
        <v>3599.5</v>
      </c>
      <c r="AA485" s="11">
        <v>8.6959999999999997</v>
      </c>
      <c r="AB485" s="11">
        <v>20.585999999999999</v>
      </c>
      <c r="AC485" s="3">
        <f t="shared" si="170"/>
        <v>36.636000000000003</v>
      </c>
      <c r="AD485" t="s">
        <v>35</v>
      </c>
      <c r="AF485">
        <f t="shared" si="171"/>
        <v>0</v>
      </c>
      <c r="AG485" t="s">
        <v>36</v>
      </c>
      <c r="AH485" s="11">
        <v>7.4709120000000002</v>
      </c>
      <c r="AI485">
        <f t="shared" si="172"/>
        <v>0.24119945760960806</v>
      </c>
      <c r="AJ485">
        <f t="shared" si="173"/>
        <v>431.37857234891271</v>
      </c>
      <c r="AK485">
        <v>15.3</v>
      </c>
    </row>
    <row r="486" spans="1:37">
      <c r="A486" s="1">
        <v>21.103899999999999</v>
      </c>
      <c r="B486" t="s">
        <v>42</v>
      </c>
      <c r="C486" t="s">
        <v>41</v>
      </c>
      <c r="D486" t="s">
        <v>53</v>
      </c>
      <c r="E486" s="6">
        <v>9</v>
      </c>
      <c r="F486">
        <v>8.39</v>
      </c>
      <c r="G486" t="s">
        <v>37</v>
      </c>
      <c r="H486" s="11">
        <v>3.9990000000000001</v>
      </c>
      <c r="I486">
        <v>50</v>
      </c>
      <c r="J486" s="2">
        <f t="shared" si="159"/>
        <v>1.6142571188738941</v>
      </c>
      <c r="K486">
        <v>20000</v>
      </c>
      <c r="L486" s="6">
        <f t="shared" ref="L486:L496" si="174">I486*40/K486</f>
        <v>0.1</v>
      </c>
      <c r="M486" s="11">
        <v>0.1</v>
      </c>
      <c r="N486">
        <v>50</v>
      </c>
      <c r="O486">
        <v>0.5</v>
      </c>
      <c r="P486">
        <v>4</v>
      </c>
      <c r="Q486" s="11">
        <v>4</v>
      </c>
      <c r="R486">
        <f t="shared" si="168"/>
        <v>35.9</v>
      </c>
      <c r="S486" s="11">
        <v>35.896999999999998</v>
      </c>
      <c r="T486" s="3">
        <f t="shared" si="169"/>
        <v>39.997</v>
      </c>
      <c r="U486" s="11">
        <v>57.212000000000003</v>
      </c>
      <c r="V486" s="11">
        <v>69.599999999999994</v>
      </c>
      <c r="W486" s="11">
        <v>3315.2</v>
      </c>
      <c r="X486" s="11">
        <v>9.0779999999999994</v>
      </c>
      <c r="Y486" s="11">
        <v>-145.1</v>
      </c>
      <c r="Z486" s="11">
        <v>3566.6</v>
      </c>
      <c r="AA486" s="11">
        <v>8.7129999999999992</v>
      </c>
      <c r="AB486" s="11">
        <v>20.465</v>
      </c>
      <c r="AC486" s="3">
        <f t="shared" si="170"/>
        <v>36.747</v>
      </c>
      <c r="AD486" t="s">
        <v>35</v>
      </c>
      <c r="AF486">
        <f t="shared" si="171"/>
        <v>0</v>
      </c>
      <c r="AG486" t="s">
        <v>36</v>
      </c>
      <c r="AH486" s="11">
        <v>7.7294280000000004</v>
      </c>
      <c r="AI486">
        <f t="shared" si="172"/>
        <v>0.24954568347646416</v>
      </c>
      <c r="AJ486">
        <f t="shared" si="173"/>
        <v>429.06144268167037</v>
      </c>
      <c r="AK486">
        <v>15.3</v>
      </c>
    </row>
    <row r="487" spans="1:37">
      <c r="A487" s="1">
        <v>21.103899999999999</v>
      </c>
      <c r="B487" t="s">
        <v>42</v>
      </c>
      <c r="C487" t="s">
        <v>41</v>
      </c>
      <c r="D487" t="s">
        <v>53</v>
      </c>
      <c r="E487" s="6">
        <v>9</v>
      </c>
      <c r="F487">
        <v>9.39</v>
      </c>
      <c r="G487" t="s">
        <v>38</v>
      </c>
      <c r="H487" s="11">
        <v>4.008</v>
      </c>
      <c r="I487">
        <v>50</v>
      </c>
      <c r="J487" s="2">
        <f t="shared" si="159"/>
        <v>1.6142571188738941</v>
      </c>
      <c r="K487">
        <v>20000</v>
      </c>
      <c r="L487" s="6">
        <f t="shared" si="174"/>
        <v>0.1</v>
      </c>
      <c r="M487" s="11">
        <v>0.1</v>
      </c>
      <c r="N487">
        <v>50</v>
      </c>
      <c r="O487">
        <v>0.5</v>
      </c>
      <c r="P487">
        <v>4</v>
      </c>
      <c r="Q487" s="11">
        <v>4</v>
      </c>
      <c r="R487">
        <f t="shared" si="168"/>
        <v>35.9</v>
      </c>
      <c r="S487" s="11">
        <v>35.899000000000001</v>
      </c>
      <c r="T487" s="3">
        <f t="shared" si="169"/>
        <v>39.999000000000002</v>
      </c>
      <c r="U487" s="11">
        <v>57.216000000000001</v>
      </c>
      <c r="V487" s="11">
        <v>66.400000000000006</v>
      </c>
      <c r="W487" s="11">
        <v>3216.6</v>
      </c>
      <c r="X487" s="11">
        <v>9.08</v>
      </c>
      <c r="Y487" s="11">
        <v>-134.19999999999999</v>
      </c>
      <c r="Z487" s="11">
        <v>3497.1</v>
      </c>
      <c r="AA487" s="11">
        <v>8.7249999999999996</v>
      </c>
      <c r="AB487" s="11">
        <v>20.504000000000001</v>
      </c>
      <c r="AC487" s="3">
        <f t="shared" si="170"/>
        <v>36.712000000000003</v>
      </c>
      <c r="AD487" t="s">
        <v>35</v>
      </c>
      <c r="AF487">
        <f t="shared" si="171"/>
        <v>0</v>
      </c>
      <c r="AG487" t="s">
        <v>36</v>
      </c>
      <c r="AH487" s="11">
        <v>7.4638980000000004</v>
      </c>
      <c r="AI487">
        <f t="shared" si="172"/>
        <v>0.24097300962097246</v>
      </c>
      <c r="AJ487">
        <f t="shared" si="173"/>
        <v>430.62259895808376</v>
      </c>
      <c r="AK487">
        <v>15.3</v>
      </c>
    </row>
    <row r="488" spans="1:37">
      <c r="A488" s="1">
        <v>21.103899999999999</v>
      </c>
      <c r="B488" t="s">
        <v>42</v>
      </c>
      <c r="C488" t="s">
        <v>41</v>
      </c>
      <c r="D488" t="s">
        <v>53</v>
      </c>
      <c r="E488" s="6">
        <v>9</v>
      </c>
      <c r="F488">
        <v>10.39</v>
      </c>
      <c r="G488" t="s">
        <v>34</v>
      </c>
      <c r="H488" s="11">
        <v>3.9929999999999999</v>
      </c>
      <c r="I488">
        <v>100</v>
      </c>
      <c r="J488" s="2">
        <f t="shared" si="159"/>
        <v>3.2285142377477882</v>
      </c>
      <c r="K488">
        <v>20000</v>
      </c>
      <c r="L488" s="6">
        <f t="shared" si="174"/>
        <v>0.2</v>
      </c>
      <c r="M488" s="11">
        <v>0.2</v>
      </c>
      <c r="N488">
        <v>50</v>
      </c>
      <c r="O488">
        <v>0.5</v>
      </c>
      <c r="P488">
        <v>4</v>
      </c>
      <c r="Q488" s="11">
        <v>4</v>
      </c>
      <c r="R488">
        <f t="shared" si="168"/>
        <v>35.799999999999997</v>
      </c>
      <c r="S488" s="11">
        <v>35.793999999999997</v>
      </c>
      <c r="T488" s="3">
        <f t="shared" si="169"/>
        <v>39.994</v>
      </c>
      <c r="U488" s="11">
        <v>57.234000000000002</v>
      </c>
      <c r="V488" s="11">
        <v>64.099999999999994</v>
      </c>
      <c r="W488" s="11">
        <v>3227.2</v>
      </c>
      <c r="X488" s="11">
        <v>9.0719999999999992</v>
      </c>
      <c r="Y488" s="11">
        <v>-141.19999999999999</v>
      </c>
      <c r="Z488" s="11">
        <v>3635.7</v>
      </c>
      <c r="AA488" s="11">
        <v>8.7040000000000006</v>
      </c>
      <c r="AB488" s="11">
        <v>20.565000000000001</v>
      </c>
      <c r="AC488" s="3">
        <f t="shared" si="170"/>
        <v>36.668999999999997</v>
      </c>
      <c r="AD488" t="s">
        <v>35</v>
      </c>
      <c r="AF488">
        <f t="shared" si="171"/>
        <v>0</v>
      </c>
      <c r="AG488" t="s">
        <v>36</v>
      </c>
      <c r="AH488" s="11">
        <v>18.41676</v>
      </c>
      <c r="AI488">
        <f t="shared" si="172"/>
        <v>0.59458771873183958</v>
      </c>
      <c r="AJ488">
        <f>((I488)*(T488/1000)-(AH488)*(AC488/1000))/(H488/1000)</f>
        <v>832.47578952166293</v>
      </c>
      <c r="AK488">
        <v>15.3</v>
      </c>
    </row>
    <row r="489" spans="1:37">
      <c r="A489" s="1">
        <v>21.103899999999999</v>
      </c>
      <c r="B489" t="s">
        <v>42</v>
      </c>
      <c r="C489" t="s">
        <v>41</v>
      </c>
      <c r="D489" t="s">
        <v>53</v>
      </c>
      <c r="E489" s="6">
        <v>9</v>
      </c>
      <c r="F489">
        <v>11.39</v>
      </c>
      <c r="G489" t="s">
        <v>37</v>
      </c>
      <c r="H489" s="11">
        <v>3.996</v>
      </c>
      <c r="I489">
        <v>100</v>
      </c>
      <c r="J489" s="2">
        <f t="shared" si="159"/>
        <v>3.2285142377477882</v>
      </c>
      <c r="K489">
        <v>20000</v>
      </c>
      <c r="L489" s="6">
        <f t="shared" si="174"/>
        <v>0.2</v>
      </c>
      <c r="M489" s="11">
        <v>0.2</v>
      </c>
      <c r="N489">
        <v>50</v>
      </c>
      <c r="O489">
        <v>0.5</v>
      </c>
      <c r="P489">
        <v>4</v>
      </c>
      <c r="Q489" s="11">
        <v>4</v>
      </c>
      <c r="R489">
        <f t="shared" si="168"/>
        <v>35.799999999999997</v>
      </c>
      <c r="S489" s="11">
        <v>35.792000000000002</v>
      </c>
      <c r="T489" s="3">
        <f t="shared" si="169"/>
        <v>39.992000000000004</v>
      </c>
      <c r="U489" s="11">
        <v>57.2</v>
      </c>
      <c r="V489" s="11">
        <v>63.1</v>
      </c>
      <c r="W489" s="11">
        <v>3164.6</v>
      </c>
      <c r="X489" s="11">
        <v>9.0690000000000008</v>
      </c>
      <c r="Y489" s="11">
        <v>-122.2</v>
      </c>
      <c r="Z489" s="11">
        <v>3592.4</v>
      </c>
      <c r="AA489" s="11">
        <v>8.7159999999999993</v>
      </c>
      <c r="AB489" s="11">
        <v>20.582000000000001</v>
      </c>
      <c r="AC489" s="3">
        <f t="shared" si="170"/>
        <v>36.618000000000002</v>
      </c>
      <c r="AD489" t="s">
        <v>35</v>
      </c>
      <c r="AF489">
        <f t="shared" si="171"/>
        <v>0</v>
      </c>
      <c r="AG489" t="s">
        <v>36</v>
      </c>
      <c r="AH489" s="11">
        <v>18.85764</v>
      </c>
      <c r="AI489">
        <f t="shared" si="172"/>
        <v>0.60882159230322219</v>
      </c>
      <c r="AJ489">
        <f t="shared" ref="AJ489:AJ495" si="175">((I489)*(T489/1000)-(AH489)*(AC489/1000))/(H489/1000)</f>
        <v>827.99573035035041</v>
      </c>
      <c r="AK489">
        <v>15.3</v>
      </c>
    </row>
    <row r="490" spans="1:37">
      <c r="A490" s="1">
        <v>21.103899999999999</v>
      </c>
      <c r="B490" t="s">
        <v>42</v>
      </c>
      <c r="C490" t="s">
        <v>41</v>
      </c>
      <c r="D490" t="s">
        <v>53</v>
      </c>
      <c r="E490" s="6">
        <v>9</v>
      </c>
      <c r="F490">
        <v>12.39</v>
      </c>
      <c r="G490" t="s">
        <v>38</v>
      </c>
      <c r="H490" s="11">
        <v>4.008</v>
      </c>
      <c r="I490">
        <v>100</v>
      </c>
      <c r="J490" s="2">
        <f t="shared" si="159"/>
        <v>3.2285142377477882</v>
      </c>
      <c r="K490">
        <v>20000</v>
      </c>
      <c r="L490" s="6">
        <f t="shared" si="174"/>
        <v>0.2</v>
      </c>
      <c r="M490" s="11">
        <v>0.2</v>
      </c>
      <c r="N490">
        <v>50</v>
      </c>
      <c r="O490">
        <v>0.5</v>
      </c>
      <c r="P490">
        <v>4</v>
      </c>
      <c r="Q490" s="11">
        <v>4</v>
      </c>
      <c r="R490">
        <f t="shared" si="168"/>
        <v>35.799999999999997</v>
      </c>
      <c r="S490" s="11">
        <v>35.798000000000002</v>
      </c>
      <c r="T490" s="3">
        <f t="shared" si="169"/>
        <v>39.998000000000005</v>
      </c>
      <c r="U490" s="11">
        <v>57.281999999999996</v>
      </c>
      <c r="V490" s="11">
        <v>62</v>
      </c>
      <c r="W490" s="11">
        <v>3368.9</v>
      </c>
      <c r="X490" s="11">
        <v>9.0660000000000007</v>
      </c>
      <c r="Y490" s="11">
        <v>-129.6</v>
      </c>
      <c r="Z490" s="11">
        <v>3559.3</v>
      </c>
      <c r="AA490" s="11">
        <v>8.7080000000000002</v>
      </c>
      <c r="AB490" s="11">
        <v>20.657</v>
      </c>
      <c r="AC490" s="3">
        <f t="shared" si="170"/>
        <v>36.625</v>
      </c>
      <c r="AD490" t="s">
        <v>35</v>
      </c>
      <c r="AF490">
        <f t="shared" si="171"/>
        <v>0</v>
      </c>
      <c r="AG490" t="s">
        <v>36</v>
      </c>
      <c r="AH490" s="11">
        <v>18.89772</v>
      </c>
      <c r="AI490">
        <f t="shared" si="172"/>
        <v>0.6101155808097114</v>
      </c>
      <c r="AJ490">
        <f t="shared" si="175"/>
        <v>825.26721681636729</v>
      </c>
      <c r="AK490">
        <v>15.3</v>
      </c>
    </row>
    <row r="491" spans="1:37">
      <c r="A491" s="1">
        <v>21.103899999999999</v>
      </c>
      <c r="B491" t="s">
        <v>42</v>
      </c>
      <c r="C491" t="s">
        <v>41</v>
      </c>
      <c r="D491" t="s">
        <v>53</v>
      </c>
      <c r="E491" s="6">
        <v>9</v>
      </c>
      <c r="F491">
        <v>13.39</v>
      </c>
      <c r="G491" t="s">
        <v>34</v>
      </c>
      <c r="H491" s="11">
        <v>3.9969999999999999</v>
      </c>
      <c r="I491">
        <v>250</v>
      </c>
      <c r="J491" s="2">
        <f t="shared" si="159"/>
        <v>8.0712855943694706</v>
      </c>
      <c r="K491">
        <v>20000</v>
      </c>
      <c r="L491" s="6">
        <f t="shared" si="174"/>
        <v>0.5</v>
      </c>
      <c r="M491" s="13">
        <v>0.5</v>
      </c>
      <c r="N491">
        <v>50</v>
      </c>
      <c r="O491">
        <v>0.5</v>
      </c>
      <c r="P491">
        <v>4</v>
      </c>
      <c r="Q491" s="11">
        <v>4</v>
      </c>
      <c r="R491">
        <f t="shared" si="168"/>
        <v>35.5</v>
      </c>
      <c r="S491" s="11">
        <v>35.494</v>
      </c>
      <c r="T491" s="3">
        <f t="shared" si="169"/>
        <v>39.994</v>
      </c>
      <c r="U491" s="11">
        <v>57.262</v>
      </c>
      <c r="V491" s="11">
        <v>61.8</v>
      </c>
      <c r="W491" s="11">
        <v>3776</v>
      </c>
      <c r="X491" s="11">
        <v>9.0470000000000006</v>
      </c>
      <c r="Y491" s="11">
        <v>-141.6</v>
      </c>
      <c r="Z491" s="11">
        <v>4090.1</v>
      </c>
      <c r="AA491" s="11">
        <v>8.6809999999999992</v>
      </c>
      <c r="AB491" s="11">
        <v>20.655999999999999</v>
      </c>
      <c r="AC491" s="3">
        <f t="shared" si="170"/>
        <v>36.606000000000002</v>
      </c>
      <c r="AD491" t="s">
        <v>35</v>
      </c>
      <c r="AF491">
        <f t="shared" si="171"/>
        <v>0</v>
      </c>
      <c r="AG491" t="s">
        <v>36</v>
      </c>
      <c r="AH491" s="11">
        <v>107.3142</v>
      </c>
      <c r="AI491">
        <f t="shared" si="172"/>
        <v>3.4646542261251372</v>
      </c>
      <c r="AJ491">
        <f t="shared" si="175"/>
        <v>1518.6781072804604</v>
      </c>
      <c r="AK491">
        <v>15.3</v>
      </c>
    </row>
    <row r="492" spans="1:37">
      <c r="A492" s="1">
        <v>21.103899999999999</v>
      </c>
      <c r="B492" t="s">
        <v>42</v>
      </c>
      <c r="C492" t="s">
        <v>41</v>
      </c>
      <c r="D492" t="s">
        <v>53</v>
      </c>
      <c r="E492" s="6">
        <v>9</v>
      </c>
      <c r="F492">
        <v>14.39</v>
      </c>
      <c r="G492" t="s">
        <v>37</v>
      </c>
      <c r="H492" s="11">
        <v>4.0060000000000002</v>
      </c>
      <c r="I492">
        <v>250</v>
      </c>
      <c r="J492" s="2">
        <f t="shared" si="159"/>
        <v>8.0712855943694706</v>
      </c>
      <c r="K492">
        <v>20000</v>
      </c>
      <c r="L492" s="6">
        <f t="shared" si="174"/>
        <v>0.5</v>
      </c>
      <c r="M492" s="13">
        <v>0.5</v>
      </c>
      <c r="N492">
        <v>50</v>
      </c>
      <c r="O492">
        <v>0.5</v>
      </c>
      <c r="P492">
        <v>4</v>
      </c>
      <c r="Q492" s="11">
        <v>4</v>
      </c>
      <c r="R492">
        <f t="shared" si="168"/>
        <v>35.5</v>
      </c>
      <c r="S492" s="11">
        <v>35.496000000000002</v>
      </c>
      <c r="T492" s="3">
        <f t="shared" si="169"/>
        <v>39.996000000000002</v>
      </c>
      <c r="U492" s="11">
        <v>57.267000000000003</v>
      </c>
      <c r="V492" s="11">
        <v>61.3</v>
      </c>
      <c r="W492" s="11">
        <v>3822.8</v>
      </c>
      <c r="X492" s="11">
        <v>9.0329999999999995</v>
      </c>
      <c r="Y492" s="11">
        <v>-158</v>
      </c>
      <c r="Z492" s="11">
        <v>4066.7</v>
      </c>
      <c r="AA492" s="11">
        <v>8.6630000000000003</v>
      </c>
      <c r="AB492" s="11">
        <v>20.709</v>
      </c>
      <c r="AC492" s="3">
        <f t="shared" si="170"/>
        <v>36.558000000000007</v>
      </c>
      <c r="AD492" t="s">
        <v>35</v>
      </c>
      <c r="AF492">
        <f t="shared" si="171"/>
        <v>0</v>
      </c>
      <c r="AG492" t="s">
        <v>36</v>
      </c>
      <c r="AH492" s="11">
        <v>105.10980000000001</v>
      </c>
      <c r="AI492">
        <f t="shared" si="172"/>
        <v>3.3934848582682253</v>
      </c>
      <c r="AJ492">
        <f t="shared" si="175"/>
        <v>1536.7937922116823</v>
      </c>
      <c r="AK492">
        <v>15.3</v>
      </c>
    </row>
    <row r="493" spans="1:37">
      <c r="A493" s="1">
        <v>21.103899999999999</v>
      </c>
      <c r="B493" t="s">
        <v>42</v>
      </c>
      <c r="C493" t="s">
        <v>41</v>
      </c>
      <c r="D493" t="s">
        <v>53</v>
      </c>
      <c r="E493" s="6">
        <v>9</v>
      </c>
      <c r="F493">
        <v>15.39</v>
      </c>
      <c r="G493" t="s">
        <v>38</v>
      </c>
      <c r="H493" s="11">
        <v>4.008</v>
      </c>
      <c r="I493">
        <v>250</v>
      </c>
      <c r="J493" s="2">
        <f t="shared" si="159"/>
        <v>8.0712855943694706</v>
      </c>
      <c r="K493">
        <v>20000</v>
      </c>
      <c r="L493" s="6">
        <f t="shared" si="174"/>
        <v>0.5</v>
      </c>
      <c r="M493" s="13">
        <v>0.5</v>
      </c>
      <c r="N493">
        <v>50</v>
      </c>
      <c r="O493">
        <v>0.5</v>
      </c>
      <c r="P493">
        <v>4</v>
      </c>
      <c r="Q493" s="11">
        <v>4</v>
      </c>
      <c r="R493">
        <f t="shared" si="168"/>
        <v>35.5</v>
      </c>
      <c r="S493" s="11">
        <v>35.5</v>
      </c>
      <c r="T493" s="3">
        <f t="shared" si="169"/>
        <v>40</v>
      </c>
      <c r="U493" s="11">
        <v>57.26</v>
      </c>
      <c r="V493" s="11">
        <v>59.4</v>
      </c>
      <c r="W493" s="11">
        <v>3774.9</v>
      </c>
      <c r="X493" s="11">
        <v>9.0169999999999995</v>
      </c>
      <c r="Y493" s="11">
        <v>-140.4</v>
      </c>
      <c r="Z493" s="11">
        <v>4116</v>
      </c>
      <c r="AA493" s="11">
        <v>8.6669999999999998</v>
      </c>
      <c r="AB493" s="11">
        <v>20.649000000000001</v>
      </c>
      <c r="AC493" s="3">
        <f t="shared" si="170"/>
        <v>36.610999999999997</v>
      </c>
      <c r="AD493" t="s">
        <v>35</v>
      </c>
      <c r="AF493">
        <f t="shared" si="171"/>
        <v>0</v>
      </c>
      <c r="AG493" t="s">
        <v>36</v>
      </c>
      <c r="AH493" s="11">
        <v>106.9134</v>
      </c>
      <c r="AI493">
        <f t="shared" si="172"/>
        <v>3.4517143410602436</v>
      </c>
      <c r="AJ493">
        <f t="shared" si="175"/>
        <v>1518.4115550399201</v>
      </c>
      <c r="AK493">
        <v>15.3</v>
      </c>
    </row>
    <row r="494" spans="1:37">
      <c r="A494" s="1">
        <v>21.103899999999999</v>
      </c>
      <c r="B494" t="s">
        <v>42</v>
      </c>
      <c r="C494" t="s">
        <v>41</v>
      </c>
      <c r="D494" t="s">
        <v>53</v>
      </c>
      <c r="E494" s="6">
        <v>9</v>
      </c>
      <c r="F494">
        <v>16.39</v>
      </c>
      <c r="G494" t="s">
        <v>34</v>
      </c>
      <c r="H494" s="11">
        <v>4.0030000000000001</v>
      </c>
      <c r="I494">
        <v>500</v>
      </c>
      <c r="J494" s="2">
        <f t="shared" si="159"/>
        <v>16.142571188738941</v>
      </c>
      <c r="K494">
        <v>20000</v>
      </c>
      <c r="L494" s="6">
        <f t="shared" si="174"/>
        <v>1</v>
      </c>
      <c r="M494" s="13">
        <v>1</v>
      </c>
      <c r="N494">
        <v>50</v>
      </c>
      <c r="O494">
        <v>0.5</v>
      </c>
      <c r="P494">
        <v>4</v>
      </c>
      <c r="Q494" s="11">
        <v>4</v>
      </c>
      <c r="R494">
        <f t="shared" si="168"/>
        <v>35</v>
      </c>
      <c r="S494" s="15">
        <v>35</v>
      </c>
      <c r="T494" s="3">
        <f t="shared" si="169"/>
        <v>40</v>
      </c>
      <c r="U494" s="11">
        <v>57.33</v>
      </c>
      <c r="V494" s="11">
        <v>58.2</v>
      </c>
      <c r="W494" s="11">
        <v>4997.1000000000004</v>
      </c>
      <c r="X494" s="11">
        <v>9.0020000000000007</v>
      </c>
      <c r="Y494" s="11">
        <v>-192.8</v>
      </c>
      <c r="Z494" s="11">
        <v>5157.3</v>
      </c>
      <c r="AA494" s="22">
        <v>8.6509999999999998</v>
      </c>
      <c r="AB494" s="11">
        <v>20.753</v>
      </c>
      <c r="AC494" s="3">
        <f t="shared" si="170"/>
        <v>36.576999999999998</v>
      </c>
      <c r="AD494" t="s">
        <v>35</v>
      </c>
      <c r="AF494">
        <f t="shared" si="171"/>
        <v>0</v>
      </c>
      <c r="AG494" t="s">
        <v>36</v>
      </c>
      <c r="AH494" s="11">
        <v>325.72539999999998</v>
      </c>
      <c r="AI494">
        <f t="shared" si="172"/>
        <v>10.516090914960936</v>
      </c>
      <c r="AJ494">
        <f t="shared" si="175"/>
        <v>2019.9705331501375</v>
      </c>
      <c r="AK494">
        <v>15.3</v>
      </c>
    </row>
    <row r="495" spans="1:37">
      <c r="A495" s="1">
        <v>21.103899999999999</v>
      </c>
      <c r="B495" t="s">
        <v>42</v>
      </c>
      <c r="C495" t="s">
        <v>41</v>
      </c>
      <c r="D495" t="s">
        <v>53</v>
      </c>
      <c r="E495" s="6">
        <v>9</v>
      </c>
      <c r="F495">
        <v>17.39</v>
      </c>
      <c r="G495" t="s">
        <v>37</v>
      </c>
      <c r="H495" s="11">
        <v>3.9980000000000002</v>
      </c>
      <c r="I495">
        <v>500</v>
      </c>
      <c r="J495" s="2">
        <f t="shared" si="159"/>
        <v>16.142571188738941</v>
      </c>
      <c r="K495">
        <v>20000</v>
      </c>
      <c r="L495" s="6">
        <f t="shared" si="174"/>
        <v>1</v>
      </c>
      <c r="M495" s="13">
        <v>1</v>
      </c>
      <c r="N495">
        <v>50</v>
      </c>
      <c r="O495">
        <v>0.5</v>
      </c>
      <c r="P495">
        <v>4</v>
      </c>
      <c r="Q495" s="11">
        <v>4</v>
      </c>
      <c r="R495">
        <f t="shared" si="168"/>
        <v>35</v>
      </c>
      <c r="S495" s="11">
        <v>35</v>
      </c>
      <c r="T495" s="3">
        <f t="shared" si="169"/>
        <v>40</v>
      </c>
      <c r="U495" s="11">
        <v>57.325000000000003</v>
      </c>
      <c r="V495" s="11">
        <v>56.3</v>
      </c>
      <c r="W495" s="11">
        <v>4827.6000000000004</v>
      </c>
      <c r="X495" s="11">
        <v>9.0039999999999996</v>
      </c>
      <c r="Y495" s="11">
        <v>-173.1</v>
      </c>
      <c r="Z495" s="11">
        <v>5089.6000000000004</v>
      </c>
      <c r="AA495" s="11">
        <v>8.6630000000000003</v>
      </c>
      <c r="AB495" s="11">
        <v>20.753</v>
      </c>
      <c r="AC495" s="3">
        <f t="shared" si="170"/>
        <v>36.572000000000003</v>
      </c>
      <c r="AD495" t="s">
        <v>35</v>
      </c>
      <c r="AF495">
        <f t="shared" si="171"/>
        <v>0</v>
      </c>
      <c r="AG495" t="s">
        <v>36</v>
      </c>
      <c r="AH495" s="11">
        <v>338.73840000000001</v>
      </c>
      <c r="AI495">
        <f t="shared" si="172"/>
        <v>10.936217472719054</v>
      </c>
      <c r="AJ495">
        <f t="shared" si="175"/>
        <v>1903.8667421710854</v>
      </c>
      <c r="AK495">
        <v>15.3</v>
      </c>
    </row>
    <row r="496" spans="1:37">
      <c r="A496" s="1">
        <v>21.103899999999999</v>
      </c>
      <c r="B496" t="s">
        <v>42</v>
      </c>
      <c r="C496" t="s">
        <v>41</v>
      </c>
      <c r="D496" t="s">
        <v>53</v>
      </c>
      <c r="E496" s="6">
        <v>9</v>
      </c>
      <c r="F496">
        <v>18.39</v>
      </c>
      <c r="G496" t="s">
        <v>38</v>
      </c>
      <c r="H496" s="11">
        <v>3.9969999999999999</v>
      </c>
      <c r="I496">
        <v>500</v>
      </c>
      <c r="J496" s="2">
        <f t="shared" si="159"/>
        <v>16.142571188738941</v>
      </c>
      <c r="K496">
        <v>20000</v>
      </c>
      <c r="L496" s="6">
        <f t="shared" si="174"/>
        <v>1</v>
      </c>
      <c r="M496" s="13">
        <v>1</v>
      </c>
      <c r="N496">
        <v>50</v>
      </c>
      <c r="O496">
        <v>0.5</v>
      </c>
      <c r="P496">
        <v>4</v>
      </c>
      <c r="Q496" s="11">
        <v>4</v>
      </c>
      <c r="R496">
        <f t="shared" si="168"/>
        <v>35</v>
      </c>
      <c r="S496" s="15">
        <v>35</v>
      </c>
      <c r="T496" s="3">
        <f t="shared" si="169"/>
        <v>40</v>
      </c>
      <c r="U496" s="11">
        <v>57.273000000000003</v>
      </c>
      <c r="V496" s="11">
        <v>56.6</v>
      </c>
      <c r="W496" s="11">
        <v>5026.3</v>
      </c>
      <c r="X496" s="11">
        <v>8.9960000000000004</v>
      </c>
      <c r="Y496" s="11">
        <v>-173.7</v>
      </c>
      <c r="Z496" s="11">
        <v>5103.8</v>
      </c>
      <c r="AA496" s="11">
        <v>8.6679999999999993</v>
      </c>
      <c r="AB496" s="11">
        <v>20.641999999999999</v>
      </c>
      <c r="AC496" s="3">
        <f t="shared" si="170"/>
        <v>36.631</v>
      </c>
      <c r="AD496" t="s">
        <v>35</v>
      </c>
      <c r="AF496">
        <f t="shared" si="171"/>
        <v>0</v>
      </c>
      <c r="AG496" t="s">
        <v>36</v>
      </c>
      <c r="AH496" s="18" t="s">
        <v>57</v>
      </c>
      <c r="AK496">
        <v>15.3</v>
      </c>
    </row>
    <row r="497" spans="1:37">
      <c r="A497" s="1" t="s">
        <v>31</v>
      </c>
      <c r="B497" t="s">
        <v>31</v>
      </c>
      <c r="C497" t="s">
        <v>43</v>
      </c>
      <c r="D497" t="s">
        <v>53</v>
      </c>
      <c r="E497" s="6">
        <v>9</v>
      </c>
      <c r="F497" s="2">
        <v>1.4</v>
      </c>
      <c r="G497" t="s">
        <v>34</v>
      </c>
      <c r="H497" s="11">
        <v>0</v>
      </c>
      <c r="I497">
        <v>0.23304849999999999</v>
      </c>
      <c r="J497" s="2">
        <f t="shared" si="159"/>
        <v>7.5240040033576544E-3</v>
      </c>
      <c r="K497">
        <v>20000</v>
      </c>
      <c r="L497">
        <v>0</v>
      </c>
      <c r="M497" s="11">
        <v>0</v>
      </c>
      <c r="N497">
        <v>50</v>
      </c>
      <c r="O497">
        <v>0.5</v>
      </c>
      <c r="P497">
        <v>4</v>
      </c>
      <c r="Q497" s="11">
        <v>4</v>
      </c>
      <c r="R497">
        <f>40-L497-P497</f>
        <v>36</v>
      </c>
      <c r="S497" s="15">
        <v>36.008000000000003</v>
      </c>
      <c r="T497" s="3">
        <f>S497+Q497+M497</f>
        <v>40.008000000000003</v>
      </c>
      <c r="U497" s="11">
        <v>53.222999999999999</v>
      </c>
      <c r="V497" s="11">
        <v>142.9</v>
      </c>
      <c r="W497" s="11">
        <v>4562.1000000000004</v>
      </c>
      <c r="X497" s="11">
        <v>9.0790000000000006</v>
      </c>
      <c r="Y497" s="11">
        <v>199.4</v>
      </c>
      <c r="Z497" s="11">
        <v>4726</v>
      </c>
      <c r="AA497" s="11">
        <v>8.9629999999999992</v>
      </c>
      <c r="AB497" s="11">
        <v>13.298999999999999</v>
      </c>
      <c r="AC497" s="3">
        <f>U497-AB497</f>
        <v>39.923999999999999</v>
      </c>
      <c r="AD497" t="s">
        <v>35</v>
      </c>
      <c r="AF497">
        <f>AE497*(1/1000)*(1/94.9714)*(1000/1)</f>
        <v>0</v>
      </c>
      <c r="AG497" t="s">
        <v>36</v>
      </c>
      <c r="AH497" s="11">
        <v>0.17033999999999999</v>
      </c>
      <c r="AI497">
        <f>AH497*(1/1000)*(1/30.974)*(1000/1)</f>
        <v>5.4994511525795825E-3</v>
      </c>
      <c r="AJ497">
        <v>0</v>
      </c>
      <c r="AK497">
        <v>19.3</v>
      </c>
    </row>
    <row r="498" spans="1:37">
      <c r="A498" s="1" t="s">
        <v>31</v>
      </c>
      <c r="B498" t="s">
        <v>31</v>
      </c>
      <c r="C498" t="s">
        <v>43</v>
      </c>
      <c r="D498" t="s">
        <v>53</v>
      </c>
      <c r="E498" s="6">
        <v>9</v>
      </c>
      <c r="F498" s="2">
        <v>2.4</v>
      </c>
      <c r="G498" t="s">
        <v>37</v>
      </c>
      <c r="H498" s="11">
        <v>0</v>
      </c>
      <c r="I498">
        <v>0.23304849999999999</v>
      </c>
      <c r="J498" s="2">
        <f t="shared" si="159"/>
        <v>7.5240040033576544E-3</v>
      </c>
      <c r="K498">
        <v>20000</v>
      </c>
      <c r="L498">
        <v>0</v>
      </c>
      <c r="M498" s="11">
        <v>0</v>
      </c>
      <c r="N498">
        <v>50</v>
      </c>
      <c r="O498">
        <v>0.5</v>
      </c>
      <c r="P498">
        <v>4</v>
      </c>
      <c r="Q498" s="11">
        <v>4</v>
      </c>
      <c r="R498">
        <f t="shared" ref="R498:R514" si="176">40-L498-P498</f>
        <v>36</v>
      </c>
      <c r="S498" s="11">
        <v>36</v>
      </c>
      <c r="T498" s="3">
        <f t="shared" ref="T498:T514" si="177">S498+Q498+M498</f>
        <v>40</v>
      </c>
      <c r="U498" s="11">
        <v>53.289000000000001</v>
      </c>
      <c r="V498" s="11">
        <v>111.1</v>
      </c>
      <c r="W498" s="11">
        <v>4405.1000000000004</v>
      </c>
      <c r="X498" s="11">
        <v>9.1</v>
      </c>
      <c r="Y498" s="11">
        <v>181.2</v>
      </c>
      <c r="Z498" s="11">
        <v>4505.2</v>
      </c>
      <c r="AA498" s="11">
        <v>8.9600000000000009</v>
      </c>
      <c r="AB498" s="11">
        <v>13.348000000000001</v>
      </c>
      <c r="AC498" s="3">
        <f t="shared" ref="AC498:AC514" si="178">U498-AB498</f>
        <v>39.941000000000003</v>
      </c>
      <c r="AD498" t="s">
        <v>35</v>
      </c>
      <c r="AF498">
        <f t="shared" ref="AF498:AF514" si="179">AE498*(1/1000)*(1/94.9714)*(1000/1)</f>
        <v>0</v>
      </c>
      <c r="AG498" t="s">
        <v>36</v>
      </c>
      <c r="AH498" s="11">
        <v>0.25951800000000003</v>
      </c>
      <c r="AI498">
        <f t="shared" ref="AI498:AI514" si="180">AH498*(1/1000)*(1/30.974)*(1000/1)</f>
        <v>8.3785755795183076E-3</v>
      </c>
      <c r="AJ498">
        <v>0</v>
      </c>
      <c r="AK498">
        <v>19.3</v>
      </c>
    </row>
    <row r="499" spans="1:37">
      <c r="A499" s="1" t="s">
        <v>31</v>
      </c>
      <c r="B499" t="s">
        <v>31</v>
      </c>
      <c r="C499" t="s">
        <v>43</v>
      </c>
      <c r="D499" t="s">
        <v>53</v>
      </c>
      <c r="E499" s="6">
        <v>9</v>
      </c>
      <c r="F499" s="2">
        <v>3.4</v>
      </c>
      <c r="G499" t="s">
        <v>38</v>
      </c>
      <c r="H499" s="11">
        <v>0</v>
      </c>
      <c r="I499">
        <v>0.23304849999999999</v>
      </c>
      <c r="J499" s="2">
        <f t="shared" si="159"/>
        <v>7.5240040033576544E-3</v>
      </c>
      <c r="K499">
        <v>20000</v>
      </c>
      <c r="L499">
        <v>0</v>
      </c>
      <c r="M499" s="11">
        <v>0</v>
      </c>
      <c r="N499">
        <v>50</v>
      </c>
      <c r="O499">
        <v>0.5</v>
      </c>
      <c r="P499">
        <v>4</v>
      </c>
      <c r="Q499" s="11">
        <v>4</v>
      </c>
      <c r="R499">
        <f t="shared" si="176"/>
        <v>36</v>
      </c>
      <c r="S499" s="11">
        <v>35.999000000000002</v>
      </c>
      <c r="T499" s="3">
        <f t="shared" si="177"/>
        <v>39.999000000000002</v>
      </c>
      <c r="U499" s="11">
        <v>53.241999999999997</v>
      </c>
      <c r="V499" s="11">
        <v>104.4</v>
      </c>
      <c r="W499" s="11">
        <v>4451.8999999999996</v>
      </c>
      <c r="X499" s="11">
        <v>9.0939999999999994</v>
      </c>
      <c r="Y499" s="11">
        <v>170.8</v>
      </c>
      <c r="Z499" s="11">
        <v>4394.3</v>
      </c>
      <c r="AA499" s="11">
        <v>8.9550000000000001</v>
      </c>
      <c r="AB499" s="11">
        <v>13.388</v>
      </c>
      <c r="AC499" s="3">
        <f t="shared" si="178"/>
        <v>39.853999999999999</v>
      </c>
      <c r="AD499" t="s">
        <v>35</v>
      </c>
      <c r="AF499">
        <f t="shared" si="179"/>
        <v>0</v>
      </c>
      <c r="AG499" t="s">
        <v>36</v>
      </c>
      <c r="AH499" s="11">
        <v>0.269538</v>
      </c>
      <c r="AI499">
        <f t="shared" si="180"/>
        <v>8.7020727061406337E-3</v>
      </c>
      <c r="AJ499">
        <v>0</v>
      </c>
      <c r="AK499">
        <v>19.3</v>
      </c>
    </row>
    <row r="500" spans="1:37">
      <c r="A500" s="8">
        <v>21.103999999999999</v>
      </c>
      <c r="B500" t="s">
        <v>44</v>
      </c>
      <c r="C500" t="s">
        <v>43</v>
      </c>
      <c r="D500" t="s">
        <v>53</v>
      </c>
      <c r="E500" s="6">
        <v>9</v>
      </c>
      <c r="F500" s="2">
        <v>4.4000000000000004</v>
      </c>
      <c r="G500" t="s">
        <v>34</v>
      </c>
      <c r="H500" s="11">
        <v>3.9910000000000001</v>
      </c>
      <c r="I500">
        <v>0.23304849999999999</v>
      </c>
      <c r="J500" s="2">
        <f t="shared" si="159"/>
        <v>7.5240040033576544E-3</v>
      </c>
      <c r="K500">
        <v>20000</v>
      </c>
      <c r="L500" s="5">
        <v>0</v>
      </c>
      <c r="M500" s="11">
        <v>0</v>
      </c>
      <c r="N500">
        <v>50</v>
      </c>
      <c r="O500">
        <v>0.5</v>
      </c>
      <c r="P500">
        <v>4</v>
      </c>
      <c r="Q500" s="11">
        <v>4</v>
      </c>
      <c r="R500">
        <f t="shared" si="176"/>
        <v>36</v>
      </c>
      <c r="S500" s="11">
        <v>35.994999999999997</v>
      </c>
      <c r="T500" s="3">
        <f t="shared" si="177"/>
        <v>39.994999999999997</v>
      </c>
      <c r="U500" s="11">
        <v>57.207000000000001</v>
      </c>
      <c r="V500" s="11">
        <v>68.099999999999994</v>
      </c>
      <c r="W500" s="11">
        <v>4583.6000000000004</v>
      </c>
      <c r="X500" s="11">
        <v>9.0229999999999997</v>
      </c>
      <c r="Y500" s="11">
        <v>43.7</v>
      </c>
      <c r="Z500" s="11">
        <v>4694.7</v>
      </c>
      <c r="AA500" s="11">
        <v>8.6780000000000008</v>
      </c>
      <c r="AB500" s="11">
        <v>20.102</v>
      </c>
      <c r="AC500" s="3">
        <f t="shared" si="178"/>
        <v>37.105000000000004</v>
      </c>
      <c r="AD500" t="s">
        <v>35</v>
      </c>
      <c r="AF500">
        <f t="shared" si="179"/>
        <v>0</v>
      </c>
      <c r="AG500" t="s">
        <v>36</v>
      </c>
      <c r="AH500" s="11">
        <v>1.86873</v>
      </c>
      <c r="AI500">
        <f t="shared" si="180"/>
        <v>6.0332214115064252E-2</v>
      </c>
      <c r="AJ500">
        <f t="shared" ref="AJ500:AJ505" si="181">((I500)*(T500/1000)-(AH500)*(AC500/1000))/(H500/1000)</f>
        <v>-15.038449484465051</v>
      </c>
      <c r="AK500">
        <v>19.3</v>
      </c>
    </row>
    <row r="501" spans="1:37">
      <c r="A501" s="8">
        <v>21.103999999999999</v>
      </c>
      <c r="B501" t="s">
        <v>44</v>
      </c>
      <c r="C501" t="s">
        <v>43</v>
      </c>
      <c r="D501" t="s">
        <v>53</v>
      </c>
      <c r="E501" s="6">
        <v>9</v>
      </c>
      <c r="F501" s="2">
        <v>5.4</v>
      </c>
      <c r="G501" t="s">
        <v>37</v>
      </c>
      <c r="H501" s="11">
        <v>4.008</v>
      </c>
      <c r="I501">
        <v>0.23304849999999999</v>
      </c>
      <c r="J501" s="2">
        <f t="shared" si="159"/>
        <v>7.5240040033576544E-3</v>
      </c>
      <c r="K501">
        <v>20000</v>
      </c>
      <c r="L501" s="5">
        <v>0</v>
      </c>
      <c r="M501" s="11">
        <v>0</v>
      </c>
      <c r="N501">
        <v>50</v>
      </c>
      <c r="O501">
        <v>0.5</v>
      </c>
      <c r="P501">
        <v>4</v>
      </c>
      <c r="Q501" s="11">
        <v>4</v>
      </c>
      <c r="R501">
        <f t="shared" si="176"/>
        <v>36</v>
      </c>
      <c r="S501" s="11">
        <v>36.005000000000003</v>
      </c>
      <c r="T501" s="3">
        <f t="shared" si="177"/>
        <v>40.005000000000003</v>
      </c>
      <c r="U501" s="11">
        <v>57.317</v>
      </c>
      <c r="V501" s="11">
        <v>52.6</v>
      </c>
      <c r="W501" s="11">
        <v>4496.8999999999996</v>
      </c>
      <c r="X501" s="11">
        <v>9.0329999999999995</v>
      </c>
      <c r="Y501" s="11">
        <v>-14.7</v>
      </c>
      <c r="Z501" s="11">
        <v>4345.6000000000004</v>
      </c>
      <c r="AA501" s="11">
        <v>8.6720000000000006</v>
      </c>
      <c r="AB501" s="11">
        <v>20.303000000000001</v>
      </c>
      <c r="AC501" s="3">
        <f t="shared" si="178"/>
        <v>37.013999999999996</v>
      </c>
      <c r="AD501" t="s">
        <v>35</v>
      </c>
      <c r="AF501">
        <f t="shared" si="179"/>
        <v>0</v>
      </c>
      <c r="AG501" t="s">
        <v>36</v>
      </c>
      <c r="AH501" s="11">
        <v>0.73146</v>
      </c>
      <c r="AI501">
        <f t="shared" si="180"/>
        <v>2.3615290243429975E-2</v>
      </c>
      <c r="AJ501">
        <f t="shared" si="181"/>
        <v>-4.4289309374999988</v>
      </c>
      <c r="AK501">
        <v>19.3</v>
      </c>
    </row>
    <row r="502" spans="1:37">
      <c r="A502" s="8">
        <v>21.103999999999999</v>
      </c>
      <c r="B502" t="s">
        <v>44</v>
      </c>
      <c r="C502" t="s">
        <v>43</v>
      </c>
      <c r="D502" t="s">
        <v>53</v>
      </c>
      <c r="E502" s="6">
        <v>9</v>
      </c>
      <c r="F502" s="2">
        <v>6.4</v>
      </c>
      <c r="G502" t="s">
        <v>38</v>
      </c>
      <c r="H502" s="11">
        <v>4.0049999999999999</v>
      </c>
      <c r="I502">
        <v>0.23304849999999999</v>
      </c>
      <c r="J502" s="2">
        <f t="shared" si="159"/>
        <v>7.5240040033576544E-3</v>
      </c>
      <c r="K502">
        <v>20000</v>
      </c>
      <c r="L502" s="5">
        <v>0</v>
      </c>
      <c r="M502" s="11">
        <v>0</v>
      </c>
      <c r="N502">
        <v>50</v>
      </c>
      <c r="O502">
        <v>0.5</v>
      </c>
      <c r="P502">
        <v>4</v>
      </c>
      <c r="Q502" s="11">
        <v>4</v>
      </c>
      <c r="R502">
        <f t="shared" si="176"/>
        <v>36</v>
      </c>
      <c r="S502" s="11">
        <v>36.003999999999998</v>
      </c>
      <c r="T502" s="3">
        <f t="shared" si="177"/>
        <v>40.003999999999998</v>
      </c>
      <c r="U502" s="11">
        <v>57.247</v>
      </c>
      <c r="V502" s="11">
        <v>49.2</v>
      </c>
      <c r="W502" s="11">
        <v>3290.1</v>
      </c>
      <c r="X502" s="11">
        <v>9.0909999999999993</v>
      </c>
      <c r="Y502" s="11">
        <v>-14.1</v>
      </c>
      <c r="Z502" s="11">
        <v>3604.3</v>
      </c>
      <c r="AA502" s="11">
        <v>8.734</v>
      </c>
      <c r="AB502" s="11">
        <v>20.187000000000001</v>
      </c>
      <c r="AC502" s="3">
        <f t="shared" si="178"/>
        <v>37.06</v>
      </c>
      <c r="AD502" t="s">
        <v>35</v>
      </c>
      <c r="AF502">
        <f t="shared" si="179"/>
        <v>0</v>
      </c>
      <c r="AG502" t="s">
        <v>36</v>
      </c>
      <c r="AH502" s="11">
        <v>0.520038</v>
      </c>
      <c r="AI502">
        <f t="shared" si="180"/>
        <v>1.6789500871698844E-2</v>
      </c>
      <c r="AJ502">
        <f t="shared" si="181"/>
        <v>-2.4843286107365801</v>
      </c>
      <c r="AK502">
        <v>19.3</v>
      </c>
    </row>
    <row r="503" spans="1:37">
      <c r="A503" s="8">
        <v>21.103999999999999</v>
      </c>
      <c r="B503" t="s">
        <v>44</v>
      </c>
      <c r="C503" t="s">
        <v>43</v>
      </c>
      <c r="D503" t="s">
        <v>53</v>
      </c>
      <c r="E503" s="6">
        <v>9</v>
      </c>
      <c r="F503" s="2">
        <v>7.4</v>
      </c>
      <c r="G503" t="s">
        <v>34</v>
      </c>
      <c r="H503" s="11">
        <v>3.9940000000000002</v>
      </c>
      <c r="I503">
        <v>50</v>
      </c>
      <c r="J503" s="2">
        <f t="shared" si="159"/>
        <v>1.6142571188738941</v>
      </c>
      <c r="K503">
        <v>20000</v>
      </c>
      <c r="L503" s="6">
        <f>I503*40/K503</f>
        <v>0.1</v>
      </c>
      <c r="M503" s="11">
        <v>0.1</v>
      </c>
      <c r="N503">
        <v>50</v>
      </c>
      <c r="O503">
        <v>0.5</v>
      </c>
      <c r="P503">
        <v>4</v>
      </c>
      <c r="Q503" s="11">
        <v>4</v>
      </c>
      <c r="R503" s="6">
        <f>40-L503-P503</f>
        <v>35.9</v>
      </c>
      <c r="S503" s="11">
        <v>35.901000000000003</v>
      </c>
      <c r="T503" s="3">
        <f t="shared" si="177"/>
        <v>40.001000000000005</v>
      </c>
      <c r="U503" s="11">
        <v>57.304000000000002</v>
      </c>
      <c r="V503" s="11">
        <v>45.1</v>
      </c>
      <c r="W503" s="11">
        <v>3435</v>
      </c>
      <c r="X503" s="11">
        <v>9.0619999999999994</v>
      </c>
      <c r="Y503" s="11">
        <v>-21.7</v>
      </c>
      <c r="Z503" s="11">
        <v>3613.9</v>
      </c>
      <c r="AA503" s="11">
        <v>8.734</v>
      </c>
      <c r="AB503" s="11">
        <v>20.231000000000002</v>
      </c>
      <c r="AC503" s="3">
        <f t="shared" si="178"/>
        <v>37.073</v>
      </c>
      <c r="AD503" t="s">
        <v>35</v>
      </c>
      <c r="AF503">
        <f t="shared" si="179"/>
        <v>0</v>
      </c>
      <c r="AG503" t="s">
        <v>36</v>
      </c>
      <c r="AH503" s="11">
        <v>6.8085899999999997</v>
      </c>
      <c r="AI503">
        <f t="shared" si="180"/>
        <v>0.21981629753987214</v>
      </c>
      <c r="AJ503">
        <f t="shared" si="181"/>
        <v>437.56513343264891</v>
      </c>
      <c r="AK503">
        <v>19.3</v>
      </c>
    </row>
    <row r="504" spans="1:37">
      <c r="A504" s="8">
        <v>21.103999999999999</v>
      </c>
      <c r="B504" t="s">
        <v>44</v>
      </c>
      <c r="C504" t="s">
        <v>43</v>
      </c>
      <c r="D504" t="s">
        <v>53</v>
      </c>
      <c r="E504" s="6">
        <v>9</v>
      </c>
      <c r="F504" s="2">
        <v>8.4</v>
      </c>
      <c r="G504" t="s">
        <v>37</v>
      </c>
      <c r="H504" s="11">
        <v>3.9929999999999999</v>
      </c>
      <c r="I504">
        <v>50</v>
      </c>
      <c r="J504" s="2">
        <f t="shared" si="159"/>
        <v>1.6142571188738941</v>
      </c>
      <c r="K504">
        <v>20000</v>
      </c>
      <c r="L504" s="6">
        <f t="shared" ref="L504:L514" si="182">I504*40/K504</f>
        <v>0.1</v>
      </c>
      <c r="M504" s="11">
        <v>0.1</v>
      </c>
      <c r="N504">
        <v>50</v>
      </c>
      <c r="O504">
        <v>0.5</v>
      </c>
      <c r="P504">
        <v>4</v>
      </c>
      <c r="Q504" s="11">
        <v>4</v>
      </c>
      <c r="R504">
        <f t="shared" si="176"/>
        <v>35.9</v>
      </c>
      <c r="S504" s="11">
        <v>35.908999999999999</v>
      </c>
      <c r="T504" s="3">
        <f t="shared" si="177"/>
        <v>40.009</v>
      </c>
      <c r="U504" s="11">
        <v>57.231999999999999</v>
      </c>
      <c r="V504" s="11">
        <v>66.5</v>
      </c>
      <c r="W504" s="11">
        <v>3192.2</v>
      </c>
      <c r="X504" s="11">
        <v>9.0449999999999999</v>
      </c>
      <c r="Y504" s="11">
        <v>-35.1</v>
      </c>
      <c r="Z504" s="11">
        <v>3650.4</v>
      </c>
      <c r="AA504" s="11">
        <v>8.74</v>
      </c>
      <c r="AB504" s="11">
        <v>20.204999999999998</v>
      </c>
      <c r="AC504" s="3">
        <f t="shared" si="178"/>
        <v>37.027000000000001</v>
      </c>
      <c r="AD504" t="s">
        <v>35</v>
      </c>
      <c r="AF504">
        <f t="shared" si="179"/>
        <v>0</v>
      </c>
      <c r="AG504" t="s">
        <v>36</v>
      </c>
      <c r="AH504" s="11">
        <v>7.1272260000000003</v>
      </c>
      <c r="AI504">
        <f t="shared" si="180"/>
        <v>0.23010350616646222</v>
      </c>
      <c r="AJ504">
        <f t="shared" si="181"/>
        <v>434.89862331530185</v>
      </c>
      <c r="AK504">
        <v>19.3</v>
      </c>
    </row>
    <row r="505" spans="1:37">
      <c r="A505" s="8">
        <v>21.103999999999999</v>
      </c>
      <c r="B505" t="s">
        <v>44</v>
      </c>
      <c r="C505" t="s">
        <v>43</v>
      </c>
      <c r="D505" t="s">
        <v>53</v>
      </c>
      <c r="E505" s="6">
        <v>9</v>
      </c>
      <c r="F505" s="2">
        <v>9.4</v>
      </c>
      <c r="G505" t="s">
        <v>38</v>
      </c>
      <c r="H505" s="11">
        <v>4.0019999999999998</v>
      </c>
      <c r="I505">
        <v>50</v>
      </c>
      <c r="J505" s="2">
        <f t="shared" si="159"/>
        <v>1.6142571188738941</v>
      </c>
      <c r="K505">
        <v>20000</v>
      </c>
      <c r="L505" s="6">
        <f t="shared" si="182"/>
        <v>0.1</v>
      </c>
      <c r="M505" s="11">
        <v>0.1</v>
      </c>
      <c r="N505">
        <v>50</v>
      </c>
      <c r="O505">
        <v>0.5</v>
      </c>
      <c r="P505">
        <v>4</v>
      </c>
      <c r="Q505" s="11">
        <v>4</v>
      </c>
      <c r="R505">
        <f t="shared" si="176"/>
        <v>35.9</v>
      </c>
      <c r="S505" s="11">
        <v>35.9</v>
      </c>
      <c r="T505" s="3">
        <f t="shared" si="177"/>
        <v>40</v>
      </c>
      <c r="U505" s="11">
        <v>57.218000000000004</v>
      </c>
      <c r="V505" s="11">
        <v>55.8</v>
      </c>
      <c r="W505" s="11">
        <v>3424.2</v>
      </c>
      <c r="X505" s="11">
        <v>9.0459999999999994</v>
      </c>
      <c r="Y505" s="11">
        <v>-15.7</v>
      </c>
      <c r="Z505" s="11">
        <v>3726.2</v>
      </c>
      <c r="AA505" s="11">
        <v>8.7469999999999999</v>
      </c>
      <c r="AB505" s="11">
        <v>20.236999999999998</v>
      </c>
      <c r="AC505" s="3">
        <f t="shared" si="178"/>
        <v>36.981000000000009</v>
      </c>
      <c r="AD505" t="s">
        <v>35</v>
      </c>
      <c r="AF505">
        <f t="shared" si="179"/>
        <v>0</v>
      </c>
      <c r="AG505" t="s">
        <v>36</v>
      </c>
      <c r="AH505" s="11">
        <v>6.6803340000000002</v>
      </c>
      <c r="AI505">
        <f t="shared" si="180"/>
        <v>0.21567553431910638</v>
      </c>
      <c r="AJ505">
        <f t="shared" si="181"/>
        <v>438.01963227036487</v>
      </c>
      <c r="AK505">
        <v>19.3</v>
      </c>
    </row>
    <row r="506" spans="1:37">
      <c r="A506" s="8">
        <v>21.103999999999999</v>
      </c>
      <c r="B506" t="s">
        <v>44</v>
      </c>
      <c r="C506" t="s">
        <v>43</v>
      </c>
      <c r="D506" t="s">
        <v>53</v>
      </c>
      <c r="E506" s="6">
        <v>9</v>
      </c>
      <c r="F506" s="2">
        <v>10.4</v>
      </c>
      <c r="G506" t="s">
        <v>34</v>
      </c>
      <c r="H506" s="11">
        <v>3.9940000000000002</v>
      </c>
      <c r="I506">
        <v>100</v>
      </c>
      <c r="J506" s="2">
        <f t="shared" si="159"/>
        <v>3.2285142377477882</v>
      </c>
      <c r="K506">
        <v>20000</v>
      </c>
      <c r="L506" s="6">
        <f t="shared" si="182"/>
        <v>0.2</v>
      </c>
      <c r="M506" s="11">
        <v>0.2</v>
      </c>
      <c r="N506">
        <v>50</v>
      </c>
      <c r="O506">
        <v>0.5</v>
      </c>
      <c r="P506">
        <v>4</v>
      </c>
      <c r="Q506" s="11">
        <v>4</v>
      </c>
      <c r="R506">
        <f t="shared" si="176"/>
        <v>35.799999999999997</v>
      </c>
      <c r="S506" s="11">
        <v>35.799999999999997</v>
      </c>
      <c r="T506" s="3">
        <f t="shared" si="177"/>
        <v>40</v>
      </c>
      <c r="U506" s="11">
        <v>57.26</v>
      </c>
      <c r="V506" s="11">
        <v>52.2</v>
      </c>
      <c r="W506" s="11">
        <v>3617.1</v>
      </c>
      <c r="X506" s="11">
        <v>9.0419999999999998</v>
      </c>
      <c r="Y506" s="11">
        <v>-1.3</v>
      </c>
      <c r="Z506" s="11">
        <v>3735.5</v>
      </c>
      <c r="AA506" s="11">
        <v>8.734</v>
      </c>
      <c r="AB506" s="11">
        <v>20.256</v>
      </c>
      <c r="AC506" s="3">
        <f t="shared" si="178"/>
        <v>37.003999999999998</v>
      </c>
      <c r="AD506" t="s">
        <v>35</v>
      </c>
      <c r="AF506">
        <f t="shared" si="179"/>
        <v>0</v>
      </c>
      <c r="AG506" t="s">
        <v>36</v>
      </c>
      <c r="AH506" s="11">
        <v>18.024006</v>
      </c>
      <c r="AI506">
        <f t="shared" si="180"/>
        <v>0.58190759992251562</v>
      </c>
      <c r="AJ506">
        <f>((I506)*(T506/1000)-(AH506)*(AC506/1000))/(H506/1000)</f>
        <v>834.511688026039</v>
      </c>
      <c r="AK506">
        <v>19.3</v>
      </c>
    </row>
    <row r="507" spans="1:37">
      <c r="A507" s="8">
        <v>21.103999999999999</v>
      </c>
      <c r="B507" t="s">
        <v>44</v>
      </c>
      <c r="C507" t="s">
        <v>43</v>
      </c>
      <c r="D507" t="s">
        <v>53</v>
      </c>
      <c r="E507" s="6">
        <v>9</v>
      </c>
      <c r="F507" s="2">
        <v>11.4</v>
      </c>
      <c r="G507" t="s">
        <v>37</v>
      </c>
      <c r="H507" s="11">
        <v>3.9950000000000001</v>
      </c>
      <c r="I507">
        <v>100</v>
      </c>
      <c r="J507" s="2">
        <f t="shared" si="159"/>
        <v>3.2285142377477882</v>
      </c>
      <c r="K507">
        <v>20000</v>
      </c>
      <c r="L507" s="6">
        <f t="shared" si="182"/>
        <v>0.2</v>
      </c>
      <c r="M507" s="11">
        <v>0.2</v>
      </c>
      <c r="N507">
        <v>50</v>
      </c>
      <c r="O507">
        <v>0.5</v>
      </c>
      <c r="P507">
        <v>4</v>
      </c>
      <c r="Q507" s="11">
        <v>4</v>
      </c>
      <c r="R507">
        <f t="shared" si="176"/>
        <v>35.799999999999997</v>
      </c>
      <c r="S507" s="11">
        <v>35.796999999999997</v>
      </c>
      <c r="T507" s="3">
        <f t="shared" si="177"/>
        <v>39.997</v>
      </c>
      <c r="U507" s="11">
        <v>57.223999999999997</v>
      </c>
      <c r="V507" s="11">
        <v>56.3</v>
      </c>
      <c r="W507" s="11">
        <v>3541.6</v>
      </c>
      <c r="X507" s="11">
        <v>9.0310000000000006</v>
      </c>
      <c r="Y507" s="11">
        <v>-11.1</v>
      </c>
      <c r="Z507" s="11">
        <v>3952.5</v>
      </c>
      <c r="AA507" s="11">
        <v>8.7390000000000008</v>
      </c>
      <c r="AB507" s="11">
        <v>20.289000000000001</v>
      </c>
      <c r="AC507" s="3">
        <f t="shared" si="178"/>
        <v>36.934999999999995</v>
      </c>
      <c r="AD507" t="s">
        <v>35</v>
      </c>
      <c r="AF507">
        <f t="shared" si="179"/>
        <v>0</v>
      </c>
      <c r="AG507" t="s">
        <v>36</v>
      </c>
      <c r="AH507" s="11">
        <v>18.208189999999998</v>
      </c>
      <c r="AI507">
        <f t="shared" si="180"/>
        <v>0.58785400658616904</v>
      </c>
      <c r="AJ507">
        <f t="shared" ref="AJ507:AJ514" si="183">((I507)*(T507/1000)-(AH507)*(AC507/1000))/(H507/1000)</f>
        <v>832.83617080100123</v>
      </c>
      <c r="AK507">
        <v>19.3</v>
      </c>
    </row>
    <row r="508" spans="1:37">
      <c r="A508" s="8">
        <v>21.103999999999999</v>
      </c>
      <c r="B508" t="s">
        <v>44</v>
      </c>
      <c r="C508" t="s">
        <v>43</v>
      </c>
      <c r="D508" t="s">
        <v>53</v>
      </c>
      <c r="E508" s="6">
        <v>9</v>
      </c>
      <c r="F508" s="2">
        <v>12.4</v>
      </c>
      <c r="G508" t="s">
        <v>38</v>
      </c>
      <c r="H508" s="11">
        <v>3.9929999999999999</v>
      </c>
      <c r="I508">
        <v>100</v>
      </c>
      <c r="J508" s="2">
        <f t="shared" si="159"/>
        <v>3.2285142377477882</v>
      </c>
      <c r="K508">
        <v>20000</v>
      </c>
      <c r="L508" s="6">
        <f t="shared" si="182"/>
        <v>0.2</v>
      </c>
      <c r="M508" s="11">
        <v>0.2</v>
      </c>
      <c r="N508">
        <v>50</v>
      </c>
      <c r="O508">
        <v>0.5</v>
      </c>
      <c r="P508">
        <v>4</v>
      </c>
      <c r="Q508" s="11">
        <v>4</v>
      </c>
      <c r="R508">
        <f t="shared" si="176"/>
        <v>35.799999999999997</v>
      </c>
      <c r="S508" s="11">
        <v>35.798999999999999</v>
      </c>
      <c r="T508" s="3">
        <f t="shared" si="177"/>
        <v>39.999000000000002</v>
      </c>
      <c r="U508" s="11">
        <v>56.975000000000001</v>
      </c>
      <c r="V508" s="11">
        <v>57.4</v>
      </c>
      <c r="W508" s="11">
        <v>3593.8</v>
      </c>
      <c r="X508" s="11">
        <v>9.0380000000000003</v>
      </c>
      <c r="Y508" s="11">
        <v>5.7</v>
      </c>
      <c r="Z508" s="11">
        <v>3606.7</v>
      </c>
      <c r="AA508" s="11">
        <v>8.7560000000000002</v>
      </c>
      <c r="AB508" s="11">
        <v>19.835999999999999</v>
      </c>
      <c r="AC508" s="3">
        <f t="shared" si="178"/>
        <v>37.139000000000003</v>
      </c>
      <c r="AD508" t="s">
        <v>35</v>
      </c>
      <c r="AF508">
        <f t="shared" si="179"/>
        <v>0</v>
      </c>
      <c r="AG508" t="s">
        <v>36</v>
      </c>
      <c r="AH508" s="11">
        <v>21.121099999999998</v>
      </c>
      <c r="AI508">
        <f t="shared" si="180"/>
        <v>0.68189772066894816</v>
      </c>
      <c r="AJ508">
        <f t="shared" si="183"/>
        <v>805.28010696218382</v>
      </c>
      <c r="AK508">
        <v>19.3</v>
      </c>
    </row>
    <row r="509" spans="1:37">
      <c r="A509" s="8">
        <v>21.103999999999999</v>
      </c>
      <c r="B509" t="s">
        <v>44</v>
      </c>
      <c r="C509" t="s">
        <v>43</v>
      </c>
      <c r="D509" t="s">
        <v>53</v>
      </c>
      <c r="E509" s="6">
        <v>9</v>
      </c>
      <c r="F509" s="2">
        <v>13.4</v>
      </c>
      <c r="G509" t="s">
        <v>34</v>
      </c>
      <c r="H509" s="11">
        <v>4.008</v>
      </c>
      <c r="I509">
        <v>250</v>
      </c>
      <c r="J509" s="2">
        <f t="shared" si="159"/>
        <v>8.0712855943694706</v>
      </c>
      <c r="K509">
        <v>20000</v>
      </c>
      <c r="L509" s="6">
        <f t="shared" si="182"/>
        <v>0.5</v>
      </c>
      <c r="M509" s="13">
        <v>0.5</v>
      </c>
      <c r="N509">
        <v>50</v>
      </c>
      <c r="O509">
        <v>0.5</v>
      </c>
      <c r="P509">
        <v>4</v>
      </c>
      <c r="Q509" s="11">
        <v>4</v>
      </c>
      <c r="R509">
        <f t="shared" si="176"/>
        <v>35.5</v>
      </c>
      <c r="S509" s="11">
        <v>35.511000000000003</v>
      </c>
      <c r="T509" s="3">
        <f t="shared" si="177"/>
        <v>40.011000000000003</v>
      </c>
      <c r="U509" s="11">
        <v>57.3</v>
      </c>
      <c r="V509" s="11">
        <v>60.9</v>
      </c>
      <c r="W509" s="11">
        <v>4099.7</v>
      </c>
      <c r="X509" s="11">
        <v>9.0150000000000006</v>
      </c>
      <c r="Y509" s="11">
        <v>14</v>
      </c>
      <c r="Z509" s="11">
        <v>3941.7</v>
      </c>
      <c r="AA509" s="11">
        <v>8.7089999999999996</v>
      </c>
      <c r="AB509" s="11">
        <v>20.372</v>
      </c>
      <c r="AC509" s="3">
        <f t="shared" si="178"/>
        <v>36.927999999999997</v>
      </c>
      <c r="AD509" t="s">
        <v>35</v>
      </c>
      <c r="AF509">
        <f t="shared" si="179"/>
        <v>0</v>
      </c>
      <c r="AG509" t="s">
        <v>36</v>
      </c>
      <c r="AH509" s="11">
        <v>103.0056</v>
      </c>
      <c r="AI509">
        <f t="shared" si="180"/>
        <v>3.325550461677536</v>
      </c>
      <c r="AJ509">
        <f t="shared" si="183"/>
        <v>1546.6465077844314</v>
      </c>
      <c r="AK509">
        <v>19.3</v>
      </c>
    </row>
    <row r="510" spans="1:37">
      <c r="A510" s="8">
        <v>21.103999999999999</v>
      </c>
      <c r="B510" t="s">
        <v>44</v>
      </c>
      <c r="C510" t="s">
        <v>43</v>
      </c>
      <c r="D510" t="s">
        <v>53</v>
      </c>
      <c r="E510" s="6">
        <v>9</v>
      </c>
      <c r="F510" s="2">
        <v>14.4</v>
      </c>
      <c r="G510" t="s">
        <v>37</v>
      </c>
      <c r="H510" s="11">
        <v>4.0049999999999999</v>
      </c>
      <c r="I510">
        <v>250</v>
      </c>
      <c r="J510" s="2">
        <f t="shared" si="159"/>
        <v>8.0712855943694706</v>
      </c>
      <c r="K510">
        <v>20000</v>
      </c>
      <c r="L510" s="6">
        <f t="shared" si="182"/>
        <v>0.5</v>
      </c>
      <c r="M510" s="13">
        <v>0.5</v>
      </c>
      <c r="N510">
        <v>50</v>
      </c>
      <c r="O510">
        <v>0.5</v>
      </c>
      <c r="P510">
        <v>4</v>
      </c>
      <c r="Q510" s="11">
        <v>4</v>
      </c>
      <c r="R510">
        <f t="shared" si="176"/>
        <v>35.5</v>
      </c>
      <c r="S510" s="11">
        <v>35.557000000000002</v>
      </c>
      <c r="T510" s="3">
        <f t="shared" si="177"/>
        <v>40.057000000000002</v>
      </c>
      <c r="U510" s="11">
        <v>57.341000000000001</v>
      </c>
      <c r="V510" s="11">
        <v>58.5</v>
      </c>
      <c r="W510" s="11">
        <v>3976.8</v>
      </c>
      <c r="X510" s="11">
        <v>9.0120000000000005</v>
      </c>
      <c r="Y510" s="11">
        <v>13.3</v>
      </c>
      <c r="Z510" s="11">
        <v>4098.3999999999996</v>
      </c>
      <c r="AA510" s="11">
        <v>8.7050000000000001</v>
      </c>
      <c r="AB510" s="11">
        <v>20.315000000000001</v>
      </c>
      <c r="AC510" s="3">
        <f t="shared" si="178"/>
        <v>37.025999999999996</v>
      </c>
      <c r="AD510" t="s">
        <v>35</v>
      </c>
      <c r="AF510">
        <f t="shared" si="179"/>
        <v>0</v>
      </c>
      <c r="AG510" t="s">
        <v>36</v>
      </c>
      <c r="AH510" s="11">
        <v>101.703</v>
      </c>
      <c r="AI510">
        <f t="shared" si="180"/>
        <v>3.2834958352166335</v>
      </c>
      <c r="AJ510">
        <f t="shared" si="183"/>
        <v>1560.1984324594259</v>
      </c>
      <c r="AK510">
        <v>19.3</v>
      </c>
    </row>
    <row r="511" spans="1:37">
      <c r="A511" s="8">
        <v>21.103999999999999</v>
      </c>
      <c r="B511" t="s">
        <v>44</v>
      </c>
      <c r="C511" t="s">
        <v>43</v>
      </c>
      <c r="D511" t="s">
        <v>53</v>
      </c>
      <c r="E511" s="6">
        <v>9</v>
      </c>
      <c r="F511" s="2">
        <v>15.4</v>
      </c>
      <c r="G511" t="s">
        <v>38</v>
      </c>
      <c r="H511" s="11">
        <v>3.9969999999999999</v>
      </c>
      <c r="I511">
        <v>250</v>
      </c>
      <c r="J511" s="2">
        <f t="shared" si="159"/>
        <v>8.0712855943694706</v>
      </c>
      <c r="K511">
        <v>20000</v>
      </c>
      <c r="L511" s="6">
        <f t="shared" si="182"/>
        <v>0.5</v>
      </c>
      <c r="M511" s="13">
        <v>0.5</v>
      </c>
      <c r="N511">
        <v>50</v>
      </c>
      <c r="O511">
        <v>0.5</v>
      </c>
      <c r="P511">
        <v>4</v>
      </c>
      <c r="Q511" s="11">
        <v>4</v>
      </c>
      <c r="R511">
        <f t="shared" si="176"/>
        <v>35.5</v>
      </c>
      <c r="S511" s="11">
        <v>35.499000000000002</v>
      </c>
      <c r="T511" s="3">
        <f t="shared" si="177"/>
        <v>39.999000000000002</v>
      </c>
      <c r="U511" s="11">
        <v>57.343000000000004</v>
      </c>
      <c r="V511" s="11">
        <v>56.7</v>
      </c>
      <c r="W511" s="11">
        <v>4181.3</v>
      </c>
      <c r="X511" s="11">
        <v>9.0020000000000007</v>
      </c>
      <c r="Y511" s="11">
        <v>4.5999999999999996</v>
      </c>
      <c r="Z511" s="11">
        <v>4125.6000000000004</v>
      </c>
      <c r="AA511" s="11">
        <v>8.7210000000000001</v>
      </c>
      <c r="AB511" s="11">
        <v>20.402000000000001</v>
      </c>
      <c r="AC511" s="3">
        <f t="shared" si="178"/>
        <v>36.941000000000003</v>
      </c>
      <c r="AD511" t="s">
        <v>35</v>
      </c>
      <c r="AF511">
        <f t="shared" si="179"/>
        <v>0</v>
      </c>
      <c r="AG511" t="s">
        <v>36</v>
      </c>
      <c r="AH511" s="11">
        <v>104.1078</v>
      </c>
      <c r="AI511">
        <f t="shared" si="180"/>
        <v>3.3611351456059921</v>
      </c>
      <c r="AJ511">
        <f t="shared" si="183"/>
        <v>1539.6306630472857</v>
      </c>
      <c r="AK511">
        <v>19.3</v>
      </c>
    </row>
    <row r="512" spans="1:37">
      <c r="A512" s="8">
        <v>21.103999999999999</v>
      </c>
      <c r="B512" t="s">
        <v>44</v>
      </c>
      <c r="C512" t="s">
        <v>43</v>
      </c>
      <c r="D512" t="s">
        <v>53</v>
      </c>
      <c r="E512" s="6">
        <v>9</v>
      </c>
      <c r="F512" s="2">
        <v>16.399999999999999</v>
      </c>
      <c r="G512" t="s">
        <v>34</v>
      </c>
      <c r="H512" s="11">
        <v>4.0019999999999998</v>
      </c>
      <c r="I512">
        <v>500</v>
      </c>
      <c r="J512" s="2">
        <f t="shared" si="159"/>
        <v>16.142571188738941</v>
      </c>
      <c r="K512">
        <v>20000</v>
      </c>
      <c r="L512" s="6">
        <f t="shared" si="182"/>
        <v>1</v>
      </c>
      <c r="M512" s="13">
        <v>1</v>
      </c>
      <c r="N512">
        <v>50</v>
      </c>
      <c r="O512">
        <v>0.5</v>
      </c>
      <c r="P512">
        <v>4</v>
      </c>
      <c r="Q512" s="11">
        <v>4</v>
      </c>
      <c r="R512">
        <f t="shared" si="176"/>
        <v>35</v>
      </c>
      <c r="S512" s="15">
        <v>34.994999999999997</v>
      </c>
      <c r="T512" s="3">
        <f t="shared" si="177"/>
        <v>39.994999999999997</v>
      </c>
      <c r="U512" s="11">
        <v>57.308999999999997</v>
      </c>
      <c r="V512" s="11">
        <v>53.3</v>
      </c>
      <c r="W512" s="11">
        <v>5161.6000000000004</v>
      </c>
      <c r="X512" s="11">
        <v>9.0039999999999996</v>
      </c>
      <c r="Y512" s="11">
        <v>11.6</v>
      </c>
      <c r="Z512" s="11">
        <v>5068.8999999999996</v>
      </c>
      <c r="AA512" s="11">
        <v>8.7050000000000001</v>
      </c>
      <c r="AB512" s="11">
        <v>20.687999999999999</v>
      </c>
      <c r="AC512" s="3">
        <f t="shared" si="178"/>
        <v>36.620999999999995</v>
      </c>
      <c r="AD512" t="s">
        <v>35</v>
      </c>
      <c r="AF512">
        <f t="shared" si="179"/>
        <v>0</v>
      </c>
      <c r="AG512" t="s">
        <v>36</v>
      </c>
      <c r="AH512" s="11">
        <v>315.91559999999998</v>
      </c>
      <c r="AI512">
        <f t="shared" si="180"/>
        <v>10.199380125266352</v>
      </c>
      <c r="AJ512">
        <f t="shared" si="183"/>
        <v>2106.0356852573723</v>
      </c>
      <c r="AK512">
        <v>19.3</v>
      </c>
    </row>
    <row r="513" spans="1:37">
      <c r="A513" s="8">
        <v>21.103999999999999</v>
      </c>
      <c r="B513" t="s">
        <v>44</v>
      </c>
      <c r="C513" t="s">
        <v>43</v>
      </c>
      <c r="D513" t="s">
        <v>53</v>
      </c>
      <c r="E513" s="6">
        <v>9</v>
      </c>
      <c r="F513" s="2">
        <v>17.399999999999999</v>
      </c>
      <c r="G513" t="s">
        <v>37</v>
      </c>
      <c r="H513" s="11">
        <v>3.9929999999999999</v>
      </c>
      <c r="I513">
        <v>500</v>
      </c>
      <c r="J513" s="2">
        <f t="shared" si="159"/>
        <v>16.142571188738941</v>
      </c>
      <c r="K513">
        <v>20000</v>
      </c>
      <c r="L513" s="6">
        <f t="shared" si="182"/>
        <v>1</v>
      </c>
      <c r="M513" s="13">
        <v>1</v>
      </c>
      <c r="N513">
        <v>50</v>
      </c>
      <c r="O513">
        <v>0.5</v>
      </c>
      <c r="P513">
        <v>4</v>
      </c>
      <c r="Q513" s="11">
        <v>4</v>
      </c>
      <c r="R513">
        <f t="shared" si="176"/>
        <v>35</v>
      </c>
      <c r="S513" s="11">
        <v>34.997</v>
      </c>
      <c r="T513" s="3">
        <f t="shared" si="177"/>
        <v>39.997</v>
      </c>
      <c r="U513" s="11">
        <v>57.277999999999999</v>
      </c>
      <c r="V513" s="11">
        <v>52.9</v>
      </c>
      <c r="W513" s="11">
        <v>5233.8999999999996</v>
      </c>
      <c r="X513" s="11">
        <v>8.984</v>
      </c>
      <c r="Y513" s="11">
        <v>30.7</v>
      </c>
      <c r="Z513" s="11">
        <v>5188.8</v>
      </c>
      <c r="AA513" s="11">
        <v>8.7390000000000008</v>
      </c>
      <c r="AB513" s="11">
        <v>20.187000000000001</v>
      </c>
      <c r="AC513" s="3">
        <f t="shared" si="178"/>
        <v>37.090999999999994</v>
      </c>
      <c r="AD513" t="s">
        <v>35</v>
      </c>
      <c r="AF513">
        <f t="shared" si="179"/>
        <v>0</v>
      </c>
      <c r="AG513" t="s">
        <v>36</v>
      </c>
      <c r="AH513" s="11">
        <v>316.71640000000002</v>
      </c>
      <c r="AI513">
        <f t="shared" si="180"/>
        <v>10.225234067282237</v>
      </c>
      <c r="AJ513">
        <f t="shared" si="183"/>
        <v>2066.4092180315556</v>
      </c>
      <c r="AK513">
        <v>19.3</v>
      </c>
    </row>
    <row r="514" spans="1:37">
      <c r="A514" s="8">
        <v>21.103999999999999</v>
      </c>
      <c r="B514" t="s">
        <v>44</v>
      </c>
      <c r="C514" t="s">
        <v>43</v>
      </c>
      <c r="D514" t="s">
        <v>53</v>
      </c>
      <c r="E514" s="6">
        <v>9</v>
      </c>
      <c r="F514" s="2">
        <v>18.399999999999999</v>
      </c>
      <c r="G514" t="s">
        <v>38</v>
      </c>
      <c r="H514" s="11">
        <v>4.008</v>
      </c>
      <c r="I514">
        <v>500</v>
      </c>
      <c r="J514" s="2">
        <f t="shared" si="159"/>
        <v>16.142571188738941</v>
      </c>
      <c r="K514">
        <v>20000</v>
      </c>
      <c r="L514" s="6">
        <f t="shared" si="182"/>
        <v>1</v>
      </c>
      <c r="M514" s="13">
        <v>1</v>
      </c>
      <c r="N514">
        <v>50</v>
      </c>
      <c r="O514">
        <v>0.5</v>
      </c>
      <c r="P514">
        <v>4</v>
      </c>
      <c r="Q514" s="11">
        <v>4</v>
      </c>
      <c r="R514">
        <f t="shared" si="176"/>
        <v>35</v>
      </c>
      <c r="S514" s="15">
        <v>34.996000000000002</v>
      </c>
      <c r="T514" s="3">
        <f t="shared" si="177"/>
        <v>39.996000000000002</v>
      </c>
      <c r="U514" s="11">
        <v>57.32</v>
      </c>
      <c r="V514" s="11">
        <v>51.6</v>
      </c>
      <c r="W514" s="11">
        <v>5086.2</v>
      </c>
      <c r="X514" s="11">
        <v>8.99</v>
      </c>
      <c r="Y514" s="11">
        <v>11.3</v>
      </c>
      <c r="Z514" s="11">
        <v>5097</v>
      </c>
      <c r="AA514" s="11">
        <v>8.7330000000000005</v>
      </c>
      <c r="AB514" s="11">
        <v>20.451000000000001</v>
      </c>
      <c r="AC514" s="3">
        <f t="shared" si="178"/>
        <v>36.869</v>
      </c>
      <c r="AD514" t="s">
        <v>35</v>
      </c>
      <c r="AF514">
        <f t="shared" si="179"/>
        <v>0</v>
      </c>
      <c r="AG514" t="s">
        <v>36</v>
      </c>
      <c r="AH514" s="11">
        <v>321.92160000000001</v>
      </c>
      <c r="AI514">
        <f t="shared" si="180"/>
        <v>10.393284690385485</v>
      </c>
      <c r="AJ514">
        <f t="shared" si="183"/>
        <v>2028.2117089820358</v>
      </c>
      <c r="AK514">
        <v>19.3</v>
      </c>
    </row>
    <row r="515" spans="1:37">
      <c r="A515" s="1" t="s">
        <v>31</v>
      </c>
      <c r="B515" t="s">
        <v>31</v>
      </c>
      <c r="C515" t="s">
        <v>45</v>
      </c>
      <c r="D515" t="s">
        <v>53</v>
      </c>
      <c r="E515" s="6">
        <v>9</v>
      </c>
      <c r="F515" s="2">
        <v>1.41</v>
      </c>
      <c r="G515" t="s">
        <v>34</v>
      </c>
      <c r="H515" s="11">
        <v>0</v>
      </c>
      <c r="I515">
        <v>0.23304849999999999</v>
      </c>
      <c r="J515" s="2">
        <f t="shared" si="159"/>
        <v>7.5240040033576544E-3</v>
      </c>
      <c r="K515">
        <v>20000</v>
      </c>
      <c r="L515">
        <v>0</v>
      </c>
      <c r="M515" s="11">
        <v>0</v>
      </c>
      <c r="N515">
        <v>50</v>
      </c>
      <c r="O515">
        <v>0.5</v>
      </c>
      <c r="P515">
        <v>4</v>
      </c>
      <c r="Q515" s="11">
        <v>4</v>
      </c>
      <c r="R515">
        <f>40-L515-P515</f>
        <v>36</v>
      </c>
      <c r="S515" s="15">
        <v>36.003</v>
      </c>
      <c r="T515" s="3">
        <f>S515+Q515+M515</f>
        <v>40.003</v>
      </c>
      <c r="U515" s="11">
        <v>53.228999999999999</v>
      </c>
      <c r="V515" s="11">
        <v>86.8</v>
      </c>
      <c r="W515" s="11">
        <v>3373.3</v>
      </c>
      <c r="X515" s="11">
        <v>9.1210000000000004</v>
      </c>
      <c r="Y515" s="11">
        <v>-42.5</v>
      </c>
      <c r="Z515" s="11">
        <v>2868.1</v>
      </c>
      <c r="AA515" s="11">
        <v>9.0150000000000006</v>
      </c>
      <c r="AB515" s="11">
        <v>13.375</v>
      </c>
      <c r="AC515" s="3">
        <f>U515-AB515</f>
        <v>39.853999999999999</v>
      </c>
      <c r="AD515" t="s">
        <v>35</v>
      </c>
      <c r="AF515">
        <f>AE515*(1/1000)*(1/94.9714)*(1000/1)</f>
        <v>0</v>
      </c>
      <c r="AG515" t="s">
        <v>36</v>
      </c>
      <c r="AH515" s="11">
        <v>0.29959799999999998</v>
      </c>
      <c r="AI515">
        <f>AH515*(1/1000)*(1/30.974)*(1000/1)</f>
        <v>9.6725640860076192E-3</v>
      </c>
      <c r="AJ515">
        <v>0</v>
      </c>
      <c r="AK515">
        <v>15.2</v>
      </c>
    </row>
    <row r="516" spans="1:37">
      <c r="A516" s="1" t="s">
        <v>31</v>
      </c>
      <c r="B516" t="s">
        <v>31</v>
      </c>
      <c r="C516" t="s">
        <v>45</v>
      </c>
      <c r="D516" t="s">
        <v>53</v>
      </c>
      <c r="E516" s="6">
        <v>9</v>
      </c>
      <c r="F516" s="2">
        <v>2.41</v>
      </c>
      <c r="G516" t="s">
        <v>37</v>
      </c>
      <c r="H516" s="11">
        <v>0</v>
      </c>
      <c r="I516">
        <v>0.23304849999999999</v>
      </c>
      <c r="J516" s="2">
        <f t="shared" si="159"/>
        <v>7.5240040033576544E-3</v>
      </c>
      <c r="K516">
        <v>20000</v>
      </c>
      <c r="L516">
        <v>0</v>
      </c>
      <c r="M516" s="11">
        <v>0</v>
      </c>
      <c r="N516">
        <v>50</v>
      </c>
      <c r="O516">
        <v>0.5</v>
      </c>
      <c r="P516">
        <v>4</v>
      </c>
      <c r="Q516" s="11">
        <v>4</v>
      </c>
      <c r="R516">
        <f t="shared" ref="R516:R532" si="184">40-L516-P516</f>
        <v>36</v>
      </c>
      <c r="S516" s="11">
        <v>35.994999999999997</v>
      </c>
      <c r="T516" s="3">
        <f t="shared" ref="T516:T532" si="185">S516+Q516+M516</f>
        <v>39.994999999999997</v>
      </c>
      <c r="U516" s="11">
        <v>53.222999999999999</v>
      </c>
      <c r="V516" s="11">
        <v>82.4</v>
      </c>
      <c r="W516" s="11">
        <v>3374</v>
      </c>
      <c r="X516" s="11">
        <v>9.1379999999999999</v>
      </c>
      <c r="Y516" s="11">
        <v>-19.399999999999999</v>
      </c>
      <c r="Z516" s="11">
        <v>2788.1</v>
      </c>
      <c r="AA516" s="11">
        <v>9.032</v>
      </c>
      <c r="AB516" s="11">
        <v>13.340999999999999</v>
      </c>
      <c r="AC516" s="3">
        <f t="shared" ref="AC516:AC532" si="186">U516-AB516</f>
        <v>39.881999999999998</v>
      </c>
      <c r="AD516" t="s">
        <v>35</v>
      </c>
      <c r="AF516">
        <f t="shared" ref="AF516:AF532" si="187">AE516*(1/1000)*(1/94.9714)*(1000/1)</f>
        <v>0</v>
      </c>
      <c r="AG516" t="s">
        <v>36</v>
      </c>
      <c r="AH516" s="11">
        <v>9.3186000000000005E-2</v>
      </c>
      <c r="AI516">
        <f t="shared" ref="AI516:AI532" si="188">AH516*(1/1000)*(1/30.974)*(1000/1)</f>
        <v>3.0085232775876546E-3</v>
      </c>
      <c r="AJ516">
        <v>0</v>
      </c>
      <c r="AK516">
        <v>15.2</v>
      </c>
    </row>
    <row r="517" spans="1:37">
      <c r="A517" s="1" t="s">
        <v>31</v>
      </c>
      <c r="B517" t="s">
        <v>31</v>
      </c>
      <c r="C517" t="s">
        <v>45</v>
      </c>
      <c r="D517" t="s">
        <v>53</v>
      </c>
      <c r="E517" s="6">
        <v>9</v>
      </c>
      <c r="F517" s="2">
        <v>3.41</v>
      </c>
      <c r="G517" t="s">
        <v>38</v>
      </c>
      <c r="H517" s="11">
        <v>0</v>
      </c>
      <c r="I517">
        <v>0.23304849999999999</v>
      </c>
      <c r="J517" s="2">
        <f t="shared" si="159"/>
        <v>7.5240040033576544E-3</v>
      </c>
      <c r="K517">
        <v>20000</v>
      </c>
      <c r="L517">
        <v>0</v>
      </c>
      <c r="M517" s="11">
        <v>0</v>
      </c>
      <c r="N517">
        <v>50</v>
      </c>
      <c r="O517">
        <v>0.5</v>
      </c>
      <c r="P517">
        <v>4</v>
      </c>
      <c r="Q517" s="11">
        <v>4</v>
      </c>
      <c r="R517">
        <f t="shared" si="184"/>
        <v>36</v>
      </c>
      <c r="S517" s="11">
        <v>35.996000000000002</v>
      </c>
      <c r="T517" s="3">
        <f t="shared" si="185"/>
        <v>39.996000000000002</v>
      </c>
      <c r="U517" s="11">
        <v>53.228999999999999</v>
      </c>
      <c r="V517" s="11">
        <v>86</v>
      </c>
      <c r="W517" s="11">
        <v>3391.8</v>
      </c>
      <c r="X517" s="11">
        <v>9.1379999999999999</v>
      </c>
      <c r="Y517" s="11">
        <v>-6.4</v>
      </c>
      <c r="Z517" s="11">
        <v>2820.9</v>
      </c>
      <c r="AA517" s="11">
        <v>9.0329999999999995</v>
      </c>
      <c r="AB517" s="11">
        <v>13.366</v>
      </c>
      <c r="AC517" s="3">
        <f t="shared" si="186"/>
        <v>39.863</v>
      </c>
      <c r="AD517" t="s">
        <v>35</v>
      </c>
      <c r="AF517">
        <f t="shared" si="187"/>
        <v>0</v>
      </c>
      <c r="AG517" t="s">
        <v>36</v>
      </c>
      <c r="AH517" s="11">
        <v>0.16031999999999999</v>
      </c>
      <c r="AI517">
        <f t="shared" si="188"/>
        <v>5.1759540259572537E-3</v>
      </c>
      <c r="AJ517">
        <v>0</v>
      </c>
      <c r="AK517">
        <v>15.2</v>
      </c>
    </row>
    <row r="518" spans="1:37">
      <c r="A518" s="1">
        <v>21.104099999999999</v>
      </c>
      <c r="B518" t="s">
        <v>46</v>
      </c>
      <c r="C518" t="s">
        <v>45</v>
      </c>
      <c r="D518" t="s">
        <v>53</v>
      </c>
      <c r="E518" s="6">
        <v>9</v>
      </c>
      <c r="F518" s="2">
        <v>4.41</v>
      </c>
      <c r="G518" t="s">
        <v>34</v>
      </c>
      <c r="H518" s="11">
        <v>4.0069999999999997</v>
      </c>
      <c r="I518">
        <v>0.23304849999999999</v>
      </c>
      <c r="J518" s="2">
        <f t="shared" ref="J518:J581" si="189">I518/30.974</f>
        <v>7.5240040033576544E-3</v>
      </c>
      <c r="K518">
        <v>20000</v>
      </c>
      <c r="L518" s="5">
        <v>0</v>
      </c>
      <c r="M518" s="11">
        <v>0</v>
      </c>
      <c r="N518">
        <v>50</v>
      </c>
      <c r="O518">
        <v>0.5</v>
      </c>
      <c r="P518">
        <v>4</v>
      </c>
      <c r="Q518" s="11">
        <v>4</v>
      </c>
      <c r="R518">
        <f t="shared" si="184"/>
        <v>36</v>
      </c>
      <c r="S518" s="11">
        <v>36.000999999999998</v>
      </c>
      <c r="T518" s="3">
        <f t="shared" si="185"/>
        <v>40.000999999999998</v>
      </c>
      <c r="U518" s="11">
        <v>57.241999999999997</v>
      </c>
      <c r="V518" s="11">
        <v>83.4</v>
      </c>
      <c r="W518" s="11">
        <v>3567.5</v>
      </c>
      <c r="X518" s="11">
        <v>9.0489999999999995</v>
      </c>
      <c r="Y518" s="11">
        <v>-41.7</v>
      </c>
      <c r="Z518" s="11">
        <v>2922.6</v>
      </c>
      <c r="AA518" s="11">
        <v>8.8070000000000004</v>
      </c>
      <c r="AB518" s="15">
        <v>20.5</v>
      </c>
      <c r="AC518" s="3">
        <f t="shared" si="186"/>
        <v>36.741999999999997</v>
      </c>
      <c r="AD518" t="s">
        <v>35</v>
      </c>
      <c r="AF518">
        <f t="shared" si="187"/>
        <v>0</v>
      </c>
      <c r="AG518" t="s">
        <v>36</v>
      </c>
      <c r="AH518" s="11">
        <v>0.21442800000000001</v>
      </c>
      <c r="AI518">
        <f t="shared" si="188"/>
        <v>6.9228385097178284E-3</v>
      </c>
      <c r="AJ518">
        <f t="shared" ref="AJ518:AJ523" si="190">((I518)*(T518/1000)-(AH518)*(AC518/1000))/(H518/1000)</f>
        <v>0.36028437047666567</v>
      </c>
      <c r="AK518">
        <v>15.2</v>
      </c>
    </row>
    <row r="519" spans="1:37">
      <c r="A519" s="1">
        <v>21.104099999999999</v>
      </c>
      <c r="B519" t="s">
        <v>46</v>
      </c>
      <c r="C519" t="s">
        <v>45</v>
      </c>
      <c r="D519" t="s">
        <v>53</v>
      </c>
      <c r="E519" s="6">
        <v>9</v>
      </c>
      <c r="F519" s="2">
        <v>5.41</v>
      </c>
      <c r="G519" t="s">
        <v>37</v>
      </c>
      <c r="H519" s="11">
        <v>4.0060000000000002</v>
      </c>
      <c r="I519">
        <v>0.23304849999999999</v>
      </c>
      <c r="J519" s="2">
        <f t="shared" si="189"/>
        <v>7.5240040033576544E-3</v>
      </c>
      <c r="K519">
        <v>20000</v>
      </c>
      <c r="L519" s="5">
        <v>0</v>
      </c>
      <c r="M519" s="11">
        <v>0</v>
      </c>
      <c r="N519">
        <v>50</v>
      </c>
      <c r="O519">
        <v>0.5</v>
      </c>
      <c r="P519">
        <v>4</v>
      </c>
      <c r="Q519" s="11">
        <v>4</v>
      </c>
      <c r="R519">
        <f t="shared" si="184"/>
        <v>36</v>
      </c>
      <c r="S519" s="11">
        <v>35.997</v>
      </c>
      <c r="T519" s="3">
        <f t="shared" si="185"/>
        <v>39.997</v>
      </c>
      <c r="U519" s="11">
        <v>57.256999999999998</v>
      </c>
      <c r="V519" s="11">
        <v>85.6</v>
      </c>
      <c r="W519" s="11">
        <v>2995.4</v>
      </c>
      <c r="X519" s="11">
        <v>9.0570000000000004</v>
      </c>
      <c r="Y519" s="11">
        <v>-49</v>
      </c>
      <c r="Z519" s="11">
        <v>3032.5</v>
      </c>
      <c r="AA519" s="11">
        <v>8.8019999999999996</v>
      </c>
      <c r="AB519" s="11">
        <v>20.446999999999999</v>
      </c>
      <c r="AC519" s="3">
        <f t="shared" si="186"/>
        <v>36.81</v>
      </c>
      <c r="AD519" t="s">
        <v>35</v>
      </c>
      <c r="AF519">
        <f t="shared" si="187"/>
        <v>0</v>
      </c>
      <c r="AG519" t="s">
        <v>36</v>
      </c>
      <c r="AH519" s="11">
        <v>0.27354600000000001</v>
      </c>
      <c r="AI519">
        <f t="shared" si="188"/>
        <v>8.8314715567895646E-3</v>
      </c>
      <c r="AJ519">
        <f t="shared" si="190"/>
        <v>-0.18671677621068444</v>
      </c>
      <c r="AK519">
        <v>15.2</v>
      </c>
    </row>
    <row r="520" spans="1:37">
      <c r="A520" s="1">
        <v>21.104099999999999</v>
      </c>
      <c r="B520" t="s">
        <v>46</v>
      </c>
      <c r="C520" t="s">
        <v>45</v>
      </c>
      <c r="D520" t="s">
        <v>53</v>
      </c>
      <c r="E520" s="6">
        <v>9</v>
      </c>
      <c r="F520" s="2">
        <v>6.41</v>
      </c>
      <c r="G520" t="s">
        <v>38</v>
      </c>
      <c r="H520" s="11">
        <v>3.9929999999999999</v>
      </c>
      <c r="I520">
        <v>0.23304849999999999</v>
      </c>
      <c r="J520" s="2">
        <f t="shared" si="189"/>
        <v>7.5240040033576544E-3</v>
      </c>
      <c r="K520">
        <v>20000</v>
      </c>
      <c r="L520" s="5">
        <v>0</v>
      </c>
      <c r="M520" s="11">
        <v>0</v>
      </c>
      <c r="N520">
        <v>50</v>
      </c>
      <c r="O520">
        <v>0.5</v>
      </c>
      <c r="P520">
        <v>4</v>
      </c>
      <c r="Q520" s="11">
        <v>4</v>
      </c>
      <c r="R520">
        <f t="shared" si="184"/>
        <v>36</v>
      </c>
      <c r="S520" s="11">
        <v>36</v>
      </c>
      <c r="T520" s="3">
        <f t="shared" si="185"/>
        <v>40</v>
      </c>
      <c r="U520" s="11">
        <v>57.252000000000002</v>
      </c>
      <c r="V520" s="11">
        <v>77.3</v>
      </c>
      <c r="W520" s="11">
        <v>3578.1</v>
      </c>
      <c r="X520" s="11">
        <v>9.0570000000000004</v>
      </c>
      <c r="Y520" s="11">
        <v>-61.1</v>
      </c>
      <c r="Z520" s="11">
        <v>2951.7</v>
      </c>
      <c r="AA520" s="11">
        <v>8.7970000000000006</v>
      </c>
      <c r="AB520" s="11">
        <v>20.436</v>
      </c>
      <c r="AC520" s="3">
        <f t="shared" si="186"/>
        <v>36.816000000000003</v>
      </c>
      <c r="AD520" t="s">
        <v>35</v>
      </c>
      <c r="AF520">
        <f t="shared" si="187"/>
        <v>0</v>
      </c>
      <c r="AG520" t="s">
        <v>36</v>
      </c>
      <c r="AH520" s="11">
        <v>0.17535000000000001</v>
      </c>
      <c r="AI520">
        <f t="shared" si="188"/>
        <v>5.6611997158907473E-3</v>
      </c>
      <c r="AJ520">
        <f t="shared" si="190"/>
        <v>0.71781978462309015</v>
      </c>
      <c r="AK520">
        <v>15.2</v>
      </c>
    </row>
    <row r="521" spans="1:37">
      <c r="A521" s="1">
        <v>21.104099999999999</v>
      </c>
      <c r="B521" t="s">
        <v>46</v>
      </c>
      <c r="C521" t="s">
        <v>45</v>
      </c>
      <c r="D521" t="s">
        <v>53</v>
      </c>
      <c r="E521" s="6">
        <v>9</v>
      </c>
      <c r="F521" s="2">
        <v>7.41</v>
      </c>
      <c r="G521" t="s">
        <v>34</v>
      </c>
      <c r="H521" s="11">
        <v>4.0090000000000003</v>
      </c>
      <c r="I521">
        <v>50</v>
      </c>
      <c r="J521" s="2">
        <f t="shared" si="189"/>
        <v>1.6142571188738941</v>
      </c>
      <c r="K521">
        <v>20000</v>
      </c>
      <c r="L521" s="6">
        <f>I521*40/K521</f>
        <v>0.1</v>
      </c>
      <c r="M521" s="11">
        <v>0.1</v>
      </c>
      <c r="N521">
        <v>50</v>
      </c>
      <c r="O521">
        <v>0.5</v>
      </c>
      <c r="P521">
        <v>4</v>
      </c>
      <c r="Q521" s="11">
        <v>4</v>
      </c>
      <c r="R521" s="6">
        <f>40-L521-P521</f>
        <v>35.9</v>
      </c>
      <c r="S521" s="11">
        <v>35.9</v>
      </c>
      <c r="T521" s="3">
        <f t="shared" si="185"/>
        <v>40</v>
      </c>
      <c r="U521" s="11">
        <v>57.244</v>
      </c>
      <c r="V521" s="11">
        <v>80.8</v>
      </c>
      <c r="W521" s="11">
        <v>4254.3999999999996</v>
      </c>
      <c r="X521" s="11">
        <v>8.9890000000000008</v>
      </c>
      <c r="Y521" s="11">
        <v>-57</v>
      </c>
      <c r="Z521" s="11">
        <v>3661.7</v>
      </c>
      <c r="AA521" s="11">
        <v>8.7650000000000006</v>
      </c>
      <c r="AB521" s="11">
        <v>20.469000000000001</v>
      </c>
      <c r="AC521" s="3">
        <f t="shared" si="186"/>
        <v>36.774999999999999</v>
      </c>
      <c r="AD521" t="s">
        <v>35</v>
      </c>
      <c r="AF521">
        <f t="shared" si="187"/>
        <v>0</v>
      </c>
      <c r="AG521" t="s">
        <v>36</v>
      </c>
      <c r="AH521" s="11">
        <v>6.366708</v>
      </c>
      <c r="AI521">
        <f t="shared" si="188"/>
        <v>0.2055500742558275</v>
      </c>
      <c r="AJ521">
        <f t="shared" si="190"/>
        <v>440.47500955350461</v>
      </c>
      <c r="AK521">
        <v>15.2</v>
      </c>
    </row>
    <row r="522" spans="1:37">
      <c r="A522" s="1">
        <v>21.104099999999999</v>
      </c>
      <c r="B522" t="s">
        <v>46</v>
      </c>
      <c r="C522" t="s">
        <v>45</v>
      </c>
      <c r="D522" t="s">
        <v>53</v>
      </c>
      <c r="E522" s="6">
        <v>9</v>
      </c>
      <c r="F522" s="2">
        <v>8.41</v>
      </c>
      <c r="G522" t="s">
        <v>37</v>
      </c>
      <c r="H522" s="11">
        <v>3.992</v>
      </c>
      <c r="I522">
        <v>50</v>
      </c>
      <c r="J522" s="2">
        <f t="shared" si="189"/>
        <v>1.6142571188738941</v>
      </c>
      <c r="K522">
        <v>20000</v>
      </c>
      <c r="L522" s="6">
        <f t="shared" ref="L522:L532" si="191">I522*40/K522</f>
        <v>0.1</v>
      </c>
      <c r="M522" s="11">
        <v>0.1</v>
      </c>
      <c r="N522">
        <v>50</v>
      </c>
      <c r="O522">
        <v>0.5</v>
      </c>
      <c r="P522">
        <v>4</v>
      </c>
      <c r="Q522" s="11">
        <v>4</v>
      </c>
      <c r="R522">
        <f t="shared" si="184"/>
        <v>35.9</v>
      </c>
      <c r="S522" s="11">
        <v>35.899000000000001</v>
      </c>
      <c r="T522" s="3">
        <f t="shared" si="185"/>
        <v>39.999000000000002</v>
      </c>
      <c r="U522" s="11">
        <v>57.243000000000002</v>
      </c>
      <c r="V522" s="11">
        <v>83.8</v>
      </c>
      <c r="W522" s="11">
        <v>4322.7</v>
      </c>
      <c r="X522" s="11">
        <v>8.9830000000000005</v>
      </c>
      <c r="Y522" s="11">
        <v>-48.5</v>
      </c>
      <c r="Z522" s="11">
        <v>3673</v>
      </c>
      <c r="AA522" s="11">
        <v>8.7569999999999997</v>
      </c>
      <c r="AB522" s="11">
        <v>20.498999999999999</v>
      </c>
      <c r="AC522" s="3">
        <f t="shared" si="186"/>
        <v>36.744</v>
      </c>
      <c r="AD522" t="s">
        <v>35</v>
      </c>
      <c r="AF522">
        <f t="shared" si="187"/>
        <v>0</v>
      </c>
      <c r="AG522" t="s">
        <v>36</v>
      </c>
      <c r="AH522" s="11">
        <v>5.9809380000000001</v>
      </c>
      <c r="AI522">
        <f t="shared" si="188"/>
        <v>0.19309543488086781</v>
      </c>
      <c r="AJ522">
        <f t="shared" si="190"/>
        <v>445.93848049298595</v>
      </c>
      <c r="AK522">
        <v>15.2</v>
      </c>
    </row>
    <row r="523" spans="1:37">
      <c r="A523" s="1">
        <v>21.104099999999999</v>
      </c>
      <c r="B523" t="s">
        <v>46</v>
      </c>
      <c r="C523" t="s">
        <v>45</v>
      </c>
      <c r="D523" t="s">
        <v>53</v>
      </c>
      <c r="E523" s="6">
        <v>9</v>
      </c>
      <c r="F523" s="2">
        <v>9.41</v>
      </c>
      <c r="G523" t="s">
        <v>38</v>
      </c>
      <c r="H523" s="11">
        <v>4</v>
      </c>
      <c r="I523">
        <v>50</v>
      </c>
      <c r="J523" s="2">
        <f t="shared" si="189"/>
        <v>1.6142571188738941</v>
      </c>
      <c r="K523">
        <v>20000</v>
      </c>
      <c r="L523" s="6">
        <f t="shared" si="191"/>
        <v>0.1</v>
      </c>
      <c r="M523" s="11">
        <v>0.1</v>
      </c>
      <c r="N523">
        <v>50</v>
      </c>
      <c r="O523">
        <v>0.5</v>
      </c>
      <c r="P523">
        <v>4</v>
      </c>
      <c r="Q523" s="11">
        <v>4</v>
      </c>
      <c r="R523">
        <f t="shared" si="184"/>
        <v>35.9</v>
      </c>
      <c r="S523" s="11">
        <v>35.9</v>
      </c>
      <c r="T523" s="3">
        <f t="shared" si="185"/>
        <v>40</v>
      </c>
      <c r="U523" s="11">
        <v>57.22</v>
      </c>
      <c r="V523" s="11">
        <v>79.3</v>
      </c>
      <c r="W523" s="11">
        <v>4266.1000000000004</v>
      </c>
      <c r="X523" s="11">
        <v>8.9939999999999998</v>
      </c>
      <c r="Y523" s="11">
        <v>-55.6</v>
      </c>
      <c r="Z523" s="11">
        <v>3541.7</v>
      </c>
      <c r="AA523" s="11">
        <v>8.766</v>
      </c>
      <c r="AB523" s="11">
        <v>20.567</v>
      </c>
      <c r="AC523" s="3">
        <f t="shared" si="186"/>
        <v>36.652999999999999</v>
      </c>
      <c r="AD523" t="s">
        <v>35</v>
      </c>
      <c r="AF523">
        <f t="shared" si="187"/>
        <v>0</v>
      </c>
      <c r="AG523" t="s">
        <v>36</v>
      </c>
      <c r="AH523" s="11">
        <v>6.1602959999999998</v>
      </c>
      <c r="AI523">
        <f t="shared" si="188"/>
        <v>0.19888603344740749</v>
      </c>
      <c r="AJ523">
        <f t="shared" si="190"/>
        <v>443.551667678</v>
      </c>
      <c r="AK523">
        <v>15.2</v>
      </c>
    </row>
    <row r="524" spans="1:37">
      <c r="A524" s="1">
        <v>21.104099999999999</v>
      </c>
      <c r="B524" t="s">
        <v>46</v>
      </c>
      <c r="C524" t="s">
        <v>45</v>
      </c>
      <c r="D524" t="s">
        <v>53</v>
      </c>
      <c r="E524" s="6">
        <v>9</v>
      </c>
      <c r="F524" s="2">
        <v>10.41</v>
      </c>
      <c r="G524" t="s">
        <v>34</v>
      </c>
      <c r="H524" s="11">
        <v>4.0090000000000003</v>
      </c>
      <c r="I524">
        <v>100</v>
      </c>
      <c r="J524" s="2">
        <f t="shared" si="189"/>
        <v>3.2285142377477882</v>
      </c>
      <c r="K524">
        <v>20000</v>
      </c>
      <c r="L524" s="6">
        <f t="shared" si="191"/>
        <v>0.2</v>
      </c>
      <c r="M524" s="11">
        <v>0.2</v>
      </c>
      <c r="N524">
        <v>50</v>
      </c>
      <c r="O524">
        <v>0.5</v>
      </c>
      <c r="P524">
        <v>4</v>
      </c>
      <c r="Q524" s="11">
        <v>4</v>
      </c>
      <c r="R524">
        <f t="shared" si="184"/>
        <v>35.799999999999997</v>
      </c>
      <c r="S524" s="11">
        <v>35.796999999999997</v>
      </c>
      <c r="T524" s="3">
        <f t="shared" si="185"/>
        <v>39.997</v>
      </c>
      <c r="U524" s="11">
        <v>57.271999999999998</v>
      </c>
      <c r="V524" s="11">
        <v>80.599999999999994</v>
      </c>
      <c r="W524" s="11">
        <v>4310.3</v>
      </c>
      <c r="X524" s="11">
        <v>8.9749999999999996</v>
      </c>
      <c r="Y524" s="11">
        <v>-52.9</v>
      </c>
      <c r="Z524" s="11">
        <v>3638.3</v>
      </c>
      <c r="AA524" s="11">
        <v>8.7530000000000001</v>
      </c>
      <c r="AB524" s="11">
        <v>20.594000000000001</v>
      </c>
      <c r="AC524" s="3">
        <f t="shared" si="186"/>
        <v>36.677999999999997</v>
      </c>
      <c r="AD524" t="s">
        <v>35</v>
      </c>
      <c r="AF524">
        <f t="shared" si="187"/>
        <v>0</v>
      </c>
      <c r="AG524" t="s">
        <v>36</v>
      </c>
      <c r="AH524" s="11">
        <v>16.326309999999999</v>
      </c>
      <c r="AI524">
        <f t="shared" si="188"/>
        <v>0.52709724284884096</v>
      </c>
      <c r="AJ524">
        <f>((I524)*(T524/1000)-(AH524)*(AC524/1000))/(H524/1000)</f>
        <v>848.31219800947861</v>
      </c>
      <c r="AK524">
        <v>15.2</v>
      </c>
    </row>
    <row r="525" spans="1:37">
      <c r="A525" s="1">
        <v>21.104099999999999</v>
      </c>
      <c r="B525" t="s">
        <v>46</v>
      </c>
      <c r="C525" t="s">
        <v>45</v>
      </c>
      <c r="D525" t="s">
        <v>53</v>
      </c>
      <c r="E525" s="6">
        <v>9</v>
      </c>
      <c r="F525" s="2">
        <v>11.41</v>
      </c>
      <c r="G525" t="s">
        <v>37</v>
      </c>
      <c r="H525" s="11">
        <v>4.0060000000000002</v>
      </c>
      <c r="I525">
        <v>100</v>
      </c>
      <c r="J525" s="2">
        <f t="shared" si="189"/>
        <v>3.2285142377477882</v>
      </c>
      <c r="K525">
        <v>20000</v>
      </c>
      <c r="L525" s="6">
        <f t="shared" si="191"/>
        <v>0.2</v>
      </c>
      <c r="M525" s="11">
        <v>0.2</v>
      </c>
      <c r="N525">
        <v>50</v>
      </c>
      <c r="O525">
        <v>0.5</v>
      </c>
      <c r="P525">
        <v>4</v>
      </c>
      <c r="Q525" s="11">
        <v>4</v>
      </c>
      <c r="R525">
        <f t="shared" si="184"/>
        <v>35.799999999999997</v>
      </c>
      <c r="S525" s="11">
        <v>35.799999999999997</v>
      </c>
      <c r="T525" s="3">
        <f t="shared" si="185"/>
        <v>40</v>
      </c>
      <c r="U525" s="11">
        <v>57.234000000000002</v>
      </c>
      <c r="V525" s="11">
        <v>89.9</v>
      </c>
      <c r="W525" s="11">
        <v>4077.9</v>
      </c>
      <c r="X525" s="11">
        <v>8.9600000000000009</v>
      </c>
      <c r="Y525" s="11">
        <v>-58</v>
      </c>
      <c r="Z525" s="11">
        <v>3711.2</v>
      </c>
      <c r="AA525" s="11">
        <v>8.7430000000000003</v>
      </c>
      <c r="AB525" s="11">
        <v>20.347999999999999</v>
      </c>
      <c r="AC525" s="3">
        <f t="shared" si="186"/>
        <v>36.886000000000003</v>
      </c>
      <c r="AD525" t="s">
        <v>35</v>
      </c>
      <c r="AF525">
        <f t="shared" si="187"/>
        <v>0</v>
      </c>
      <c r="AG525" t="s">
        <v>36</v>
      </c>
      <c r="AH525" s="11">
        <v>15.515499999999999</v>
      </c>
      <c r="AI525">
        <f t="shared" si="188"/>
        <v>0.50092012655775819</v>
      </c>
      <c r="AJ525">
        <f t="shared" ref="AJ525:AJ532" si="192">((I525)*(T525/1000)-(AH525)*(AC525/1000))/(H525/1000)</f>
        <v>855.64035621567643</v>
      </c>
      <c r="AK525">
        <v>15.2</v>
      </c>
    </row>
    <row r="526" spans="1:37">
      <c r="A526" s="1">
        <v>21.104099999999999</v>
      </c>
      <c r="B526" t="s">
        <v>46</v>
      </c>
      <c r="C526" t="s">
        <v>45</v>
      </c>
      <c r="D526" t="s">
        <v>53</v>
      </c>
      <c r="E526" s="6">
        <v>9</v>
      </c>
      <c r="F526" s="2">
        <v>12.41</v>
      </c>
      <c r="G526" t="s">
        <v>38</v>
      </c>
      <c r="H526" s="11">
        <v>3.9940000000000002</v>
      </c>
      <c r="I526">
        <v>100</v>
      </c>
      <c r="J526" s="2">
        <f t="shared" si="189"/>
        <v>3.2285142377477882</v>
      </c>
      <c r="K526">
        <v>20000</v>
      </c>
      <c r="L526" s="6">
        <f t="shared" si="191"/>
        <v>0.2</v>
      </c>
      <c r="M526" s="11">
        <v>0.2</v>
      </c>
      <c r="N526">
        <v>50</v>
      </c>
      <c r="O526">
        <v>0.5</v>
      </c>
      <c r="P526">
        <v>4</v>
      </c>
      <c r="Q526" s="11">
        <v>4</v>
      </c>
      <c r="R526">
        <f t="shared" si="184"/>
        <v>35.799999999999997</v>
      </c>
      <c r="S526" s="11">
        <v>35.802</v>
      </c>
      <c r="T526" s="3">
        <f t="shared" si="185"/>
        <v>40.002000000000002</v>
      </c>
      <c r="U526" s="11">
        <v>57.182000000000002</v>
      </c>
      <c r="V526" s="11">
        <v>88.7</v>
      </c>
      <c r="W526" s="11">
        <v>4199.2</v>
      </c>
      <c r="X526" s="11">
        <v>8.9540000000000006</v>
      </c>
      <c r="Y526" s="11">
        <v>-43</v>
      </c>
      <c r="Z526" s="11">
        <v>3798.4</v>
      </c>
      <c r="AA526" s="11">
        <v>8.7370000000000001</v>
      </c>
      <c r="AB526" s="11">
        <v>20.484999999999999</v>
      </c>
      <c r="AC526" s="3">
        <f t="shared" si="186"/>
        <v>36.697000000000003</v>
      </c>
      <c r="AD526" t="s">
        <v>35</v>
      </c>
      <c r="AF526">
        <f t="shared" si="187"/>
        <v>0</v>
      </c>
      <c r="AG526" t="s">
        <v>36</v>
      </c>
      <c r="AH526" s="11">
        <v>15.199184000000001</v>
      </c>
      <c r="AI526">
        <f t="shared" si="188"/>
        <v>0.49070781946148384</v>
      </c>
      <c r="AJ526">
        <f t="shared" si="192"/>
        <v>861.90173879619442</v>
      </c>
      <c r="AK526">
        <v>15.2</v>
      </c>
    </row>
    <row r="527" spans="1:37">
      <c r="A527" s="1">
        <v>21.104099999999999</v>
      </c>
      <c r="B527" t="s">
        <v>46</v>
      </c>
      <c r="C527" t="s">
        <v>45</v>
      </c>
      <c r="D527" t="s">
        <v>53</v>
      </c>
      <c r="E527" s="6">
        <v>9</v>
      </c>
      <c r="F527" s="2">
        <v>13.41</v>
      </c>
      <c r="G527" t="s">
        <v>34</v>
      </c>
      <c r="H527" s="11">
        <v>4.0030000000000001</v>
      </c>
      <c r="I527">
        <v>250</v>
      </c>
      <c r="J527" s="2">
        <f t="shared" si="189"/>
        <v>8.0712855943694706</v>
      </c>
      <c r="K527">
        <v>20000</v>
      </c>
      <c r="L527" s="6">
        <f t="shared" si="191"/>
        <v>0.5</v>
      </c>
      <c r="M527" s="13">
        <v>0.5</v>
      </c>
      <c r="N527">
        <v>50</v>
      </c>
      <c r="O527">
        <v>0.5</v>
      </c>
      <c r="P527">
        <v>4</v>
      </c>
      <c r="Q527" s="11">
        <v>4</v>
      </c>
      <c r="R527">
        <f t="shared" si="184"/>
        <v>35.5</v>
      </c>
      <c r="S527" s="11">
        <v>35.51</v>
      </c>
      <c r="T527" s="3">
        <f t="shared" si="185"/>
        <v>40.01</v>
      </c>
      <c r="U527" s="11">
        <v>57.295999999999999</v>
      </c>
      <c r="V527" s="11">
        <v>94.1</v>
      </c>
      <c r="W527" s="11">
        <v>4407.1000000000004</v>
      </c>
      <c r="X527" s="11">
        <v>8.9629999999999992</v>
      </c>
      <c r="Y527" s="11">
        <v>-37.700000000000003</v>
      </c>
      <c r="Z527" s="11">
        <v>3715.9</v>
      </c>
      <c r="AA527" s="11">
        <v>8.7240000000000002</v>
      </c>
      <c r="AB527" s="11">
        <v>20.645</v>
      </c>
      <c r="AC527" s="3">
        <f t="shared" si="186"/>
        <v>36.650999999999996</v>
      </c>
      <c r="AD527" t="s">
        <v>35</v>
      </c>
      <c r="AF527">
        <f t="shared" si="187"/>
        <v>0</v>
      </c>
      <c r="AG527" t="s">
        <v>36</v>
      </c>
      <c r="AH527" s="11">
        <v>99.829260000000005</v>
      </c>
      <c r="AI527">
        <f t="shared" si="188"/>
        <v>3.2230018725382577</v>
      </c>
      <c r="AJ527">
        <f t="shared" si="192"/>
        <v>1584.7259035073694</v>
      </c>
      <c r="AK527">
        <v>15.2</v>
      </c>
    </row>
    <row r="528" spans="1:37">
      <c r="A528" s="1">
        <v>21.104099999999999</v>
      </c>
      <c r="B528" t="s">
        <v>46</v>
      </c>
      <c r="C528" t="s">
        <v>45</v>
      </c>
      <c r="D528" t="s">
        <v>53</v>
      </c>
      <c r="E528" s="6">
        <v>9</v>
      </c>
      <c r="F528" s="2">
        <v>14.41</v>
      </c>
      <c r="G528" t="s">
        <v>37</v>
      </c>
      <c r="H528" s="11">
        <v>4.0060000000000002</v>
      </c>
      <c r="I528">
        <v>250</v>
      </c>
      <c r="J528" s="2">
        <f t="shared" si="189"/>
        <v>8.0712855943694706</v>
      </c>
      <c r="K528">
        <v>20000</v>
      </c>
      <c r="L528" s="6">
        <f t="shared" si="191"/>
        <v>0.5</v>
      </c>
      <c r="M528" s="13">
        <v>0.5</v>
      </c>
      <c r="N528">
        <v>50</v>
      </c>
      <c r="O528">
        <v>0.5</v>
      </c>
      <c r="P528">
        <v>4</v>
      </c>
      <c r="Q528" s="11">
        <v>4</v>
      </c>
      <c r="R528">
        <f t="shared" si="184"/>
        <v>35.5</v>
      </c>
      <c r="S528" s="11">
        <v>35.494999999999997</v>
      </c>
      <c r="T528" s="3">
        <f t="shared" si="185"/>
        <v>39.994999999999997</v>
      </c>
      <c r="U528" s="11">
        <v>57.273000000000003</v>
      </c>
      <c r="V528" s="11">
        <v>103.8</v>
      </c>
      <c r="W528" s="11">
        <v>3994.7</v>
      </c>
      <c r="X528" s="11">
        <v>9.0220000000000002</v>
      </c>
      <c r="Y528" s="11">
        <v>-21.9</v>
      </c>
      <c r="Z528" s="11">
        <v>3555.1</v>
      </c>
      <c r="AA528" s="11">
        <v>8.7579999999999991</v>
      </c>
      <c r="AB528" s="11">
        <v>20.658999999999999</v>
      </c>
      <c r="AC528" s="3">
        <f t="shared" si="186"/>
        <v>36.614000000000004</v>
      </c>
      <c r="AD528" t="s">
        <v>35</v>
      </c>
      <c r="AF528">
        <f t="shared" si="187"/>
        <v>0</v>
      </c>
      <c r="AG528" t="s">
        <v>36</v>
      </c>
      <c r="AH528" s="11">
        <v>106.9134</v>
      </c>
      <c r="AI528">
        <f t="shared" si="188"/>
        <v>3.4517143410602436</v>
      </c>
      <c r="AJ528">
        <f t="shared" si="192"/>
        <v>1518.7775268097851</v>
      </c>
      <c r="AK528">
        <v>15.2</v>
      </c>
    </row>
    <row r="529" spans="1:37">
      <c r="A529" s="1">
        <v>21.104099999999999</v>
      </c>
      <c r="B529" t="s">
        <v>46</v>
      </c>
      <c r="C529" t="s">
        <v>45</v>
      </c>
      <c r="D529" t="s">
        <v>53</v>
      </c>
      <c r="E529" s="6">
        <v>9</v>
      </c>
      <c r="F529" s="2">
        <v>15.41</v>
      </c>
      <c r="G529" t="s">
        <v>38</v>
      </c>
      <c r="H529" s="11">
        <v>4</v>
      </c>
      <c r="I529">
        <v>250</v>
      </c>
      <c r="J529" s="2">
        <f t="shared" si="189"/>
        <v>8.0712855943694706</v>
      </c>
      <c r="K529">
        <v>20000</v>
      </c>
      <c r="L529" s="6">
        <f t="shared" si="191"/>
        <v>0.5</v>
      </c>
      <c r="M529" s="13">
        <v>0.5</v>
      </c>
      <c r="N529">
        <v>50</v>
      </c>
      <c r="O529">
        <v>0.5</v>
      </c>
      <c r="P529">
        <v>4</v>
      </c>
      <c r="Q529" s="11">
        <v>4</v>
      </c>
      <c r="R529">
        <f t="shared" si="184"/>
        <v>35.5</v>
      </c>
      <c r="S529" s="11">
        <v>35.502000000000002</v>
      </c>
      <c r="T529" s="3">
        <f t="shared" si="185"/>
        <v>40.002000000000002</v>
      </c>
      <c r="U529" s="11">
        <v>57.243000000000002</v>
      </c>
      <c r="V529" s="11">
        <v>104.4</v>
      </c>
      <c r="W529" s="11">
        <v>3955.8</v>
      </c>
      <c r="X529" s="11">
        <v>9.0139999999999993</v>
      </c>
      <c r="Y529" s="11">
        <v>-24</v>
      </c>
      <c r="Z529" s="11">
        <v>3540.7</v>
      </c>
      <c r="AA529" s="11">
        <v>8.7460000000000004</v>
      </c>
      <c r="AB529" s="11">
        <v>20.582999999999998</v>
      </c>
      <c r="AC529" s="3">
        <f t="shared" si="186"/>
        <v>36.660000000000004</v>
      </c>
      <c r="AD529" t="s">
        <v>35</v>
      </c>
      <c r="AF529">
        <f t="shared" si="187"/>
        <v>0</v>
      </c>
      <c r="AG529" t="s">
        <v>36</v>
      </c>
      <c r="AH529" s="11">
        <v>106.41240000000001</v>
      </c>
      <c r="AI529">
        <f t="shared" si="188"/>
        <v>3.4355394847291278</v>
      </c>
      <c r="AJ529">
        <f t="shared" si="192"/>
        <v>1524.855354</v>
      </c>
      <c r="AK529">
        <v>15.2</v>
      </c>
    </row>
    <row r="530" spans="1:37">
      <c r="A530" s="1">
        <v>21.104099999999999</v>
      </c>
      <c r="B530" t="s">
        <v>46</v>
      </c>
      <c r="C530" t="s">
        <v>45</v>
      </c>
      <c r="D530" t="s">
        <v>53</v>
      </c>
      <c r="E530" s="6">
        <v>9</v>
      </c>
      <c r="F530" s="2">
        <v>16.41</v>
      </c>
      <c r="G530" t="s">
        <v>34</v>
      </c>
      <c r="H530" s="11">
        <v>3.9990000000000001</v>
      </c>
      <c r="I530">
        <v>500</v>
      </c>
      <c r="J530" s="2">
        <f t="shared" si="189"/>
        <v>16.142571188738941</v>
      </c>
      <c r="K530">
        <v>20000</v>
      </c>
      <c r="L530" s="6">
        <f t="shared" si="191"/>
        <v>1</v>
      </c>
      <c r="M530" s="13">
        <v>1</v>
      </c>
      <c r="N530">
        <v>50</v>
      </c>
      <c r="O530">
        <v>0.5</v>
      </c>
      <c r="P530">
        <v>4</v>
      </c>
      <c r="Q530" s="11">
        <v>4</v>
      </c>
      <c r="R530">
        <f t="shared" si="184"/>
        <v>35</v>
      </c>
      <c r="S530" s="15">
        <v>34.996000000000002</v>
      </c>
      <c r="T530" s="3">
        <f t="shared" si="185"/>
        <v>39.996000000000002</v>
      </c>
      <c r="U530" s="11">
        <v>57.296999999999997</v>
      </c>
      <c r="V530" s="11">
        <v>104.5</v>
      </c>
      <c r="W530" s="11">
        <v>5206.7</v>
      </c>
      <c r="X530" s="11">
        <v>8.9589999999999996</v>
      </c>
      <c r="Y530" s="11">
        <v>-36.200000000000003</v>
      </c>
      <c r="Z530" s="11">
        <v>4348.1000000000004</v>
      </c>
      <c r="AA530" s="11">
        <v>8.7449999999999992</v>
      </c>
      <c r="AB530" s="11">
        <v>20.664999999999999</v>
      </c>
      <c r="AC530" s="3">
        <f t="shared" si="186"/>
        <v>36.631999999999998</v>
      </c>
      <c r="AD530" t="s">
        <v>35</v>
      </c>
      <c r="AF530">
        <f t="shared" si="187"/>
        <v>0</v>
      </c>
      <c r="AG530" t="s">
        <v>36</v>
      </c>
      <c r="AH530" s="11">
        <v>339.339</v>
      </c>
      <c r="AI530">
        <f t="shared" si="188"/>
        <v>10.955607929230966</v>
      </c>
      <c r="AJ530">
        <f t="shared" si="192"/>
        <v>1892.3065146286576</v>
      </c>
      <c r="AK530">
        <v>15.2</v>
      </c>
    </row>
    <row r="531" spans="1:37">
      <c r="A531" s="1">
        <v>21.104099999999999</v>
      </c>
      <c r="B531" t="s">
        <v>46</v>
      </c>
      <c r="C531" t="s">
        <v>45</v>
      </c>
      <c r="D531" t="s">
        <v>53</v>
      </c>
      <c r="E531" s="6">
        <v>9</v>
      </c>
      <c r="F531" s="2">
        <v>17.41</v>
      </c>
      <c r="G531" t="s">
        <v>37</v>
      </c>
      <c r="H531" s="11">
        <v>4.0069999999999997</v>
      </c>
      <c r="I531">
        <v>500</v>
      </c>
      <c r="J531" s="2">
        <f t="shared" si="189"/>
        <v>16.142571188738941</v>
      </c>
      <c r="K531">
        <v>20000</v>
      </c>
      <c r="L531" s="6">
        <f t="shared" si="191"/>
        <v>1</v>
      </c>
      <c r="M531" s="13">
        <v>1</v>
      </c>
      <c r="N531">
        <v>50</v>
      </c>
      <c r="O531">
        <v>0.5</v>
      </c>
      <c r="P531">
        <v>4</v>
      </c>
      <c r="Q531" s="11">
        <v>4</v>
      </c>
      <c r="R531">
        <f t="shared" si="184"/>
        <v>35</v>
      </c>
      <c r="S531" s="11">
        <v>35</v>
      </c>
      <c r="T531" s="3">
        <f t="shared" si="185"/>
        <v>40</v>
      </c>
      <c r="U531" s="11">
        <v>57.304000000000002</v>
      </c>
      <c r="V531" s="11">
        <v>100.5</v>
      </c>
      <c r="W531" s="11">
        <v>5158.5</v>
      </c>
      <c r="X531" s="11">
        <v>8.9429999999999996</v>
      </c>
      <c r="Y531" s="11">
        <v>-10.9</v>
      </c>
      <c r="Z531" s="11">
        <v>4311.7</v>
      </c>
      <c r="AA531" s="11">
        <v>8.7430000000000003</v>
      </c>
      <c r="AB531" s="11">
        <v>20.701000000000001</v>
      </c>
      <c r="AC531" s="3">
        <f t="shared" si="186"/>
        <v>36.603000000000002</v>
      </c>
      <c r="AD531" t="s">
        <v>35</v>
      </c>
      <c r="AF531">
        <f t="shared" si="187"/>
        <v>0</v>
      </c>
      <c r="AG531" t="s">
        <v>36</v>
      </c>
      <c r="AH531" s="11">
        <v>330.53019999999998</v>
      </c>
      <c r="AI531">
        <f t="shared" si="188"/>
        <v>10.671214567056241</v>
      </c>
      <c r="AJ531">
        <f t="shared" si="192"/>
        <v>1971.9498600948343</v>
      </c>
      <c r="AK531">
        <v>15.2</v>
      </c>
    </row>
    <row r="532" spans="1:37">
      <c r="A532" s="1">
        <v>21.104099999999999</v>
      </c>
      <c r="B532" t="s">
        <v>46</v>
      </c>
      <c r="C532" t="s">
        <v>45</v>
      </c>
      <c r="D532" t="s">
        <v>53</v>
      </c>
      <c r="E532" s="6">
        <v>9</v>
      </c>
      <c r="F532" s="2">
        <v>18.41</v>
      </c>
      <c r="G532" t="s">
        <v>38</v>
      </c>
      <c r="H532" s="11">
        <v>3.9990000000000001</v>
      </c>
      <c r="I532">
        <v>500</v>
      </c>
      <c r="J532" s="2">
        <f t="shared" si="189"/>
        <v>16.142571188738941</v>
      </c>
      <c r="K532">
        <v>20000</v>
      </c>
      <c r="L532" s="6">
        <f t="shared" si="191"/>
        <v>1</v>
      </c>
      <c r="M532" s="13">
        <v>1</v>
      </c>
      <c r="N532">
        <v>50</v>
      </c>
      <c r="O532">
        <v>0.5</v>
      </c>
      <c r="P532">
        <v>4</v>
      </c>
      <c r="Q532" s="11">
        <v>4</v>
      </c>
      <c r="R532">
        <f t="shared" si="184"/>
        <v>35</v>
      </c>
      <c r="S532" s="15">
        <v>34.994999999999997</v>
      </c>
      <c r="T532" s="3">
        <f t="shared" si="185"/>
        <v>39.994999999999997</v>
      </c>
      <c r="U532" s="11">
        <v>57.265999999999998</v>
      </c>
      <c r="V532" s="11">
        <v>96.3</v>
      </c>
      <c r="W532" s="11">
        <v>5191.2</v>
      </c>
      <c r="X532" s="11">
        <v>8.9529999999999994</v>
      </c>
      <c r="Y532" s="11">
        <v>7</v>
      </c>
      <c r="Z532" s="11">
        <v>4456.7</v>
      </c>
      <c r="AA532" s="11">
        <v>8.7469999999999999</v>
      </c>
      <c r="AB532" s="11">
        <v>20.702999999999999</v>
      </c>
      <c r="AC532" s="3">
        <f t="shared" si="186"/>
        <v>36.563000000000002</v>
      </c>
      <c r="AD532" t="s">
        <v>35</v>
      </c>
      <c r="AF532">
        <f t="shared" si="187"/>
        <v>0</v>
      </c>
      <c r="AG532" t="s">
        <v>36</v>
      </c>
      <c r="AH532" s="11">
        <v>342.74239999999998</v>
      </c>
      <c r="AI532">
        <f t="shared" si="188"/>
        <v>11.065487182798476</v>
      </c>
      <c r="AJ532">
        <f t="shared" si="192"/>
        <v>1866.9191369842454</v>
      </c>
      <c r="AK532">
        <v>15.2</v>
      </c>
    </row>
    <row r="533" spans="1:37">
      <c r="A533" s="1" t="s">
        <v>31</v>
      </c>
      <c r="B533" t="s">
        <v>31</v>
      </c>
      <c r="C533" t="s">
        <v>47</v>
      </c>
      <c r="D533" t="s">
        <v>53</v>
      </c>
      <c r="E533" s="6">
        <v>9</v>
      </c>
      <c r="F533" s="2">
        <v>1.42</v>
      </c>
      <c r="G533" t="s">
        <v>34</v>
      </c>
      <c r="H533" s="11">
        <v>0</v>
      </c>
      <c r="I533">
        <v>0.23304849999999999</v>
      </c>
      <c r="J533" s="2">
        <f t="shared" si="189"/>
        <v>7.5240040033576544E-3</v>
      </c>
      <c r="K533">
        <v>20000</v>
      </c>
      <c r="L533">
        <v>0</v>
      </c>
      <c r="M533" s="11">
        <v>0</v>
      </c>
      <c r="N533">
        <v>50</v>
      </c>
      <c r="O533">
        <v>0.5</v>
      </c>
      <c r="P533">
        <v>4</v>
      </c>
      <c r="Q533" s="11">
        <v>4</v>
      </c>
      <c r="R533">
        <f>40-L533-P533</f>
        <v>36</v>
      </c>
      <c r="S533" s="15">
        <v>36.003999999999998</v>
      </c>
      <c r="T533" s="3">
        <f>S533+Q533+M533</f>
        <v>40.003999999999998</v>
      </c>
      <c r="U533" s="11">
        <v>53.238</v>
      </c>
      <c r="V533" s="11">
        <v>124.5</v>
      </c>
      <c r="W533" s="11">
        <v>3355.6</v>
      </c>
      <c r="X533" s="11">
        <v>9.1189999999999998</v>
      </c>
      <c r="Y533" s="11">
        <v>76.599999999999994</v>
      </c>
      <c r="Z533" s="11">
        <v>2889.7</v>
      </c>
      <c r="AA533" s="11">
        <v>9.0009999999999994</v>
      </c>
      <c r="AB533" s="11">
        <v>13.381</v>
      </c>
      <c r="AC533" s="3">
        <f>U533-AB533</f>
        <v>39.856999999999999</v>
      </c>
      <c r="AD533" t="s">
        <v>35</v>
      </c>
      <c r="AF533">
        <f>AE533*(1/1000)*(1/94.9714)*(1000/1)</f>
        <v>0</v>
      </c>
      <c r="AG533" t="s">
        <v>36</v>
      </c>
      <c r="AH533" s="11">
        <v>7.7154E-2</v>
      </c>
      <c r="AI533">
        <f>AH533*(1/1000)*(1/30.974)*(1000/1)</f>
        <v>2.4909278749919287E-3</v>
      </c>
      <c r="AJ533">
        <v>0</v>
      </c>
      <c r="AK533">
        <v>16.5</v>
      </c>
    </row>
    <row r="534" spans="1:37">
      <c r="A534" s="1" t="s">
        <v>31</v>
      </c>
      <c r="B534" t="s">
        <v>31</v>
      </c>
      <c r="C534" t="s">
        <v>47</v>
      </c>
      <c r="D534" t="s">
        <v>53</v>
      </c>
      <c r="E534" s="6">
        <v>9</v>
      </c>
      <c r="F534" s="2">
        <v>2.42</v>
      </c>
      <c r="G534" t="s">
        <v>37</v>
      </c>
      <c r="H534" s="11">
        <v>0</v>
      </c>
      <c r="I534">
        <v>0.23304849999999999</v>
      </c>
      <c r="J534" s="2">
        <f t="shared" si="189"/>
        <v>7.5240040033576544E-3</v>
      </c>
      <c r="K534">
        <v>20000</v>
      </c>
      <c r="L534">
        <v>0</v>
      </c>
      <c r="M534" s="11">
        <v>0</v>
      </c>
      <c r="N534">
        <v>50</v>
      </c>
      <c r="O534">
        <v>0.5</v>
      </c>
      <c r="P534">
        <v>4</v>
      </c>
      <c r="Q534" s="11">
        <v>4</v>
      </c>
      <c r="R534">
        <f t="shared" ref="R534:R550" si="193">40-L534-P534</f>
        <v>36</v>
      </c>
      <c r="S534" s="11">
        <v>35.997</v>
      </c>
      <c r="T534" s="3">
        <f t="shared" ref="T534:T550" si="194">S534+Q534+M534</f>
        <v>39.997</v>
      </c>
      <c r="U534" s="11">
        <v>53.238999999999997</v>
      </c>
      <c r="V534" s="11">
        <v>104.1</v>
      </c>
      <c r="W534" s="11">
        <v>3227.8</v>
      </c>
      <c r="X534" s="11">
        <v>9.1590000000000007</v>
      </c>
      <c r="Y534" s="11">
        <v>46.3</v>
      </c>
      <c r="Z534" s="11">
        <v>2810.2</v>
      </c>
      <c r="AA534" s="11">
        <v>8.98</v>
      </c>
      <c r="AB534" s="11">
        <v>13.577999999999999</v>
      </c>
      <c r="AC534" s="3">
        <f t="shared" ref="AC534:AC550" si="195">U534-AB534</f>
        <v>39.661000000000001</v>
      </c>
      <c r="AD534" t="s">
        <v>35</v>
      </c>
      <c r="AF534">
        <f t="shared" ref="AF534:AF550" si="196">AE534*(1/1000)*(1/94.9714)*(1000/1)</f>
        <v>0</v>
      </c>
      <c r="AG534" t="s">
        <v>36</v>
      </c>
      <c r="AH534" s="11">
        <v>7.7154E-2</v>
      </c>
      <c r="AI534">
        <f t="shared" ref="AI534:AI550" si="197">AH534*(1/1000)*(1/30.974)*(1000/1)</f>
        <v>2.4909278749919287E-3</v>
      </c>
      <c r="AJ534">
        <v>0</v>
      </c>
      <c r="AK534">
        <v>16.5</v>
      </c>
    </row>
    <row r="535" spans="1:37">
      <c r="A535" s="1" t="s">
        <v>31</v>
      </c>
      <c r="B535" t="s">
        <v>31</v>
      </c>
      <c r="C535" t="s">
        <v>47</v>
      </c>
      <c r="D535" t="s">
        <v>53</v>
      </c>
      <c r="E535" s="6">
        <v>9</v>
      </c>
      <c r="F535" s="2">
        <v>3.42</v>
      </c>
      <c r="G535" t="s">
        <v>38</v>
      </c>
      <c r="H535" s="11">
        <v>0</v>
      </c>
      <c r="I535">
        <v>0.23304849999999999</v>
      </c>
      <c r="J535" s="2">
        <f t="shared" si="189"/>
        <v>7.5240040033576544E-3</v>
      </c>
      <c r="K535">
        <v>20000</v>
      </c>
      <c r="L535">
        <v>0</v>
      </c>
      <c r="M535" s="11">
        <v>0</v>
      </c>
      <c r="N535">
        <v>50</v>
      </c>
      <c r="O535">
        <v>0.5</v>
      </c>
      <c r="P535">
        <v>4</v>
      </c>
      <c r="Q535" s="11">
        <v>4</v>
      </c>
      <c r="R535">
        <f t="shared" si="193"/>
        <v>36</v>
      </c>
      <c r="S535" s="11">
        <v>35.999000000000002</v>
      </c>
      <c r="T535" s="3">
        <f t="shared" si="194"/>
        <v>39.999000000000002</v>
      </c>
      <c r="U535" s="11">
        <v>53.231999999999999</v>
      </c>
      <c r="V535" s="11">
        <v>96.4</v>
      </c>
      <c r="W535" s="11">
        <v>3177</v>
      </c>
      <c r="X535" s="11">
        <v>9.1549999999999994</v>
      </c>
      <c r="Y535" s="11">
        <v>34.700000000000003</v>
      </c>
      <c r="Z535" s="11">
        <v>2776.8</v>
      </c>
      <c r="AA535" s="11">
        <v>8.9789999999999992</v>
      </c>
      <c r="AB535" s="11">
        <v>13.396000000000001</v>
      </c>
      <c r="AC535" s="3">
        <f t="shared" si="195"/>
        <v>39.835999999999999</v>
      </c>
      <c r="AD535" t="s">
        <v>35</v>
      </c>
      <c r="AF535">
        <f t="shared" si="196"/>
        <v>0</v>
      </c>
      <c r="AG535" t="s">
        <v>36</v>
      </c>
      <c r="AH535" s="11">
        <v>0.15230399999999999</v>
      </c>
      <c r="AI535">
        <f t="shared" si="197"/>
        <v>4.917156324659392E-3</v>
      </c>
      <c r="AJ535">
        <v>0</v>
      </c>
      <c r="AK535">
        <v>16.5</v>
      </c>
    </row>
    <row r="536" spans="1:37">
      <c r="A536" s="1">
        <v>21.104199999999999</v>
      </c>
      <c r="B536" t="s">
        <v>48</v>
      </c>
      <c r="C536" t="s">
        <v>47</v>
      </c>
      <c r="D536" t="s">
        <v>53</v>
      </c>
      <c r="E536" s="6">
        <v>9</v>
      </c>
      <c r="F536" s="2">
        <v>4.42</v>
      </c>
      <c r="G536" t="s">
        <v>34</v>
      </c>
      <c r="H536" s="11">
        <v>3.9940000000000002</v>
      </c>
      <c r="I536">
        <v>0.23304849999999999</v>
      </c>
      <c r="J536" s="2">
        <f t="shared" si="189"/>
        <v>7.5240040033576544E-3</v>
      </c>
      <c r="K536">
        <v>20000</v>
      </c>
      <c r="L536" s="5">
        <v>0</v>
      </c>
      <c r="M536" s="11">
        <v>0</v>
      </c>
      <c r="N536">
        <v>50</v>
      </c>
      <c r="O536">
        <v>0.5</v>
      </c>
      <c r="P536">
        <v>4</v>
      </c>
      <c r="Q536" s="11">
        <v>4</v>
      </c>
      <c r="R536">
        <f t="shared" si="193"/>
        <v>36</v>
      </c>
      <c r="S536" s="11">
        <v>36.002000000000002</v>
      </c>
      <c r="T536" s="3">
        <f t="shared" si="194"/>
        <v>40.002000000000002</v>
      </c>
      <c r="U536" s="11">
        <v>57.198999999999998</v>
      </c>
      <c r="V536" s="11">
        <v>95.5</v>
      </c>
      <c r="W536" s="11">
        <v>3352.6</v>
      </c>
      <c r="X536" s="11">
        <v>9.0649999999999995</v>
      </c>
      <c r="Y536" s="11">
        <v>-266.8</v>
      </c>
      <c r="Z536" s="11">
        <v>2921.8</v>
      </c>
      <c r="AA536" s="11">
        <v>8.6980000000000004</v>
      </c>
      <c r="AB536" s="11">
        <v>20.414999999999999</v>
      </c>
      <c r="AC536" s="3">
        <f t="shared" si="195"/>
        <v>36.783999999999999</v>
      </c>
      <c r="AD536" t="s">
        <v>35</v>
      </c>
      <c r="AF536">
        <f t="shared" si="196"/>
        <v>0</v>
      </c>
      <c r="AG536" t="s">
        <v>36</v>
      </c>
      <c r="AH536" s="11">
        <v>0.68937599999999999</v>
      </c>
      <c r="AI536">
        <f t="shared" si="197"/>
        <v>2.2256602311616195E-2</v>
      </c>
      <c r="AJ536">
        <f t="shared" ref="AJ536:AJ541" si="198">((I536)*(T536/1000)-(AH536)*(AC536/1000))/(H536/1000)</f>
        <v>-4.0149225555833743</v>
      </c>
      <c r="AK536">
        <v>16.5</v>
      </c>
    </row>
    <row r="537" spans="1:37">
      <c r="A537" s="1">
        <v>21.104199999999999</v>
      </c>
      <c r="B537" t="s">
        <v>48</v>
      </c>
      <c r="C537" t="s">
        <v>47</v>
      </c>
      <c r="D537" t="s">
        <v>53</v>
      </c>
      <c r="E537" s="6">
        <v>9</v>
      </c>
      <c r="F537" s="2">
        <v>5.42</v>
      </c>
      <c r="G537" t="s">
        <v>37</v>
      </c>
      <c r="H537" s="11">
        <v>3.9990000000000001</v>
      </c>
      <c r="I537">
        <v>0.23304849999999999</v>
      </c>
      <c r="J537" s="2">
        <f t="shared" si="189"/>
        <v>7.5240040033576544E-3</v>
      </c>
      <c r="K537">
        <v>20000</v>
      </c>
      <c r="L537" s="5">
        <v>0</v>
      </c>
      <c r="M537" s="11">
        <v>0</v>
      </c>
      <c r="N537">
        <v>50</v>
      </c>
      <c r="O537">
        <v>0.5</v>
      </c>
      <c r="P537">
        <v>4</v>
      </c>
      <c r="Q537" s="11">
        <v>4</v>
      </c>
      <c r="R537">
        <f t="shared" si="193"/>
        <v>36</v>
      </c>
      <c r="S537" s="11">
        <v>35.996000000000002</v>
      </c>
      <c r="T537" s="3">
        <f t="shared" si="194"/>
        <v>39.996000000000002</v>
      </c>
      <c r="U537" s="11">
        <v>57.170999999999999</v>
      </c>
      <c r="V537" s="11">
        <v>97.2</v>
      </c>
      <c r="W537" s="11">
        <v>2942</v>
      </c>
      <c r="X537" s="11">
        <v>9.0679999999999996</v>
      </c>
      <c r="Y537" s="11">
        <v>-306.8</v>
      </c>
      <c r="Z537" s="11">
        <v>2909.8</v>
      </c>
      <c r="AA537" s="11">
        <v>8.7029999999999994</v>
      </c>
      <c r="AB537" s="11">
        <v>20.411000000000001</v>
      </c>
      <c r="AC537" s="3">
        <f t="shared" si="195"/>
        <v>36.76</v>
      </c>
      <c r="AD537" t="s">
        <v>35</v>
      </c>
      <c r="AF537">
        <f t="shared" si="196"/>
        <v>0</v>
      </c>
      <c r="AG537" t="s">
        <v>36</v>
      </c>
      <c r="AH537" s="11">
        <v>0.67835400000000001</v>
      </c>
      <c r="AI537">
        <f t="shared" si="197"/>
        <v>2.1900755472331637E-2</v>
      </c>
      <c r="AJ537">
        <f t="shared" si="198"/>
        <v>-3.9047975078769697</v>
      </c>
      <c r="AK537">
        <v>16.5</v>
      </c>
    </row>
    <row r="538" spans="1:37">
      <c r="A538" s="1">
        <v>21.104199999999999</v>
      </c>
      <c r="B538" t="s">
        <v>48</v>
      </c>
      <c r="C538" t="s">
        <v>47</v>
      </c>
      <c r="D538" t="s">
        <v>53</v>
      </c>
      <c r="E538" s="6">
        <v>9</v>
      </c>
      <c r="F538" s="2">
        <v>6.42</v>
      </c>
      <c r="G538" t="s">
        <v>38</v>
      </c>
      <c r="H538" s="11">
        <v>4.0039999999999996</v>
      </c>
      <c r="I538">
        <v>0.23304849999999999</v>
      </c>
      <c r="J538" s="2">
        <f t="shared" si="189"/>
        <v>7.5240040033576544E-3</v>
      </c>
      <c r="K538">
        <v>20000</v>
      </c>
      <c r="L538" s="5">
        <v>0</v>
      </c>
      <c r="M538" s="11">
        <v>0</v>
      </c>
      <c r="N538">
        <v>50</v>
      </c>
      <c r="O538">
        <v>0.5</v>
      </c>
      <c r="P538">
        <v>4</v>
      </c>
      <c r="Q538" s="11">
        <v>4</v>
      </c>
      <c r="R538">
        <f t="shared" si="193"/>
        <v>36</v>
      </c>
      <c r="S538" s="11">
        <v>36.002000000000002</v>
      </c>
      <c r="T538" s="3">
        <f t="shared" si="194"/>
        <v>40.002000000000002</v>
      </c>
      <c r="U538" s="11">
        <v>57.215000000000003</v>
      </c>
      <c r="V538" s="11">
        <v>82.4</v>
      </c>
      <c r="W538" s="11">
        <v>3434.9</v>
      </c>
      <c r="X538" s="11">
        <v>9.0519999999999996</v>
      </c>
      <c r="Y538" s="11">
        <v>-281.3</v>
      </c>
      <c r="Z538" s="11">
        <v>2865.4</v>
      </c>
      <c r="AA538" s="11">
        <v>8.6940000000000008</v>
      </c>
      <c r="AB538" s="11">
        <v>20.434000000000001</v>
      </c>
      <c r="AC538" s="3">
        <f t="shared" si="195"/>
        <v>36.781000000000006</v>
      </c>
      <c r="AD538" t="s">
        <v>35</v>
      </c>
      <c r="AF538">
        <f t="shared" si="196"/>
        <v>0</v>
      </c>
      <c r="AG538" t="s">
        <v>36</v>
      </c>
      <c r="AH538" s="11">
        <v>0.73546800000000001</v>
      </c>
      <c r="AI538">
        <f t="shared" si="197"/>
        <v>2.3744689094078907E-2</v>
      </c>
      <c r="AJ538">
        <f t="shared" si="198"/>
        <v>-4.4277828199300719</v>
      </c>
      <c r="AK538">
        <v>16.5</v>
      </c>
    </row>
    <row r="539" spans="1:37">
      <c r="A539" s="1">
        <v>21.104199999999999</v>
      </c>
      <c r="B539" t="s">
        <v>48</v>
      </c>
      <c r="C539" t="s">
        <v>47</v>
      </c>
      <c r="D539" t="s">
        <v>53</v>
      </c>
      <c r="E539" s="6">
        <v>9</v>
      </c>
      <c r="F539" s="2">
        <v>7.42</v>
      </c>
      <c r="G539" t="s">
        <v>34</v>
      </c>
      <c r="H539" s="11">
        <v>3.9929999999999999</v>
      </c>
      <c r="I539">
        <v>50</v>
      </c>
      <c r="J539" s="2">
        <f t="shared" si="189"/>
        <v>1.6142571188738941</v>
      </c>
      <c r="K539">
        <v>20000</v>
      </c>
      <c r="L539" s="6">
        <f>I539*40/K539</f>
        <v>0.1</v>
      </c>
      <c r="M539" s="11">
        <v>0.1</v>
      </c>
      <c r="N539">
        <v>50</v>
      </c>
      <c r="O539">
        <v>0.5</v>
      </c>
      <c r="P539">
        <v>4</v>
      </c>
      <c r="Q539" s="11">
        <v>4</v>
      </c>
      <c r="R539" s="6">
        <f>40-L539-P539</f>
        <v>35.9</v>
      </c>
      <c r="S539" s="11">
        <v>35.896000000000001</v>
      </c>
      <c r="T539" s="3">
        <f t="shared" si="194"/>
        <v>39.996000000000002</v>
      </c>
      <c r="U539" s="11">
        <v>57.219000000000001</v>
      </c>
      <c r="V539" s="11">
        <v>84.9</v>
      </c>
      <c r="W539" s="11">
        <v>3316</v>
      </c>
      <c r="X539" s="11">
        <v>9.0449999999999999</v>
      </c>
      <c r="Y539" s="11">
        <v>-271.89999999999998</v>
      </c>
      <c r="Z539" s="11">
        <v>3083.7</v>
      </c>
      <c r="AA539" s="11">
        <v>8.7040000000000006</v>
      </c>
      <c r="AB539" s="11">
        <v>20.440999999999999</v>
      </c>
      <c r="AC539" s="3">
        <f t="shared" si="195"/>
        <v>36.778000000000006</v>
      </c>
      <c r="AD539" t="s">
        <v>35</v>
      </c>
      <c r="AF539">
        <f t="shared" si="196"/>
        <v>0</v>
      </c>
      <c r="AG539" t="s">
        <v>36</v>
      </c>
      <c r="AH539" s="11">
        <v>8.2915500000000009</v>
      </c>
      <c r="AI539">
        <f t="shared" si="197"/>
        <v>0.26769387227997682</v>
      </c>
      <c r="AJ539">
        <f t="shared" si="198"/>
        <v>424.45614177310296</v>
      </c>
      <c r="AK539">
        <v>16.5</v>
      </c>
    </row>
    <row r="540" spans="1:37">
      <c r="A540" s="1">
        <v>21.104199999999999</v>
      </c>
      <c r="B540" t="s">
        <v>48</v>
      </c>
      <c r="C540" t="s">
        <v>47</v>
      </c>
      <c r="D540" t="s">
        <v>53</v>
      </c>
      <c r="E540" s="6">
        <v>9</v>
      </c>
      <c r="F540" s="2">
        <v>8.42</v>
      </c>
      <c r="G540" t="s">
        <v>37</v>
      </c>
      <c r="H540" s="11">
        <v>4.0019999999999998</v>
      </c>
      <c r="I540">
        <v>50</v>
      </c>
      <c r="J540" s="2">
        <f t="shared" si="189"/>
        <v>1.6142571188738941</v>
      </c>
      <c r="K540">
        <v>20000</v>
      </c>
      <c r="L540" s="6">
        <f t="shared" ref="L540:L550" si="199">I540*40/K540</f>
        <v>0.1</v>
      </c>
      <c r="M540" s="11">
        <v>0.1</v>
      </c>
      <c r="N540">
        <v>50</v>
      </c>
      <c r="O540">
        <v>0.5</v>
      </c>
      <c r="P540">
        <v>4</v>
      </c>
      <c r="Q540" s="11">
        <v>4</v>
      </c>
      <c r="R540">
        <f t="shared" si="193"/>
        <v>35.9</v>
      </c>
      <c r="S540" s="11">
        <v>35.896999999999998</v>
      </c>
      <c r="T540" s="3">
        <f t="shared" si="194"/>
        <v>39.997</v>
      </c>
      <c r="U540" s="11">
        <v>57.216000000000001</v>
      </c>
      <c r="V540" s="11">
        <v>90.1</v>
      </c>
      <c r="W540" s="11">
        <v>3426.8</v>
      </c>
      <c r="X540" s="11">
        <v>9.0570000000000004</v>
      </c>
      <c r="Y540" s="11">
        <v>-271.89999999999998</v>
      </c>
      <c r="Z540" s="11">
        <v>3044.2</v>
      </c>
      <c r="AA540" s="11">
        <v>8.6940000000000008</v>
      </c>
      <c r="AB540" s="11">
        <v>20.504000000000001</v>
      </c>
      <c r="AC540" s="3">
        <f t="shared" si="195"/>
        <v>36.712000000000003</v>
      </c>
      <c r="AD540" t="s">
        <v>35</v>
      </c>
      <c r="AF540">
        <f t="shared" si="196"/>
        <v>0</v>
      </c>
      <c r="AG540" t="s">
        <v>36</v>
      </c>
      <c r="AH540" s="11">
        <v>7.8877439999999996</v>
      </c>
      <c r="AI540">
        <f t="shared" si="197"/>
        <v>0.25465693807709694</v>
      </c>
      <c r="AJ540">
        <f t="shared" si="198"/>
        <v>427.35510801399306</v>
      </c>
      <c r="AK540">
        <v>16.5</v>
      </c>
    </row>
    <row r="541" spans="1:37">
      <c r="A541" s="1">
        <v>21.104199999999999</v>
      </c>
      <c r="B541" t="s">
        <v>48</v>
      </c>
      <c r="C541" t="s">
        <v>47</v>
      </c>
      <c r="D541" t="s">
        <v>53</v>
      </c>
      <c r="E541" s="6">
        <v>9</v>
      </c>
      <c r="F541" s="2">
        <v>9.42</v>
      </c>
      <c r="G541" t="s">
        <v>38</v>
      </c>
      <c r="H541" s="11">
        <v>4.0010000000000003</v>
      </c>
      <c r="I541">
        <v>50</v>
      </c>
      <c r="J541" s="2">
        <f t="shared" si="189"/>
        <v>1.6142571188738941</v>
      </c>
      <c r="K541">
        <v>20000</v>
      </c>
      <c r="L541" s="6">
        <f t="shared" si="199"/>
        <v>0.1</v>
      </c>
      <c r="M541" s="11">
        <v>0.1</v>
      </c>
      <c r="N541">
        <v>50</v>
      </c>
      <c r="O541">
        <v>0.5</v>
      </c>
      <c r="P541">
        <v>4</v>
      </c>
      <c r="Q541" s="11">
        <v>4</v>
      </c>
      <c r="R541">
        <f t="shared" si="193"/>
        <v>35.9</v>
      </c>
      <c r="S541" s="11">
        <v>35.899000000000001</v>
      </c>
      <c r="T541" s="3">
        <f t="shared" si="194"/>
        <v>39.999000000000002</v>
      </c>
      <c r="U541" s="11">
        <v>57.235999999999997</v>
      </c>
      <c r="V541" s="11">
        <v>88.3</v>
      </c>
      <c r="W541" s="11">
        <v>3280.7</v>
      </c>
      <c r="X541" s="11">
        <v>9.0559999999999992</v>
      </c>
      <c r="Y541" s="11">
        <v>-275.39999999999998</v>
      </c>
      <c r="Z541" s="11">
        <v>3111.5</v>
      </c>
      <c r="AA541" s="11">
        <v>8.6950000000000003</v>
      </c>
      <c r="AB541" s="11">
        <v>20.414999999999999</v>
      </c>
      <c r="AC541" s="3">
        <f t="shared" si="195"/>
        <v>36.820999999999998</v>
      </c>
      <c r="AD541" t="s">
        <v>35</v>
      </c>
      <c r="AF541">
        <f t="shared" si="196"/>
        <v>0</v>
      </c>
      <c r="AG541" t="s">
        <v>36</v>
      </c>
      <c r="AH541" s="11">
        <v>7.8125939999999998</v>
      </c>
      <c r="AI541">
        <f t="shared" si="197"/>
        <v>0.25223070962742949</v>
      </c>
      <c r="AJ541">
        <f t="shared" si="198"/>
        <v>427.96362817445635</v>
      </c>
      <c r="AK541">
        <v>16.5</v>
      </c>
    </row>
    <row r="542" spans="1:37">
      <c r="A542" s="1">
        <v>21.104199999999999</v>
      </c>
      <c r="B542" t="s">
        <v>48</v>
      </c>
      <c r="C542" t="s">
        <v>47</v>
      </c>
      <c r="D542" t="s">
        <v>53</v>
      </c>
      <c r="E542" s="6">
        <v>9</v>
      </c>
      <c r="F542" s="2">
        <v>10.42</v>
      </c>
      <c r="G542" t="s">
        <v>34</v>
      </c>
      <c r="H542" s="11">
        <v>4.008</v>
      </c>
      <c r="I542">
        <v>100</v>
      </c>
      <c r="J542" s="2">
        <f t="shared" si="189"/>
        <v>3.2285142377477882</v>
      </c>
      <c r="K542">
        <v>20000</v>
      </c>
      <c r="L542" s="6">
        <f t="shared" si="199"/>
        <v>0.2</v>
      </c>
      <c r="M542" s="11">
        <v>0.2</v>
      </c>
      <c r="N542">
        <v>50</v>
      </c>
      <c r="O542">
        <v>0.5</v>
      </c>
      <c r="P542">
        <v>4</v>
      </c>
      <c r="Q542" s="11">
        <v>4</v>
      </c>
      <c r="R542">
        <f t="shared" si="193"/>
        <v>35.799999999999997</v>
      </c>
      <c r="S542" s="11">
        <v>35.798000000000002</v>
      </c>
      <c r="T542" s="3">
        <f t="shared" si="194"/>
        <v>39.998000000000005</v>
      </c>
      <c r="U542" s="11">
        <v>57.238</v>
      </c>
      <c r="V542" s="11">
        <v>94</v>
      </c>
      <c r="W542" s="11">
        <v>3571.9</v>
      </c>
      <c r="X542" s="11">
        <v>9.0310000000000006</v>
      </c>
      <c r="Y542" s="11">
        <v>-267.60000000000002</v>
      </c>
      <c r="Z542" s="11">
        <v>3235.3</v>
      </c>
      <c r="AA542" s="11">
        <v>8.6780000000000008</v>
      </c>
      <c r="AB542" s="15">
        <v>20.58</v>
      </c>
      <c r="AC542" s="3">
        <f t="shared" si="195"/>
        <v>36.658000000000001</v>
      </c>
      <c r="AD542" t="s">
        <v>35</v>
      </c>
      <c r="AF542">
        <f t="shared" si="196"/>
        <v>0</v>
      </c>
      <c r="AG542" t="s">
        <v>36</v>
      </c>
      <c r="AH542" s="11">
        <v>21.76174</v>
      </c>
      <c r="AI542">
        <f t="shared" si="197"/>
        <v>0.70258087428165561</v>
      </c>
      <c r="AJ542">
        <f>((I542)*(T542/1000)-(AH542)*(AC542/1000))/(H542/1000)</f>
        <v>798.91670036926155</v>
      </c>
      <c r="AK542">
        <v>16.5</v>
      </c>
    </row>
    <row r="543" spans="1:37">
      <c r="A543" s="1">
        <v>21.104199999999999</v>
      </c>
      <c r="B543" t="s">
        <v>48</v>
      </c>
      <c r="C543" t="s">
        <v>47</v>
      </c>
      <c r="D543" t="s">
        <v>53</v>
      </c>
      <c r="E543" s="6">
        <v>9</v>
      </c>
      <c r="F543" s="2">
        <v>11.42</v>
      </c>
      <c r="G543" t="s">
        <v>37</v>
      </c>
      <c r="H543" s="11">
        <v>4.0010000000000003</v>
      </c>
      <c r="I543">
        <v>100</v>
      </c>
      <c r="J543" s="2">
        <f t="shared" si="189"/>
        <v>3.2285142377477882</v>
      </c>
      <c r="K543">
        <v>20000</v>
      </c>
      <c r="L543" s="6">
        <f t="shared" si="199"/>
        <v>0.2</v>
      </c>
      <c r="M543" s="11">
        <v>0.2</v>
      </c>
      <c r="N543">
        <v>50</v>
      </c>
      <c r="O543">
        <v>0.5</v>
      </c>
      <c r="P543">
        <v>4</v>
      </c>
      <c r="Q543" s="11">
        <v>4</v>
      </c>
      <c r="R543">
        <f t="shared" si="193"/>
        <v>35.799999999999997</v>
      </c>
      <c r="S543" s="11">
        <v>35.798000000000002</v>
      </c>
      <c r="T543" s="3">
        <f t="shared" si="194"/>
        <v>39.998000000000005</v>
      </c>
      <c r="U543" s="11">
        <v>57.253999999999998</v>
      </c>
      <c r="V543" s="11">
        <v>87.1</v>
      </c>
      <c r="W543" s="11">
        <v>3604.5</v>
      </c>
      <c r="X543" s="11">
        <v>9.0220000000000002</v>
      </c>
      <c r="Y543" s="11">
        <v>-268.10000000000002</v>
      </c>
      <c r="Z543" s="11">
        <v>3174</v>
      </c>
      <c r="AA543" s="11">
        <v>8.6820000000000004</v>
      </c>
      <c r="AB543" s="11">
        <v>20.521000000000001</v>
      </c>
      <c r="AC543" s="3">
        <f t="shared" si="195"/>
        <v>36.732999999999997</v>
      </c>
      <c r="AD543" t="s">
        <v>35</v>
      </c>
      <c r="AF543">
        <f t="shared" si="196"/>
        <v>0</v>
      </c>
      <c r="AG543" t="s">
        <v>36</v>
      </c>
      <c r="AH543" s="11">
        <v>20.220199999999998</v>
      </c>
      <c r="AI543">
        <f t="shared" si="197"/>
        <v>0.65281203590107828</v>
      </c>
      <c r="AJ543">
        <f t="shared" ref="AJ543:AJ550" si="200">((I543)*(T543/1000)-(AH543)*(AC543/1000))/(H543/1000)</f>
        <v>814.059333516621</v>
      </c>
      <c r="AK543">
        <v>16.5</v>
      </c>
    </row>
    <row r="544" spans="1:37">
      <c r="A544" s="1">
        <v>21.104199999999999</v>
      </c>
      <c r="B544" t="s">
        <v>48</v>
      </c>
      <c r="C544" t="s">
        <v>47</v>
      </c>
      <c r="D544" t="s">
        <v>53</v>
      </c>
      <c r="E544" s="6">
        <v>9</v>
      </c>
      <c r="F544" s="2">
        <v>12.42</v>
      </c>
      <c r="G544" t="s">
        <v>38</v>
      </c>
      <c r="H544" s="11">
        <v>4.0010000000000003</v>
      </c>
      <c r="I544">
        <v>100</v>
      </c>
      <c r="J544" s="2">
        <f t="shared" si="189"/>
        <v>3.2285142377477882</v>
      </c>
      <c r="K544">
        <v>20000</v>
      </c>
      <c r="L544" s="6">
        <f t="shared" si="199"/>
        <v>0.2</v>
      </c>
      <c r="M544" s="11">
        <v>0.2</v>
      </c>
      <c r="N544">
        <v>50</v>
      </c>
      <c r="O544">
        <v>0.5</v>
      </c>
      <c r="P544">
        <v>4</v>
      </c>
      <c r="Q544" s="11">
        <v>4</v>
      </c>
      <c r="R544">
        <f t="shared" si="193"/>
        <v>35.799999999999997</v>
      </c>
      <c r="S544" s="11">
        <v>35.798000000000002</v>
      </c>
      <c r="T544" s="3">
        <f t="shared" si="194"/>
        <v>39.998000000000005</v>
      </c>
      <c r="U544" s="11">
        <v>57.268999999999998</v>
      </c>
      <c r="V544" s="11">
        <v>92.2</v>
      </c>
      <c r="W544" s="11">
        <v>3303.1</v>
      </c>
      <c r="X544" s="11">
        <v>8.9849999999999994</v>
      </c>
      <c r="Y544" s="11">
        <v>-277.10000000000002</v>
      </c>
      <c r="Z544" s="11">
        <v>3077.7</v>
      </c>
      <c r="AA544" s="11">
        <v>8.6809999999999992</v>
      </c>
      <c r="AB544" s="11">
        <v>20.501000000000001</v>
      </c>
      <c r="AC544" s="3">
        <f t="shared" si="195"/>
        <v>36.768000000000001</v>
      </c>
      <c r="AD544" t="s">
        <v>35</v>
      </c>
      <c r="AF544">
        <f t="shared" si="196"/>
        <v>0</v>
      </c>
      <c r="AG544" t="s">
        <v>36</v>
      </c>
      <c r="AH544" s="11">
        <v>22.90288</v>
      </c>
      <c r="AI544">
        <f t="shared" si="197"/>
        <v>0.73942274165429067</v>
      </c>
      <c r="AJ544">
        <f t="shared" si="200"/>
        <v>789.22941968507882</v>
      </c>
      <c r="AK544">
        <v>16.5</v>
      </c>
    </row>
    <row r="545" spans="1:37">
      <c r="A545" s="1">
        <v>21.104199999999999</v>
      </c>
      <c r="B545" t="s">
        <v>48</v>
      </c>
      <c r="C545" t="s">
        <v>47</v>
      </c>
      <c r="D545" t="s">
        <v>53</v>
      </c>
      <c r="E545" s="6">
        <v>9</v>
      </c>
      <c r="F545" s="2">
        <v>13.42</v>
      </c>
      <c r="G545" t="s">
        <v>34</v>
      </c>
      <c r="H545" s="11">
        <v>4.0019999999999998</v>
      </c>
      <c r="I545">
        <v>250</v>
      </c>
      <c r="J545" s="2">
        <f t="shared" si="189"/>
        <v>8.0712855943694706</v>
      </c>
      <c r="K545">
        <v>20000</v>
      </c>
      <c r="L545" s="6">
        <f t="shared" si="199"/>
        <v>0.5</v>
      </c>
      <c r="M545" s="13">
        <v>0.5</v>
      </c>
      <c r="N545">
        <v>50</v>
      </c>
      <c r="O545">
        <v>0.5</v>
      </c>
      <c r="P545">
        <v>4</v>
      </c>
      <c r="Q545" s="11">
        <v>4</v>
      </c>
      <c r="R545">
        <f t="shared" si="193"/>
        <v>35.5</v>
      </c>
      <c r="S545" s="11">
        <v>35.512999999999998</v>
      </c>
      <c r="T545" s="3">
        <f t="shared" si="194"/>
        <v>40.012999999999998</v>
      </c>
      <c r="U545" s="11">
        <v>57.292000000000002</v>
      </c>
      <c r="V545" s="11">
        <v>93.8</v>
      </c>
      <c r="W545" s="11">
        <v>4115.7</v>
      </c>
      <c r="X545" s="11">
        <v>8.9570000000000007</v>
      </c>
      <c r="Y545" s="11">
        <v>-233.3</v>
      </c>
      <c r="Z545" s="11">
        <v>3376.3</v>
      </c>
      <c r="AA545" s="11">
        <v>8.6950000000000003</v>
      </c>
      <c r="AB545" s="11">
        <v>20.606999999999999</v>
      </c>
      <c r="AC545" s="3">
        <f t="shared" si="195"/>
        <v>36.685000000000002</v>
      </c>
      <c r="AD545" t="s">
        <v>35</v>
      </c>
      <c r="AF545">
        <f t="shared" si="196"/>
        <v>0</v>
      </c>
      <c r="AG545" t="s">
        <v>36</v>
      </c>
      <c r="AH545" s="11">
        <v>110.92140000000001</v>
      </c>
      <c r="AI545">
        <f t="shared" si="197"/>
        <v>3.5811131917091759</v>
      </c>
      <c r="AJ545">
        <f t="shared" si="200"/>
        <v>1482.7832186406795</v>
      </c>
      <c r="AK545">
        <v>16.5</v>
      </c>
    </row>
    <row r="546" spans="1:37">
      <c r="A546" s="1">
        <v>21.104199999999999</v>
      </c>
      <c r="B546" t="s">
        <v>48</v>
      </c>
      <c r="C546" t="s">
        <v>47</v>
      </c>
      <c r="D546" t="s">
        <v>53</v>
      </c>
      <c r="E546" s="6">
        <v>9</v>
      </c>
      <c r="F546" s="2">
        <v>14.42</v>
      </c>
      <c r="G546" t="s">
        <v>37</v>
      </c>
      <c r="H546" s="11">
        <v>3.9990000000000001</v>
      </c>
      <c r="I546">
        <v>250</v>
      </c>
      <c r="J546" s="2">
        <f t="shared" si="189"/>
        <v>8.0712855943694706</v>
      </c>
      <c r="K546">
        <v>20000</v>
      </c>
      <c r="L546" s="6">
        <f t="shared" si="199"/>
        <v>0.5</v>
      </c>
      <c r="M546" s="13">
        <v>0.5</v>
      </c>
      <c r="N546">
        <v>50</v>
      </c>
      <c r="O546">
        <v>0.5</v>
      </c>
      <c r="P546">
        <v>4</v>
      </c>
      <c r="Q546" s="11">
        <v>4</v>
      </c>
      <c r="R546">
        <f t="shared" si="193"/>
        <v>35.5</v>
      </c>
      <c r="S546" s="11">
        <v>35.506999999999998</v>
      </c>
      <c r="T546" s="3">
        <f t="shared" si="194"/>
        <v>40.006999999999998</v>
      </c>
      <c r="U546" s="11">
        <v>57.259</v>
      </c>
      <c r="V546" s="11">
        <v>97.9</v>
      </c>
      <c r="W546" s="11">
        <v>3888.8</v>
      </c>
      <c r="X546" s="11">
        <v>8.9909999999999997</v>
      </c>
      <c r="Y546" s="11">
        <v>-260.10000000000002</v>
      </c>
      <c r="Z546" s="11">
        <v>3510.6</v>
      </c>
      <c r="AA546" s="11">
        <v>8.7309999999999999</v>
      </c>
      <c r="AB546" s="11">
        <v>20.718</v>
      </c>
      <c r="AC546" s="3">
        <f t="shared" si="195"/>
        <v>36.540999999999997</v>
      </c>
      <c r="AD546" t="s">
        <v>35</v>
      </c>
      <c r="AF546">
        <f t="shared" si="196"/>
        <v>0</v>
      </c>
      <c r="AG546" t="s">
        <v>36</v>
      </c>
      <c r="AH546" s="11">
        <v>110.6208</v>
      </c>
      <c r="AI546">
        <f t="shared" si="197"/>
        <v>3.5714082779105056</v>
      </c>
      <c r="AJ546">
        <f t="shared" si="200"/>
        <v>1490.2614021505374</v>
      </c>
      <c r="AK546">
        <v>16.5</v>
      </c>
    </row>
    <row r="547" spans="1:37">
      <c r="A547" s="1">
        <v>21.104199999999999</v>
      </c>
      <c r="B547" t="s">
        <v>48</v>
      </c>
      <c r="C547" t="s">
        <v>47</v>
      </c>
      <c r="D547" t="s">
        <v>53</v>
      </c>
      <c r="E547" s="6">
        <v>9</v>
      </c>
      <c r="F547" s="2">
        <v>15.42</v>
      </c>
      <c r="G547" t="s">
        <v>38</v>
      </c>
      <c r="H547" s="11">
        <v>4.0039999999999996</v>
      </c>
      <c r="I547">
        <v>250</v>
      </c>
      <c r="J547" s="2">
        <f t="shared" si="189"/>
        <v>8.0712855943694706</v>
      </c>
      <c r="K547">
        <v>20000</v>
      </c>
      <c r="L547" s="6">
        <f t="shared" si="199"/>
        <v>0.5</v>
      </c>
      <c r="M547" s="13">
        <v>0.5</v>
      </c>
      <c r="N547">
        <v>50</v>
      </c>
      <c r="O547">
        <v>0.5</v>
      </c>
      <c r="P547">
        <v>4</v>
      </c>
      <c r="Q547" s="11">
        <v>4</v>
      </c>
      <c r="R547">
        <f t="shared" si="193"/>
        <v>35.5</v>
      </c>
      <c r="S547" s="11">
        <v>35.5</v>
      </c>
      <c r="T547" s="3">
        <f t="shared" si="194"/>
        <v>40</v>
      </c>
      <c r="U547" s="11">
        <v>57.319000000000003</v>
      </c>
      <c r="V547" s="11">
        <v>99</v>
      </c>
      <c r="W547" s="11">
        <v>4041.2</v>
      </c>
      <c r="X547" s="11">
        <v>8.9819999999999993</v>
      </c>
      <c r="Y547" s="11">
        <v>-231.4</v>
      </c>
      <c r="Z547" s="11">
        <v>3456</v>
      </c>
      <c r="AA547" s="11">
        <v>8.7059999999999995</v>
      </c>
      <c r="AB547" s="11">
        <v>20.768999999999998</v>
      </c>
      <c r="AC547" s="3">
        <f t="shared" si="195"/>
        <v>36.550000000000004</v>
      </c>
      <c r="AD547" t="s">
        <v>35</v>
      </c>
      <c r="AF547">
        <f t="shared" si="196"/>
        <v>0</v>
      </c>
      <c r="AG547" t="s">
        <v>36</v>
      </c>
      <c r="AH547" s="11">
        <v>110.3202</v>
      </c>
      <c r="AI547">
        <f t="shared" si="197"/>
        <v>3.5617033641118359</v>
      </c>
      <c r="AJ547">
        <f t="shared" si="200"/>
        <v>1490.4587137862136</v>
      </c>
      <c r="AK547">
        <v>16.5</v>
      </c>
    </row>
    <row r="548" spans="1:37">
      <c r="A548" s="1">
        <v>21.104199999999999</v>
      </c>
      <c r="B548" t="s">
        <v>48</v>
      </c>
      <c r="C548" t="s">
        <v>47</v>
      </c>
      <c r="D548" t="s">
        <v>53</v>
      </c>
      <c r="E548" s="6">
        <v>9</v>
      </c>
      <c r="F548" s="2">
        <v>16.420000000000002</v>
      </c>
      <c r="G548" t="s">
        <v>34</v>
      </c>
      <c r="H548" s="11">
        <v>3.9980000000000002</v>
      </c>
      <c r="I548">
        <v>500</v>
      </c>
      <c r="J548" s="2">
        <f t="shared" si="189"/>
        <v>16.142571188738941</v>
      </c>
      <c r="K548">
        <v>20000</v>
      </c>
      <c r="L548" s="6">
        <f t="shared" si="199"/>
        <v>1</v>
      </c>
      <c r="M548" s="13">
        <v>1</v>
      </c>
      <c r="N548">
        <v>50</v>
      </c>
      <c r="O548">
        <v>0.5</v>
      </c>
      <c r="P548">
        <v>4</v>
      </c>
      <c r="Q548" s="11">
        <v>4</v>
      </c>
      <c r="R548">
        <f t="shared" si="193"/>
        <v>35</v>
      </c>
      <c r="S548" s="15">
        <v>35.000999999999998</v>
      </c>
      <c r="T548" s="3">
        <f t="shared" si="194"/>
        <v>40.000999999999998</v>
      </c>
      <c r="U548" s="11">
        <v>57.284999999999997</v>
      </c>
      <c r="V548" s="11">
        <v>99.5</v>
      </c>
      <c r="W548" s="11">
        <v>5087.8999999999996</v>
      </c>
      <c r="X548" s="11">
        <v>8.9640000000000004</v>
      </c>
      <c r="Y548" s="11">
        <v>-307.3</v>
      </c>
      <c r="Z548" s="11">
        <v>4339</v>
      </c>
      <c r="AA548" s="11">
        <v>8.6739999999999995</v>
      </c>
      <c r="AB548" s="11">
        <v>20.585000000000001</v>
      </c>
      <c r="AC548" s="3">
        <f t="shared" si="195"/>
        <v>36.699999999999996</v>
      </c>
      <c r="AD548" t="s">
        <v>35</v>
      </c>
      <c r="AF548">
        <f t="shared" si="196"/>
        <v>0</v>
      </c>
      <c r="AG548" t="s">
        <v>36</v>
      </c>
      <c r="AH548" s="16">
        <v>320.13900000000001</v>
      </c>
      <c r="AI548">
        <f t="shared" si="197"/>
        <v>10.335733195583392</v>
      </c>
      <c r="AJ548">
        <f t="shared" si="200"/>
        <v>2063.8816158079039</v>
      </c>
      <c r="AK548">
        <v>16.5</v>
      </c>
    </row>
    <row r="549" spans="1:37">
      <c r="A549" s="1">
        <v>21.104199999999999</v>
      </c>
      <c r="B549" t="s">
        <v>48</v>
      </c>
      <c r="C549" t="s">
        <v>47</v>
      </c>
      <c r="D549" t="s">
        <v>53</v>
      </c>
      <c r="E549" s="6">
        <v>9</v>
      </c>
      <c r="F549" s="2">
        <v>17.420000000000002</v>
      </c>
      <c r="G549" t="s">
        <v>37</v>
      </c>
      <c r="H549" s="11">
        <v>3.992</v>
      </c>
      <c r="I549">
        <v>500</v>
      </c>
      <c r="J549" s="2">
        <f t="shared" si="189"/>
        <v>16.142571188738941</v>
      </c>
      <c r="K549">
        <v>20000</v>
      </c>
      <c r="L549" s="6">
        <f t="shared" si="199"/>
        <v>1</v>
      </c>
      <c r="M549" s="13">
        <v>1</v>
      </c>
      <c r="N549">
        <v>50</v>
      </c>
      <c r="O549">
        <v>0.5</v>
      </c>
      <c r="P549">
        <v>4</v>
      </c>
      <c r="Q549" s="11">
        <v>4</v>
      </c>
      <c r="R549">
        <f t="shared" si="193"/>
        <v>35</v>
      </c>
      <c r="S549" s="11">
        <v>34.999000000000002</v>
      </c>
      <c r="T549" s="3">
        <f t="shared" si="194"/>
        <v>39.999000000000002</v>
      </c>
      <c r="U549" s="11">
        <v>57.284999999999997</v>
      </c>
      <c r="V549" s="11">
        <v>103.2</v>
      </c>
      <c r="W549" s="11">
        <v>5112.7</v>
      </c>
      <c r="X549" s="11">
        <v>8.9580000000000002</v>
      </c>
      <c r="Y549" s="11">
        <v>-296</v>
      </c>
      <c r="Z549" s="11">
        <v>4501.7</v>
      </c>
      <c r="AA549" s="11">
        <v>8.69</v>
      </c>
      <c r="AB549" s="11">
        <v>20.556000000000001</v>
      </c>
      <c r="AC549" s="3">
        <f t="shared" si="195"/>
        <v>36.728999999999999</v>
      </c>
      <c r="AD549" t="s">
        <v>35</v>
      </c>
      <c r="AF549">
        <f t="shared" si="196"/>
        <v>0</v>
      </c>
      <c r="AG549" t="s">
        <v>36</v>
      </c>
      <c r="AH549" s="11">
        <v>322.72239999999999</v>
      </c>
      <c r="AI549">
        <f t="shared" si="197"/>
        <v>10.419138632401371</v>
      </c>
      <c r="AJ549">
        <f t="shared" si="200"/>
        <v>2040.6385196392794</v>
      </c>
      <c r="AK549">
        <v>16.5</v>
      </c>
    </row>
    <row r="550" spans="1:37">
      <c r="A550" s="1">
        <v>21.104199999999999</v>
      </c>
      <c r="B550" t="s">
        <v>48</v>
      </c>
      <c r="C550" t="s">
        <v>47</v>
      </c>
      <c r="D550" t="s">
        <v>53</v>
      </c>
      <c r="E550" s="6">
        <v>9</v>
      </c>
      <c r="F550" s="2">
        <v>18.420000000000002</v>
      </c>
      <c r="G550" t="s">
        <v>38</v>
      </c>
      <c r="H550" s="11">
        <v>4.0010000000000003</v>
      </c>
      <c r="I550">
        <v>500</v>
      </c>
      <c r="J550" s="2">
        <f t="shared" si="189"/>
        <v>16.142571188738941</v>
      </c>
      <c r="K550">
        <v>20000</v>
      </c>
      <c r="L550" s="6">
        <f t="shared" si="199"/>
        <v>1</v>
      </c>
      <c r="M550" s="13">
        <v>1</v>
      </c>
      <c r="N550">
        <v>50</v>
      </c>
      <c r="O550">
        <v>0.5</v>
      </c>
      <c r="P550">
        <v>4</v>
      </c>
      <c r="Q550" s="11">
        <v>4</v>
      </c>
      <c r="R550">
        <f t="shared" si="193"/>
        <v>35</v>
      </c>
      <c r="S550" s="15">
        <v>35.020000000000003</v>
      </c>
      <c r="T550" s="3">
        <f t="shared" si="194"/>
        <v>40.020000000000003</v>
      </c>
      <c r="U550" s="11">
        <v>57.305999999999997</v>
      </c>
      <c r="V550" s="11">
        <v>101.8</v>
      </c>
      <c r="W550" s="11">
        <v>5210.6000000000004</v>
      </c>
      <c r="X550" s="11">
        <v>8.9510000000000005</v>
      </c>
      <c r="Y550" s="11">
        <v>-303.8</v>
      </c>
      <c r="Z550" s="11">
        <v>4338.6000000000004</v>
      </c>
      <c r="AA550" s="11">
        <v>8.6920000000000002</v>
      </c>
      <c r="AB550" s="11">
        <v>20.611999999999998</v>
      </c>
      <c r="AC550" s="3">
        <f t="shared" si="195"/>
        <v>36.694000000000003</v>
      </c>
      <c r="AD550" t="s">
        <v>35</v>
      </c>
      <c r="AF550">
        <f t="shared" si="196"/>
        <v>0</v>
      </c>
      <c r="AG550" t="s">
        <v>36</v>
      </c>
      <c r="AH550" s="11">
        <v>324.04680000000002</v>
      </c>
      <c r="AI550">
        <f t="shared" si="197"/>
        <v>10.461897074966103</v>
      </c>
      <c r="AJ550">
        <f t="shared" si="200"/>
        <v>2029.3493428642837</v>
      </c>
      <c r="AK550">
        <v>16.5</v>
      </c>
    </row>
    <row r="551" spans="1:37">
      <c r="A551" s="1" t="s">
        <v>31</v>
      </c>
      <c r="B551" t="s">
        <v>31</v>
      </c>
      <c r="C551" t="s">
        <v>49</v>
      </c>
      <c r="D551" t="s">
        <v>53</v>
      </c>
      <c r="E551" s="6">
        <v>9</v>
      </c>
      <c r="F551" s="2">
        <v>1.43</v>
      </c>
      <c r="G551" t="s">
        <v>34</v>
      </c>
      <c r="H551" s="11">
        <v>0</v>
      </c>
      <c r="I551">
        <v>0.23304849999999999</v>
      </c>
      <c r="J551" s="2">
        <f t="shared" si="189"/>
        <v>7.5240040033576544E-3</v>
      </c>
      <c r="K551">
        <v>20000</v>
      </c>
      <c r="L551">
        <v>0</v>
      </c>
      <c r="M551" s="11">
        <v>0</v>
      </c>
      <c r="N551">
        <v>50</v>
      </c>
      <c r="O551">
        <v>0.5</v>
      </c>
      <c r="P551">
        <v>4</v>
      </c>
      <c r="Q551" s="11">
        <v>4</v>
      </c>
      <c r="R551">
        <f>40-L551-P551</f>
        <v>36</v>
      </c>
      <c r="S551" s="15">
        <v>35.997999999999998</v>
      </c>
      <c r="T551" s="3">
        <f>S551+Q551+M551</f>
        <v>39.997999999999998</v>
      </c>
      <c r="U551" s="11">
        <v>53.029000000000003</v>
      </c>
      <c r="V551" s="11">
        <v>60.2</v>
      </c>
      <c r="W551" s="11">
        <v>3104.5</v>
      </c>
      <c r="X551" s="11">
        <v>9.1240000000000006</v>
      </c>
      <c r="Y551" s="11">
        <v>-9.5</v>
      </c>
      <c r="Z551" s="11">
        <v>2717.9</v>
      </c>
      <c r="AA551" s="11">
        <v>9.06</v>
      </c>
      <c r="AB551" s="11">
        <v>13.183999999999999</v>
      </c>
      <c r="AC551" s="3">
        <f>U551-AB551</f>
        <v>39.845000000000006</v>
      </c>
      <c r="AD551" t="s">
        <v>35</v>
      </c>
      <c r="AF551">
        <f>AE551*(1/1000)*(1/94.9714)*(1000/1)</f>
        <v>0</v>
      </c>
      <c r="AG551" t="s">
        <v>36</v>
      </c>
      <c r="AH551" s="11">
        <v>0.69037800000000005</v>
      </c>
      <c r="AI551">
        <f>AH551*(1/1000)*(1/30.974)*(1000/1)</f>
        <v>2.2288952024278431E-2</v>
      </c>
      <c r="AJ551">
        <v>0</v>
      </c>
      <c r="AK551">
        <v>17.8</v>
      </c>
    </row>
    <row r="552" spans="1:37">
      <c r="A552" s="1" t="s">
        <v>31</v>
      </c>
      <c r="B552" t="s">
        <v>31</v>
      </c>
      <c r="C552" t="s">
        <v>49</v>
      </c>
      <c r="D552" t="s">
        <v>53</v>
      </c>
      <c r="E552" s="6">
        <v>9</v>
      </c>
      <c r="F552" s="2">
        <v>2.4300000000000002</v>
      </c>
      <c r="G552" t="s">
        <v>37</v>
      </c>
      <c r="H552" s="11">
        <v>0</v>
      </c>
      <c r="I552">
        <v>0.23304849999999999</v>
      </c>
      <c r="J552" s="2">
        <f t="shared" si="189"/>
        <v>7.5240040033576544E-3</v>
      </c>
      <c r="K552">
        <v>20000</v>
      </c>
      <c r="L552">
        <v>0</v>
      </c>
      <c r="M552" s="11">
        <v>0</v>
      </c>
      <c r="N552">
        <v>50</v>
      </c>
      <c r="O552">
        <v>0.5</v>
      </c>
      <c r="P552">
        <v>4</v>
      </c>
      <c r="Q552" s="11">
        <v>4</v>
      </c>
      <c r="R552">
        <f t="shared" ref="R552:R568" si="201">40-L552-P552</f>
        <v>36</v>
      </c>
      <c r="S552" s="11">
        <v>35.997</v>
      </c>
      <c r="T552" s="3">
        <f t="shared" ref="T552:T568" si="202">S552+Q552+M552</f>
        <v>39.997</v>
      </c>
      <c r="U552" s="11">
        <v>53.219000000000001</v>
      </c>
      <c r="V552" s="11">
        <v>60.4</v>
      </c>
      <c r="W552" s="11">
        <v>3130.9</v>
      </c>
      <c r="X552" s="11">
        <v>9.1319999999999997</v>
      </c>
      <c r="Y552" s="11">
        <v>4.2</v>
      </c>
      <c r="Z552" s="11">
        <v>2631.9</v>
      </c>
      <c r="AA552" s="11">
        <v>9.0190000000000001</v>
      </c>
      <c r="AB552" s="11">
        <v>13.378</v>
      </c>
      <c r="AC552" s="3">
        <f t="shared" ref="AC552:AC568" si="203">U552-AB552</f>
        <v>39.841000000000001</v>
      </c>
      <c r="AD552" t="s">
        <v>35</v>
      </c>
      <c r="AF552">
        <f t="shared" ref="AF552:AF568" si="204">AE552*(1/1000)*(1/94.9714)*(1000/1)</f>
        <v>0</v>
      </c>
      <c r="AG552" t="s">
        <v>36</v>
      </c>
      <c r="AH552" s="11">
        <v>0.22745399999999999</v>
      </c>
      <c r="AI552">
        <f t="shared" ref="AI552:AI568" si="205">AH552*(1/1000)*(1/30.974)*(1000/1)</f>
        <v>7.3433847743268549E-3</v>
      </c>
      <c r="AJ552">
        <v>0</v>
      </c>
      <c r="AK552">
        <v>17.8</v>
      </c>
    </row>
    <row r="553" spans="1:37">
      <c r="A553" s="1" t="s">
        <v>31</v>
      </c>
      <c r="B553" t="s">
        <v>31</v>
      </c>
      <c r="C553" t="s">
        <v>49</v>
      </c>
      <c r="D553" t="s">
        <v>53</v>
      </c>
      <c r="E553" s="6">
        <v>9</v>
      </c>
      <c r="F553" s="2">
        <v>3.43</v>
      </c>
      <c r="G553" t="s">
        <v>38</v>
      </c>
      <c r="H553" s="11">
        <v>0</v>
      </c>
      <c r="I553">
        <v>0.23304849999999999</v>
      </c>
      <c r="J553" s="2">
        <f t="shared" si="189"/>
        <v>7.5240040033576544E-3</v>
      </c>
      <c r="K553">
        <v>20000</v>
      </c>
      <c r="L553">
        <v>0</v>
      </c>
      <c r="M553" s="11">
        <v>0</v>
      </c>
      <c r="N553">
        <v>50</v>
      </c>
      <c r="O553">
        <v>0.5</v>
      </c>
      <c r="P553">
        <v>4</v>
      </c>
      <c r="Q553" s="11">
        <v>4</v>
      </c>
      <c r="R553">
        <f t="shared" si="201"/>
        <v>36</v>
      </c>
      <c r="S553" s="11">
        <v>36.000999999999998</v>
      </c>
      <c r="T553" s="3">
        <f t="shared" si="202"/>
        <v>40.000999999999998</v>
      </c>
      <c r="U553" s="11">
        <v>53.136000000000003</v>
      </c>
      <c r="V553" s="11">
        <v>59.5</v>
      </c>
      <c r="W553" s="11">
        <v>3170</v>
      </c>
      <c r="X553" s="11">
        <v>9.1300000000000008</v>
      </c>
      <c r="Y553" s="11">
        <v>10.6</v>
      </c>
      <c r="Z553" s="11">
        <v>2707.6</v>
      </c>
      <c r="AA553" s="11">
        <v>9.0239999999999991</v>
      </c>
      <c r="AB553" s="11">
        <v>13.336</v>
      </c>
      <c r="AC553" s="3">
        <f t="shared" si="203"/>
        <v>39.800000000000004</v>
      </c>
      <c r="AD553" t="s">
        <v>35</v>
      </c>
      <c r="AF553">
        <f t="shared" si="204"/>
        <v>0</v>
      </c>
      <c r="AG553" t="s">
        <v>36</v>
      </c>
      <c r="AH553" s="11">
        <v>6.5129999999999993E-2</v>
      </c>
      <c r="AI553">
        <f t="shared" si="205"/>
        <v>2.1027313230451345E-3</v>
      </c>
      <c r="AJ553">
        <v>0</v>
      </c>
      <c r="AK553">
        <v>17.8</v>
      </c>
    </row>
    <row r="554" spans="1:37">
      <c r="A554" s="1">
        <v>21.104299999999999</v>
      </c>
      <c r="B554" t="s">
        <v>50</v>
      </c>
      <c r="C554" t="s">
        <v>49</v>
      </c>
      <c r="D554" t="s">
        <v>53</v>
      </c>
      <c r="E554" s="6">
        <v>9</v>
      </c>
      <c r="F554" s="2">
        <v>4.43</v>
      </c>
      <c r="G554" t="s">
        <v>34</v>
      </c>
      <c r="H554" s="11">
        <v>3.996</v>
      </c>
      <c r="I554">
        <v>0.23304849999999999</v>
      </c>
      <c r="J554" s="2">
        <f t="shared" si="189"/>
        <v>7.5240040033576544E-3</v>
      </c>
      <c r="K554">
        <v>20000</v>
      </c>
      <c r="L554" s="5">
        <v>0</v>
      </c>
      <c r="M554" s="11">
        <v>0</v>
      </c>
      <c r="N554">
        <v>50</v>
      </c>
      <c r="O554">
        <v>0.5</v>
      </c>
      <c r="P554">
        <v>4</v>
      </c>
      <c r="Q554" s="11">
        <v>4</v>
      </c>
      <c r="R554">
        <f t="shared" si="201"/>
        <v>36</v>
      </c>
      <c r="S554" s="11">
        <v>36</v>
      </c>
      <c r="T554" s="3">
        <f t="shared" si="202"/>
        <v>40</v>
      </c>
      <c r="U554" s="11">
        <v>57.197000000000003</v>
      </c>
      <c r="V554" s="11">
        <v>53.2</v>
      </c>
      <c r="W554" s="11">
        <v>3280.7</v>
      </c>
      <c r="X554" s="11">
        <v>9.0340000000000007</v>
      </c>
      <c r="Y554" s="11">
        <v>-72.8</v>
      </c>
      <c r="Z554" s="11">
        <v>2720.5</v>
      </c>
      <c r="AA554" s="11">
        <v>8.8379999999999992</v>
      </c>
      <c r="AB554" s="11">
        <v>20.123000000000001</v>
      </c>
      <c r="AC554" s="3">
        <f t="shared" si="203"/>
        <v>37.073999999999998</v>
      </c>
      <c r="AD554" t="s">
        <v>35</v>
      </c>
      <c r="AF554">
        <f t="shared" si="204"/>
        <v>0</v>
      </c>
      <c r="AG554" t="s">
        <v>36</v>
      </c>
      <c r="AH554" s="11">
        <v>0.45590999999999998</v>
      </c>
      <c r="AI554">
        <f t="shared" si="205"/>
        <v>1.4719119261315944E-2</v>
      </c>
      <c r="AJ554">
        <f t="shared" ref="AJ554:AJ559" si="206">((I554)*(T554/1000)-(AH554)*(AC554/1000))/(H554/1000)</f>
        <v>-1.8970138488488484</v>
      </c>
      <c r="AK554">
        <v>17.8</v>
      </c>
    </row>
    <row r="555" spans="1:37">
      <c r="A555" s="1">
        <v>21.104299999999999</v>
      </c>
      <c r="B555" t="s">
        <v>50</v>
      </c>
      <c r="C555" t="s">
        <v>49</v>
      </c>
      <c r="D555" t="s">
        <v>53</v>
      </c>
      <c r="E555" s="6">
        <v>9</v>
      </c>
      <c r="F555" s="2">
        <v>5.43</v>
      </c>
      <c r="G555" t="s">
        <v>37</v>
      </c>
      <c r="H555" s="11">
        <v>4.0039999999999996</v>
      </c>
      <c r="I555">
        <v>0.23304849999999999</v>
      </c>
      <c r="J555" s="2">
        <f t="shared" si="189"/>
        <v>7.5240040033576544E-3</v>
      </c>
      <c r="K555">
        <v>20000</v>
      </c>
      <c r="L555" s="5">
        <v>0</v>
      </c>
      <c r="M555" s="11">
        <v>0</v>
      </c>
      <c r="N555">
        <v>50</v>
      </c>
      <c r="O555">
        <v>0.5</v>
      </c>
      <c r="P555">
        <v>4</v>
      </c>
      <c r="Q555" s="11">
        <v>4</v>
      </c>
      <c r="R555">
        <f t="shared" si="201"/>
        <v>36</v>
      </c>
      <c r="S555" s="11">
        <v>35.997</v>
      </c>
      <c r="T555" s="3">
        <f t="shared" si="202"/>
        <v>39.997</v>
      </c>
      <c r="U555" s="11">
        <v>57.235999999999997</v>
      </c>
      <c r="V555" s="11">
        <v>47</v>
      </c>
      <c r="W555" s="11">
        <v>3270</v>
      </c>
      <c r="X555" s="11">
        <v>9.0530000000000008</v>
      </c>
      <c r="Y555" s="11">
        <v>-121</v>
      </c>
      <c r="Z555" s="11">
        <v>2716.7</v>
      </c>
      <c r="AA555" s="11">
        <v>8.8279999999999994</v>
      </c>
      <c r="AB555" s="11">
        <v>20.221</v>
      </c>
      <c r="AC555" s="3">
        <f t="shared" si="203"/>
        <v>37.015000000000001</v>
      </c>
      <c r="AD555" t="s">
        <v>35</v>
      </c>
      <c r="AF555">
        <f t="shared" si="204"/>
        <v>0</v>
      </c>
      <c r="AG555" t="s">
        <v>36</v>
      </c>
      <c r="AH555" s="11">
        <v>0.39278400000000002</v>
      </c>
      <c r="AI555">
        <f t="shared" si="205"/>
        <v>1.2681087363595274E-2</v>
      </c>
      <c r="AJ555">
        <f t="shared" si="206"/>
        <v>-1.3031116147602402</v>
      </c>
      <c r="AK555">
        <v>17.8</v>
      </c>
    </row>
    <row r="556" spans="1:37">
      <c r="A556" s="1">
        <v>21.104299999999999</v>
      </c>
      <c r="B556" t="s">
        <v>50</v>
      </c>
      <c r="C556" t="s">
        <v>49</v>
      </c>
      <c r="D556" t="s">
        <v>53</v>
      </c>
      <c r="E556" s="6">
        <v>9</v>
      </c>
      <c r="F556" s="2">
        <v>6.43</v>
      </c>
      <c r="G556" t="s">
        <v>38</v>
      </c>
      <c r="H556" s="11">
        <v>4.0019999999999998</v>
      </c>
      <c r="I556">
        <v>0.23304849999999999</v>
      </c>
      <c r="J556" s="2">
        <f t="shared" si="189"/>
        <v>7.5240040033576544E-3</v>
      </c>
      <c r="K556">
        <v>20000</v>
      </c>
      <c r="L556" s="5">
        <v>0</v>
      </c>
      <c r="M556" s="11">
        <v>0</v>
      </c>
      <c r="N556">
        <v>50</v>
      </c>
      <c r="O556">
        <v>0.5</v>
      </c>
      <c r="P556">
        <v>4</v>
      </c>
      <c r="Q556" s="11">
        <v>4</v>
      </c>
      <c r="R556">
        <f t="shared" si="201"/>
        <v>36</v>
      </c>
      <c r="S556" s="11">
        <v>36.023000000000003</v>
      </c>
      <c r="T556" s="3">
        <f t="shared" si="202"/>
        <v>40.023000000000003</v>
      </c>
      <c r="U556" s="11">
        <v>57.268999999999998</v>
      </c>
      <c r="V556" s="11">
        <v>45.1</v>
      </c>
      <c r="W556" s="11">
        <v>3218.3</v>
      </c>
      <c r="X556" s="11">
        <v>9.0790000000000006</v>
      </c>
      <c r="Y556" s="11">
        <v>-108.8</v>
      </c>
      <c r="Z556" s="11">
        <v>2677.4</v>
      </c>
      <c r="AA556" s="11">
        <v>8.8339999999999996</v>
      </c>
      <c r="AB556" s="11">
        <v>20.213000000000001</v>
      </c>
      <c r="AC556" s="3">
        <f t="shared" si="203"/>
        <v>37.055999999999997</v>
      </c>
      <c r="AD556" t="s">
        <v>35</v>
      </c>
      <c r="AF556">
        <f t="shared" si="204"/>
        <v>0</v>
      </c>
      <c r="AG556" t="s">
        <v>36</v>
      </c>
      <c r="AH556" s="11">
        <v>0.59118000000000004</v>
      </c>
      <c r="AI556">
        <f t="shared" si="205"/>
        <v>1.9086330470717377E-2</v>
      </c>
      <c r="AJ556">
        <f t="shared" si="206"/>
        <v>-3.1432948437031492</v>
      </c>
      <c r="AK556">
        <v>17.8</v>
      </c>
    </row>
    <row r="557" spans="1:37">
      <c r="A557" s="1">
        <v>21.104299999999999</v>
      </c>
      <c r="B557" t="s">
        <v>50</v>
      </c>
      <c r="C557" t="s">
        <v>49</v>
      </c>
      <c r="D557" t="s">
        <v>53</v>
      </c>
      <c r="E557" s="6">
        <v>9</v>
      </c>
      <c r="F557" s="2">
        <v>7.43</v>
      </c>
      <c r="G557" t="s">
        <v>34</v>
      </c>
      <c r="H557" s="11">
        <v>3.996</v>
      </c>
      <c r="I557">
        <v>50</v>
      </c>
      <c r="J557" s="2">
        <f t="shared" si="189"/>
        <v>1.6142571188738941</v>
      </c>
      <c r="K557">
        <v>20000</v>
      </c>
      <c r="L557" s="6">
        <f>I557*40/K557</f>
        <v>0.1</v>
      </c>
      <c r="M557" s="11">
        <v>0.1</v>
      </c>
      <c r="N557">
        <v>50</v>
      </c>
      <c r="O557">
        <v>0.5</v>
      </c>
      <c r="P557">
        <v>4</v>
      </c>
      <c r="Q557" s="11">
        <v>4</v>
      </c>
      <c r="R557" s="6">
        <f>40-L557-P557</f>
        <v>35.9</v>
      </c>
      <c r="S557" s="11">
        <v>35.896999999999998</v>
      </c>
      <c r="T557" s="3">
        <f t="shared" si="202"/>
        <v>39.997</v>
      </c>
      <c r="U557" s="11">
        <v>57.25</v>
      </c>
      <c r="V557" s="11">
        <v>45.1</v>
      </c>
      <c r="W557" s="11">
        <v>3230.4</v>
      </c>
      <c r="X557" s="11">
        <v>9.0660000000000007</v>
      </c>
      <c r="Y557" s="11">
        <v>-119.5</v>
      </c>
      <c r="Z557" s="11">
        <v>2811.9</v>
      </c>
      <c r="AA557" s="11">
        <v>8.8260000000000005</v>
      </c>
      <c r="AB557" s="11">
        <v>20.207999999999998</v>
      </c>
      <c r="AC557" s="3">
        <f t="shared" si="203"/>
        <v>37.042000000000002</v>
      </c>
      <c r="AD557" t="s">
        <v>35</v>
      </c>
      <c r="AF557">
        <f t="shared" si="204"/>
        <v>0</v>
      </c>
      <c r="AG557" t="s">
        <v>36</v>
      </c>
      <c r="AH557" s="11">
        <v>8.8386420000000001</v>
      </c>
      <c r="AI557">
        <f t="shared" si="205"/>
        <v>0.2853568153935559</v>
      </c>
      <c r="AJ557">
        <f t="shared" si="206"/>
        <v>418.53078654554548</v>
      </c>
      <c r="AK557">
        <v>17.8</v>
      </c>
    </row>
    <row r="558" spans="1:37">
      <c r="A558" s="1">
        <v>21.104299999999999</v>
      </c>
      <c r="B558" t="s">
        <v>50</v>
      </c>
      <c r="C558" t="s">
        <v>49</v>
      </c>
      <c r="D558" t="s">
        <v>53</v>
      </c>
      <c r="E558" s="6">
        <v>9</v>
      </c>
      <c r="F558" s="2">
        <v>8.43</v>
      </c>
      <c r="G558" t="s">
        <v>37</v>
      </c>
      <c r="H558" s="11">
        <v>4.0060000000000002</v>
      </c>
      <c r="I558">
        <v>50</v>
      </c>
      <c r="J558" s="2">
        <f t="shared" si="189"/>
        <v>1.6142571188738941</v>
      </c>
      <c r="K558">
        <v>20000</v>
      </c>
      <c r="L558" s="6">
        <f t="shared" ref="L558:L568" si="207">I558*40/K558</f>
        <v>0.1</v>
      </c>
      <c r="M558" s="11">
        <v>0.1</v>
      </c>
      <c r="N558">
        <v>50</v>
      </c>
      <c r="O558">
        <v>0.5</v>
      </c>
      <c r="P558">
        <v>4</v>
      </c>
      <c r="Q558" s="11">
        <v>4</v>
      </c>
      <c r="R558">
        <f t="shared" si="201"/>
        <v>35.9</v>
      </c>
      <c r="S558" s="11">
        <v>35.9</v>
      </c>
      <c r="T558" s="3">
        <f t="shared" si="202"/>
        <v>40</v>
      </c>
      <c r="U558" s="11">
        <v>57.277000000000001</v>
      </c>
      <c r="V558" s="11">
        <v>51.7</v>
      </c>
      <c r="W558" s="11">
        <v>3291.5</v>
      </c>
      <c r="X558" s="11">
        <v>9.0510000000000002</v>
      </c>
      <c r="Y558" s="11">
        <v>-120.5</v>
      </c>
      <c r="Z558" s="11">
        <v>2803.3</v>
      </c>
      <c r="AA558" s="11">
        <v>8.8290000000000006</v>
      </c>
      <c r="AB558" s="15">
        <v>20.350000000000001</v>
      </c>
      <c r="AC558" s="3">
        <f t="shared" si="203"/>
        <v>36.927</v>
      </c>
      <c r="AD558" t="s">
        <v>35</v>
      </c>
      <c r="AF558">
        <f t="shared" si="204"/>
        <v>0</v>
      </c>
      <c r="AG558" t="s">
        <v>36</v>
      </c>
      <c r="AH558" s="11">
        <v>8.7204060000000005</v>
      </c>
      <c r="AI558">
        <f t="shared" si="205"/>
        <v>0.28153954929941238</v>
      </c>
      <c r="AJ558">
        <f t="shared" si="206"/>
        <v>418.86709127259115</v>
      </c>
      <c r="AK558">
        <v>17.8</v>
      </c>
    </row>
    <row r="559" spans="1:37">
      <c r="A559" s="1">
        <v>21.104299999999999</v>
      </c>
      <c r="B559" t="s">
        <v>50</v>
      </c>
      <c r="C559" t="s">
        <v>49</v>
      </c>
      <c r="D559" t="s">
        <v>53</v>
      </c>
      <c r="E559" s="6">
        <v>9</v>
      </c>
      <c r="F559" s="2">
        <v>9.43</v>
      </c>
      <c r="G559" t="s">
        <v>38</v>
      </c>
      <c r="H559" s="11">
        <v>3.9990000000000001</v>
      </c>
      <c r="I559">
        <v>50</v>
      </c>
      <c r="J559" s="2">
        <f t="shared" si="189"/>
        <v>1.6142571188738941</v>
      </c>
      <c r="K559">
        <v>20000</v>
      </c>
      <c r="L559" s="6">
        <f t="shared" si="207"/>
        <v>0.1</v>
      </c>
      <c r="M559" s="11">
        <v>0.1</v>
      </c>
      <c r="N559">
        <v>50</v>
      </c>
      <c r="O559">
        <v>0.5</v>
      </c>
      <c r="P559">
        <v>4</v>
      </c>
      <c r="Q559" s="11">
        <v>4</v>
      </c>
      <c r="R559">
        <f t="shared" si="201"/>
        <v>35.9</v>
      </c>
      <c r="S559" s="11">
        <v>35.905000000000001</v>
      </c>
      <c r="T559" s="3">
        <f t="shared" si="202"/>
        <v>40.005000000000003</v>
      </c>
      <c r="U559" s="11">
        <v>57.19</v>
      </c>
      <c r="V559" s="11">
        <v>58.8</v>
      </c>
      <c r="W559" s="11">
        <v>3316.3</v>
      </c>
      <c r="X559" s="11">
        <v>9.0500000000000007</v>
      </c>
      <c r="Y559" s="11">
        <v>-84.5</v>
      </c>
      <c r="Z559" s="11">
        <v>2816.9</v>
      </c>
      <c r="AA559" s="11">
        <v>8.8119999999999994</v>
      </c>
      <c r="AB559" s="11">
        <v>20.312000000000001</v>
      </c>
      <c r="AC559" s="3">
        <f t="shared" si="203"/>
        <v>36.878</v>
      </c>
      <c r="AD559" t="s">
        <v>35</v>
      </c>
      <c r="AF559">
        <f t="shared" si="204"/>
        <v>0</v>
      </c>
      <c r="AG559" t="s">
        <v>36</v>
      </c>
      <c r="AH559" s="11">
        <v>8.7294239999999999</v>
      </c>
      <c r="AI559">
        <f t="shared" si="205"/>
        <v>0.28183069671337246</v>
      </c>
      <c r="AJ559">
        <f t="shared" si="206"/>
        <v>419.68649705626416</v>
      </c>
      <c r="AK559">
        <v>17.8</v>
      </c>
    </row>
    <row r="560" spans="1:37">
      <c r="A560" s="1">
        <v>21.104299999999999</v>
      </c>
      <c r="B560" t="s">
        <v>50</v>
      </c>
      <c r="C560" t="s">
        <v>49</v>
      </c>
      <c r="D560" t="s">
        <v>53</v>
      </c>
      <c r="E560" s="6">
        <v>9</v>
      </c>
      <c r="F560" s="2">
        <v>10.43</v>
      </c>
      <c r="G560" t="s">
        <v>34</v>
      </c>
      <c r="H560" s="11">
        <v>4.0039999999999996</v>
      </c>
      <c r="I560">
        <v>100</v>
      </c>
      <c r="J560" s="2">
        <f t="shared" si="189"/>
        <v>3.2285142377477882</v>
      </c>
      <c r="K560">
        <v>20000</v>
      </c>
      <c r="L560" s="6">
        <f t="shared" si="207"/>
        <v>0.2</v>
      </c>
      <c r="M560" s="11">
        <v>0.2</v>
      </c>
      <c r="N560">
        <v>50</v>
      </c>
      <c r="O560">
        <v>0.5</v>
      </c>
      <c r="P560">
        <v>4</v>
      </c>
      <c r="Q560" s="11">
        <v>4</v>
      </c>
      <c r="R560">
        <f t="shared" si="201"/>
        <v>35.799999999999997</v>
      </c>
      <c r="S560" s="11">
        <v>35.817999999999998</v>
      </c>
      <c r="T560" s="3">
        <f t="shared" si="202"/>
        <v>40.018000000000001</v>
      </c>
      <c r="U560" s="11">
        <v>57.258000000000003</v>
      </c>
      <c r="V560" s="11">
        <v>52.3</v>
      </c>
      <c r="W560" s="11">
        <v>3453.7</v>
      </c>
      <c r="X560" s="11">
        <v>9.0250000000000004</v>
      </c>
      <c r="Y560" s="11">
        <v>-58.5</v>
      </c>
      <c r="Z560" s="11">
        <v>2860.7</v>
      </c>
      <c r="AA560" s="11">
        <v>8.8140000000000001</v>
      </c>
      <c r="AB560" s="11">
        <v>20.341000000000001</v>
      </c>
      <c r="AC560" s="3">
        <f t="shared" si="203"/>
        <v>36.917000000000002</v>
      </c>
      <c r="AD560" t="s">
        <v>35</v>
      </c>
      <c r="AF560">
        <f t="shared" si="204"/>
        <v>0</v>
      </c>
      <c r="AG560" t="s">
        <v>36</v>
      </c>
      <c r="AH560" s="11">
        <v>23.123100000000001</v>
      </c>
      <c r="AI560">
        <f t="shared" si="205"/>
        <v>0.74653257570865883</v>
      </c>
      <c r="AJ560">
        <f>((I560)*(T560/1000)-(AH560)*(AC560/1000))/(H560/1000)</f>
        <v>786.25487445054932</v>
      </c>
      <c r="AK560">
        <v>17.8</v>
      </c>
    </row>
    <row r="561" spans="1:37">
      <c r="A561" s="1">
        <v>21.104299999999999</v>
      </c>
      <c r="B561" t="s">
        <v>50</v>
      </c>
      <c r="C561" t="s">
        <v>49</v>
      </c>
      <c r="D561" t="s">
        <v>53</v>
      </c>
      <c r="E561" s="6">
        <v>9</v>
      </c>
      <c r="F561" s="2">
        <v>11.43</v>
      </c>
      <c r="G561" t="s">
        <v>37</v>
      </c>
      <c r="H561" s="11">
        <v>4</v>
      </c>
      <c r="I561">
        <v>100</v>
      </c>
      <c r="J561" s="2">
        <f t="shared" si="189"/>
        <v>3.2285142377477882</v>
      </c>
      <c r="K561">
        <v>20000</v>
      </c>
      <c r="L561" s="6">
        <f t="shared" si="207"/>
        <v>0.2</v>
      </c>
      <c r="M561" s="11">
        <v>0.2</v>
      </c>
      <c r="N561">
        <v>50</v>
      </c>
      <c r="O561">
        <v>0.5</v>
      </c>
      <c r="P561">
        <v>4</v>
      </c>
      <c r="Q561" s="11">
        <v>4</v>
      </c>
      <c r="R561">
        <f t="shared" si="201"/>
        <v>35.799999999999997</v>
      </c>
      <c r="S561" s="11">
        <v>35.796999999999997</v>
      </c>
      <c r="T561" s="3">
        <f t="shared" si="202"/>
        <v>39.997</v>
      </c>
      <c r="U561" s="11">
        <v>57.218000000000004</v>
      </c>
      <c r="V561" s="11">
        <v>52.3</v>
      </c>
      <c r="W561" s="11">
        <v>3338.9</v>
      </c>
      <c r="X561" s="11">
        <v>9.0310000000000006</v>
      </c>
      <c r="Y561" s="11">
        <v>-103.9</v>
      </c>
      <c r="Z561" s="11">
        <v>2897.6</v>
      </c>
      <c r="AA561" s="11">
        <v>8.82</v>
      </c>
      <c r="AB561" s="11">
        <v>20.231000000000002</v>
      </c>
      <c r="AC561" s="3">
        <f t="shared" si="203"/>
        <v>36.987000000000002</v>
      </c>
      <c r="AD561" t="s">
        <v>35</v>
      </c>
      <c r="AF561">
        <f t="shared" si="204"/>
        <v>0</v>
      </c>
      <c r="AG561" t="s">
        <v>36</v>
      </c>
      <c r="AH561" s="11">
        <v>23.183160000000001</v>
      </c>
      <c r="AI561">
        <f t="shared" si="205"/>
        <v>0.74847162135985024</v>
      </c>
      <c r="AJ561">
        <f t="shared" ref="AJ561:AJ568" si="208">((I561)*(T561/1000)-(AH561)*(AC561/1000))/(H561/1000)</f>
        <v>785.55611526999985</v>
      </c>
      <c r="AK561">
        <v>17.8</v>
      </c>
    </row>
    <row r="562" spans="1:37">
      <c r="A562" s="1">
        <v>21.104299999999999</v>
      </c>
      <c r="B562" t="s">
        <v>50</v>
      </c>
      <c r="C562" t="s">
        <v>49</v>
      </c>
      <c r="D562" t="s">
        <v>53</v>
      </c>
      <c r="E562" s="6">
        <v>9</v>
      </c>
      <c r="F562" s="2">
        <v>12.43</v>
      </c>
      <c r="G562" t="s">
        <v>38</v>
      </c>
      <c r="H562" s="11">
        <v>3.9990000000000001</v>
      </c>
      <c r="I562">
        <v>100</v>
      </c>
      <c r="J562" s="2">
        <f t="shared" si="189"/>
        <v>3.2285142377477882</v>
      </c>
      <c r="K562">
        <v>20000</v>
      </c>
      <c r="L562" s="6">
        <f t="shared" si="207"/>
        <v>0.2</v>
      </c>
      <c r="M562" s="11">
        <v>0.2</v>
      </c>
      <c r="N562">
        <v>50</v>
      </c>
      <c r="O562">
        <v>0.5</v>
      </c>
      <c r="P562">
        <v>4</v>
      </c>
      <c r="Q562" s="11">
        <v>4</v>
      </c>
      <c r="R562">
        <f t="shared" si="201"/>
        <v>35.799999999999997</v>
      </c>
      <c r="S562" s="11">
        <v>35.796999999999997</v>
      </c>
      <c r="T562" s="3">
        <f t="shared" si="202"/>
        <v>39.997</v>
      </c>
      <c r="U562" s="11">
        <v>57.218000000000004</v>
      </c>
      <c r="V562" s="11">
        <v>51.5</v>
      </c>
      <c r="W562" s="11">
        <v>3371.3</v>
      </c>
      <c r="X562" s="11">
        <v>9.0519999999999996</v>
      </c>
      <c r="Y562" s="11">
        <v>-93.5</v>
      </c>
      <c r="Z562" s="11">
        <v>2908.2</v>
      </c>
      <c r="AA562" s="11">
        <v>8.8160000000000007</v>
      </c>
      <c r="AB562" s="11">
        <v>20.326000000000001</v>
      </c>
      <c r="AC562" s="3">
        <f t="shared" si="203"/>
        <v>36.892000000000003</v>
      </c>
      <c r="AD562" t="s">
        <v>35</v>
      </c>
      <c r="AF562">
        <f t="shared" si="204"/>
        <v>0</v>
      </c>
      <c r="AG562" t="s">
        <v>36</v>
      </c>
      <c r="AH562" s="11">
        <v>24.024000000000001</v>
      </c>
      <c r="AI562">
        <f t="shared" si="205"/>
        <v>0.77561826047652871</v>
      </c>
      <c r="AJ562">
        <f t="shared" si="208"/>
        <v>778.54628457114268</v>
      </c>
      <c r="AK562">
        <v>17.8</v>
      </c>
    </row>
    <row r="563" spans="1:37">
      <c r="A563" s="1">
        <v>21.104299999999999</v>
      </c>
      <c r="B563" t="s">
        <v>50</v>
      </c>
      <c r="C563" t="s">
        <v>49</v>
      </c>
      <c r="D563" t="s">
        <v>53</v>
      </c>
      <c r="E563" s="6">
        <v>9</v>
      </c>
      <c r="F563" s="2">
        <v>13.43</v>
      </c>
      <c r="G563" t="s">
        <v>34</v>
      </c>
      <c r="H563" s="11">
        <v>4.0039999999999996</v>
      </c>
      <c r="I563">
        <v>250</v>
      </c>
      <c r="J563" s="2">
        <f t="shared" si="189"/>
        <v>8.0712855943694706</v>
      </c>
      <c r="K563">
        <v>20000</v>
      </c>
      <c r="L563" s="6">
        <f t="shared" si="207"/>
        <v>0.5</v>
      </c>
      <c r="M563" s="13">
        <v>0.5</v>
      </c>
      <c r="N563">
        <v>50</v>
      </c>
      <c r="O563">
        <v>0.5</v>
      </c>
      <c r="P563">
        <v>4</v>
      </c>
      <c r="Q563" s="11">
        <v>4</v>
      </c>
      <c r="R563">
        <f t="shared" si="201"/>
        <v>35.5</v>
      </c>
      <c r="S563" s="11">
        <v>35.496000000000002</v>
      </c>
      <c r="T563" s="3">
        <f t="shared" si="202"/>
        <v>39.996000000000002</v>
      </c>
      <c r="U563" s="11">
        <v>57.244999999999997</v>
      </c>
      <c r="V563" s="11">
        <v>51.6</v>
      </c>
      <c r="W563" s="11">
        <v>3900.9</v>
      </c>
      <c r="X563" s="11">
        <v>9.0210000000000008</v>
      </c>
      <c r="Y563" s="11">
        <v>-48</v>
      </c>
      <c r="Z563" s="11">
        <v>3302.2</v>
      </c>
      <c r="AA563" s="11">
        <v>8.8179999999999996</v>
      </c>
      <c r="AB563" s="11">
        <v>20.414000000000001</v>
      </c>
      <c r="AC563" s="3">
        <f t="shared" si="203"/>
        <v>36.830999999999996</v>
      </c>
      <c r="AD563" t="s">
        <v>35</v>
      </c>
      <c r="AF563">
        <f t="shared" si="204"/>
        <v>0</v>
      </c>
      <c r="AG563" t="s">
        <v>36</v>
      </c>
      <c r="AH563" s="11">
        <v>126.15179999999999</v>
      </c>
      <c r="AI563">
        <f t="shared" si="205"/>
        <v>4.0728288241751152</v>
      </c>
      <c r="AJ563">
        <f t="shared" si="208"/>
        <v>1336.8389246253748</v>
      </c>
      <c r="AK563">
        <v>17.8</v>
      </c>
    </row>
    <row r="564" spans="1:37">
      <c r="A564" s="1">
        <v>21.104299999999999</v>
      </c>
      <c r="B564" t="s">
        <v>50</v>
      </c>
      <c r="C564" t="s">
        <v>49</v>
      </c>
      <c r="D564" t="s">
        <v>53</v>
      </c>
      <c r="E564" s="6">
        <v>9</v>
      </c>
      <c r="F564" s="2">
        <v>14.43</v>
      </c>
      <c r="G564" t="s">
        <v>37</v>
      </c>
      <c r="H564" s="11">
        <v>3.992</v>
      </c>
      <c r="I564">
        <v>250</v>
      </c>
      <c r="J564" s="2">
        <f t="shared" si="189"/>
        <v>8.0712855943694706</v>
      </c>
      <c r="K564">
        <v>20000</v>
      </c>
      <c r="L564" s="6">
        <f t="shared" si="207"/>
        <v>0.5</v>
      </c>
      <c r="M564" s="13">
        <v>0.5</v>
      </c>
      <c r="N564">
        <v>50</v>
      </c>
      <c r="O564">
        <v>0.5</v>
      </c>
      <c r="P564">
        <v>4</v>
      </c>
      <c r="Q564" s="11">
        <v>4</v>
      </c>
      <c r="R564">
        <f t="shared" si="201"/>
        <v>35.5</v>
      </c>
      <c r="S564" s="11">
        <v>35.500999999999998</v>
      </c>
      <c r="T564" s="3">
        <f t="shared" si="202"/>
        <v>40.000999999999998</v>
      </c>
      <c r="U564" s="11">
        <v>57.213999999999999</v>
      </c>
      <c r="V564" s="11">
        <v>52.2</v>
      </c>
      <c r="W564" s="11">
        <v>3983.3</v>
      </c>
      <c r="X564" s="11">
        <v>9.0180000000000007</v>
      </c>
      <c r="Y564" s="11">
        <v>-29.9</v>
      </c>
      <c r="Z564" s="11">
        <v>3292.7</v>
      </c>
      <c r="AA564" s="11">
        <v>8.8160000000000007</v>
      </c>
      <c r="AB564" s="11">
        <v>20.422000000000001</v>
      </c>
      <c r="AC564" s="3">
        <f t="shared" si="203"/>
        <v>36.792000000000002</v>
      </c>
      <c r="AD564" t="s">
        <v>35</v>
      </c>
      <c r="AF564">
        <f t="shared" si="204"/>
        <v>0</v>
      </c>
      <c r="AG564" t="s">
        <v>36</v>
      </c>
      <c r="AH564" s="11">
        <v>120.8412</v>
      </c>
      <c r="AI564">
        <f t="shared" si="205"/>
        <v>3.9013753470652808</v>
      </c>
      <c r="AJ564">
        <f t="shared" si="208"/>
        <v>1391.3478380761521</v>
      </c>
      <c r="AK564">
        <v>17.8</v>
      </c>
    </row>
    <row r="565" spans="1:37">
      <c r="A565" s="1">
        <v>21.104299999999999</v>
      </c>
      <c r="B565" t="s">
        <v>50</v>
      </c>
      <c r="C565" t="s">
        <v>49</v>
      </c>
      <c r="D565" t="s">
        <v>53</v>
      </c>
      <c r="E565" s="6">
        <v>9</v>
      </c>
      <c r="F565" s="2">
        <v>15.43</v>
      </c>
      <c r="G565" t="s">
        <v>38</v>
      </c>
      <c r="H565" s="11">
        <v>3.9940000000000002</v>
      </c>
      <c r="I565">
        <v>250</v>
      </c>
      <c r="J565" s="2">
        <f t="shared" si="189"/>
        <v>8.0712855943694706</v>
      </c>
      <c r="K565">
        <v>20000</v>
      </c>
      <c r="L565" s="6">
        <f t="shared" si="207"/>
        <v>0.5</v>
      </c>
      <c r="M565" s="13">
        <v>0.5</v>
      </c>
      <c r="N565">
        <v>50</v>
      </c>
      <c r="O565">
        <v>0.5</v>
      </c>
      <c r="P565">
        <v>4</v>
      </c>
      <c r="Q565" s="11">
        <v>4</v>
      </c>
      <c r="R565">
        <f t="shared" si="201"/>
        <v>35.5</v>
      </c>
      <c r="S565" s="11">
        <v>35.499000000000002</v>
      </c>
      <c r="T565" s="3">
        <f t="shared" si="202"/>
        <v>39.999000000000002</v>
      </c>
      <c r="U565" s="11">
        <v>57.286999999999999</v>
      </c>
      <c r="V565" s="11">
        <v>53.5</v>
      </c>
      <c r="W565" s="11">
        <v>4055.5</v>
      </c>
      <c r="X565" s="11">
        <v>8.9969999999999999</v>
      </c>
      <c r="Y565" s="11">
        <v>-26.8</v>
      </c>
      <c r="Z565" s="11">
        <v>3266.5</v>
      </c>
      <c r="AA565" s="11">
        <v>8.8040000000000003</v>
      </c>
      <c r="AB565" s="11">
        <v>20.486999999999998</v>
      </c>
      <c r="AC565" s="3">
        <f t="shared" si="203"/>
        <v>36.799999999999997</v>
      </c>
      <c r="AD565" t="s">
        <v>35</v>
      </c>
      <c r="AF565">
        <f t="shared" si="204"/>
        <v>0</v>
      </c>
      <c r="AG565" t="s">
        <v>36</v>
      </c>
      <c r="AH565" s="11">
        <v>123.14579999999999</v>
      </c>
      <c r="AI565">
        <f t="shared" si="205"/>
        <v>3.9757796861884165</v>
      </c>
      <c r="AJ565">
        <f t="shared" si="208"/>
        <v>1369.049714571858</v>
      </c>
      <c r="AK565">
        <v>17.8</v>
      </c>
    </row>
    <row r="566" spans="1:37">
      <c r="A566" s="1">
        <v>21.104299999999999</v>
      </c>
      <c r="B566" t="s">
        <v>50</v>
      </c>
      <c r="C566" t="s">
        <v>49</v>
      </c>
      <c r="D566" t="s">
        <v>53</v>
      </c>
      <c r="E566" s="6">
        <v>9</v>
      </c>
      <c r="F566" s="2">
        <v>16.43</v>
      </c>
      <c r="G566" t="s">
        <v>34</v>
      </c>
      <c r="H566" s="11">
        <v>4</v>
      </c>
      <c r="I566">
        <v>500</v>
      </c>
      <c r="J566" s="2">
        <f t="shared" si="189"/>
        <v>16.142571188738941</v>
      </c>
      <c r="K566">
        <v>20000</v>
      </c>
      <c r="L566" s="6">
        <f t="shared" si="207"/>
        <v>1</v>
      </c>
      <c r="M566" s="13">
        <v>1</v>
      </c>
      <c r="N566">
        <v>50</v>
      </c>
      <c r="O566">
        <v>0.5</v>
      </c>
      <c r="P566">
        <v>4</v>
      </c>
      <c r="Q566" s="11">
        <v>4</v>
      </c>
      <c r="R566">
        <f t="shared" si="201"/>
        <v>35</v>
      </c>
      <c r="S566" s="15">
        <v>35.003</v>
      </c>
      <c r="T566" s="3">
        <f t="shared" si="202"/>
        <v>40.003</v>
      </c>
      <c r="U566" s="11">
        <v>57.302999999999997</v>
      </c>
      <c r="V566" s="11">
        <v>51.9</v>
      </c>
      <c r="W566" s="11">
        <v>5112.3999999999996</v>
      </c>
      <c r="X566" s="11">
        <v>8.9719999999999995</v>
      </c>
      <c r="Y566" s="11">
        <v>-119.3</v>
      </c>
      <c r="Z566" s="11">
        <v>4176</v>
      </c>
      <c r="AA566" s="11">
        <v>8.8279999999999994</v>
      </c>
      <c r="AB566" s="11">
        <v>20.449000000000002</v>
      </c>
      <c r="AC566" s="3">
        <f t="shared" si="203"/>
        <v>36.853999999999999</v>
      </c>
      <c r="AD566" t="s">
        <v>35</v>
      </c>
      <c r="AF566">
        <f t="shared" si="204"/>
        <v>0</v>
      </c>
      <c r="AG566" t="s">
        <v>36</v>
      </c>
      <c r="AH566" s="11">
        <v>349.09679999999997</v>
      </c>
      <c r="AI566">
        <f t="shared" si="205"/>
        <v>11.27063989152192</v>
      </c>
      <c r="AJ566">
        <f t="shared" si="208"/>
        <v>1783.9716332000005</v>
      </c>
      <c r="AK566">
        <v>17.8</v>
      </c>
    </row>
    <row r="567" spans="1:37">
      <c r="A567" s="1">
        <v>21.104299999999999</v>
      </c>
      <c r="B567" t="s">
        <v>50</v>
      </c>
      <c r="C567" t="s">
        <v>49</v>
      </c>
      <c r="D567" t="s">
        <v>53</v>
      </c>
      <c r="E567" s="6">
        <v>9</v>
      </c>
      <c r="F567" s="2">
        <v>17.43</v>
      </c>
      <c r="G567" t="s">
        <v>37</v>
      </c>
      <c r="H567" s="11">
        <v>3.9990000000000001</v>
      </c>
      <c r="I567">
        <v>500</v>
      </c>
      <c r="J567" s="2">
        <f t="shared" si="189"/>
        <v>16.142571188738941</v>
      </c>
      <c r="K567">
        <v>20000</v>
      </c>
      <c r="L567" s="6">
        <f t="shared" si="207"/>
        <v>1</v>
      </c>
      <c r="M567" s="13">
        <v>1</v>
      </c>
      <c r="N567">
        <v>50</v>
      </c>
      <c r="O567">
        <v>0.5</v>
      </c>
      <c r="P567">
        <v>4</v>
      </c>
      <c r="Q567" s="11">
        <v>4</v>
      </c>
      <c r="R567">
        <f t="shared" si="201"/>
        <v>35</v>
      </c>
      <c r="S567" s="11">
        <v>34.997999999999998</v>
      </c>
      <c r="T567" s="3">
        <f t="shared" si="202"/>
        <v>39.997999999999998</v>
      </c>
      <c r="U567" s="11">
        <v>57.264000000000003</v>
      </c>
      <c r="V567" s="11">
        <v>52.1</v>
      </c>
      <c r="W567" s="11">
        <v>5019.8999999999996</v>
      </c>
      <c r="X567" s="11">
        <v>9.0280000000000005</v>
      </c>
      <c r="Y567" s="11">
        <v>-78.7</v>
      </c>
      <c r="Z567" s="11">
        <v>4186.5</v>
      </c>
      <c r="AA567" s="11">
        <v>8.8260000000000005</v>
      </c>
      <c r="AB567" s="11">
        <v>20.431000000000001</v>
      </c>
      <c r="AC567" s="3">
        <f t="shared" si="203"/>
        <v>36.832999999999998</v>
      </c>
      <c r="AD567" t="s">
        <v>35</v>
      </c>
      <c r="AF567">
        <f t="shared" si="204"/>
        <v>0</v>
      </c>
      <c r="AG567" t="s">
        <v>36</v>
      </c>
      <c r="AH567" s="11">
        <v>352.40339999999998</v>
      </c>
      <c r="AI567">
        <f t="shared" si="205"/>
        <v>11.37739394330729</v>
      </c>
      <c r="AJ567">
        <f t="shared" si="208"/>
        <v>1755.1701844961242</v>
      </c>
      <c r="AK567">
        <v>17.8</v>
      </c>
    </row>
    <row r="568" spans="1:37">
      <c r="A568" s="1">
        <v>21.104299999999999</v>
      </c>
      <c r="B568" t="s">
        <v>50</v>
      </c>
      <c r="C568" t="s">
        <v>49</v>
      </c>
      <c r="D568" t="s">
        <v>53</v>
      </c>
      <c r="E568" s="6">
        <v>9</v>
      </c>
      <c r="F568" s="2">
        <v>18.43</v>
      </c>
      <c r="G568" t="s">
        <v>38</v>
      </c>
      <c r="H568" s="11">
        <v>3.9980000000000002</v>
      </c>
      <c r="I568">
        <v>500</v>
      </c>
      <c r="J568" s="2">
        <f t="shared" si="189"/>
        <v>16.142571188738941</v>
      </c>
      <c r="K568">
        <v>20000</v>
      </c>
      <c r="L568" s="6">
        <f t="shared" si="207"/>
        <v>1</v>
      </c>
      <c r="M568" s="13">
        <v>1</v>
      </c>
      <c r="N568">
        <v>50</v>
      </c>
      <c r="O568">
        <v>0.5</v>
      </c>
      <c r="P568">
        <v>4</v>
      </c>
      <c r="Q568" s="11">
        <v>4</v>
      </c>
      <c r="R568">
        <f t="shared" si="201"/>
        <v>35</v>
      </c>
      <c r="S568" s="15">
        <v>34.994999999999997</v>
      </c>
      <c r="T568" s="3">
        <f t="shared" si="202"/>
        <v>39.994999999999997</v>
      </c>
      <c r="U568" s="11">
        <v>57.281999999999996</v>
      </c>
      <c r="V568" s="11">
        <v>51.4</v>
      </c>
      <c r="W568" s="11">
        <v>5062</v>
      </c>
      <c r="X568" s="11">
        <v>8.9969999999999999</v>
      </c>
      <c r="Y568" s="11">
        <v>-38.200000000000003</v>
      </c>
      <c r="Z568" s="11">
        <v>4173.1000000000004</v>
      </c>
      <c r="AA568" s="11">
        <v>8.8330000000000002</v>
      </c>
      <c r="AB568" s="15">
        <v>20.58</v>
      </c>
      <c r="AC568" s="3">
        <f t="shared" si="203"/>
        <v>36.701999999999998</v>
      </c>
      <c r="AD568" t="s">
        <v>35</v>
      </c>
      <c r="AF568">
        <f t="shared" si="204"/>
        <v>0</v>
      </c>
      <c r="AG568" t="s">
        <v>36</v>
      </c>
      <c r="AH568" s="11">
        <v>348.3954</v>
      </c>
      <c r="AI568">
        <f t="shared" si="205"/>
        <v>11.247995092658359</v>
      </c>
      <c r="AJ568">
        <f t="shared" si="208"/>
        <v>1803.5747946973484</v>
      </c>
      <c r="AK568">
        <v>17.8</v>
      </c>
    </row>
    <row r="569" spans="1:37">
      <c r="A569" s="1" t="s">
        <v>31</v>
      </c>
      <c r="B569" t="s">
        <v>31</v>
      </c>
      <c r="C569" t="s">
        <v>51</v>
      </c>
      <c r="D569" t="s">
        <v>53</v>
      </c>
      <c r="E569" s="6">
        <v>9</v>
      </c>
      <c r="F569" s="2">
        <v>1.44</v>
      </c>
      <c r="G569" t="s">
        <v>34</v>
      </c>
      <c r="H569" s="11">
        <v>0</v>
      </c>
      <c r="I569">
        <v>0.23304849999999999</v>
      </c>
      <c r="J569" s="2">
        <f t="shared" si="189"/>
        <v>7.5240040033576544E-3</v>
      </c>
      <c r="K569">
        <v>20000</v>
      </c>
      <c r="L569">
        <v>0</v>
      </c>
      <c r="M569" s="11">
        <v>0</v>
      </c>
      <c r="N569">
        <v>50</v>
      </c>
      <c r="O569">
        <v>0.5</v>
      </c>
      <c r="P569">
        <v>4</v>
      </c>
      <c r="Q569" s="11">
        <v>4</v>
      </c>
      <c r="R569">
        <f>40-L569-P569</f>
        <v>36</v>
      </c>
      <c r="S569" s="15">
        <v>35.994999999999997</v>
      </c>
      <c r="T569" s="3">
        <f>S569+Q569+M569</f>
        <v>39.994999999999997</v>
      </c>
      <c r="U569" s="11">
        <v>53.225000000000001</v>
      </c>
      <c r="V569" s="11">
        <v>99.2</v>
      </c>
      <c r="W569" s="11">
        <v>4677.3999999999996</v>
      </c>
      <c r="X569" s="11">
        <v>9.0579999999999998</v>
      </c>
      <c r="Y569" s="11">
        <v>112.8</v>
      </c>
      <c r="Z569" s="11">
        <v>4517.5</v>
      </c>
      <c r="AA569" s="11">
        <v>8.9960000000000004</v>
      </c>
      <c r="AB569" s="15">
        <v>13.47</v>
      </c>
      <c r="AC569" s="3">
        <f>U569-AB569</f>
        <v>39.755000000000003</v>
      </c>
      <c r="AD569" t="s">
        <v>35</v>
      </c>
      <c r="AF569">
        <f>AE569*(1/1000)*(1/94.9714)*(1000/1)</f>
        <v>0</v>
      </c>
      <c r="AG569" t="s">
        <v>36</v>
      </c>
      <c r="AH569" s="11">
        <v>0.143286</v>
      </c>
      <c r="AI569">
        <f>AH569*(1/1000)*(1/30.974)*(1000/1)</f>
        <v>4.6260089106992964E-3</v>
      </c>
      <c r="AJ569">
        <v>0</v>
      </c>
      <c r="AK569">
        <v>17.3</v>
      </c>
    </row>
    <row r="570" spans="1:37">
      <c r="A570" s="1" t="s">
        <v>31</v>
      </c>
      <c r="B570" t="s">
        <v>31</v>
      </c>
      <c r="C570" t="s">
        <v>51</v>
      </c>
      <c r="D570" t="s">
        <v>53</v>
      </c>
      <c r="E570" s="6">
        <v>9</v>
      </c>
      <c r="F570" s="2">
        <v>2.44</v>
      </c>
      <c r="G570" t="s">
        <v>37</v>
      </c>
      <c r="H570" s="11">
        <v>0</v>
      </c>
      <c r="I570">
        <v>0.23304849999999999</v>
      </c>
      <c r="J570" s="2">
        <f t="shared" si="189"/>
        <v>7.5240040033576544E-3</v>
      </c>
      <c r="K570">
        <v>20000</v>
      </c>
      <c r="L570">
        <v>0</v>
      </c>
      <c r="M570" s="11">
        <v>0</v>
      </c>
      <c r="N570">
        <v>50</v>
      </c>
      <c r="O570">
        <v>0.5</v>
      </c>
      <c r="P570">
        <v>4</v>
      </c>
      <c r="Q570" s="11">
        <v>4</v>
      </c>
      <c r="R570">
        <f t="shared" ref="R570:R586" si="209">40-L570-P570</f>
        <v>36</v>
      </c>
      <c r="S570" s="11">
        <v>35.994</v>
      </c>
      <c r="T570" s="3">
        <f t="shared" ref="T570:T586" si="210">S570+Q570+M570</f>
        <v>39.994</v>
      </c>
      <c r="U570" s="11">
        <v>53.204000000000001</v>
      </c>
      <c r="V570" s="11">
        <v>87</v>
      </c>
      <c r="W570" s="11">
        <v>4593.2</v>
      </c>
      <c r="X570" s="11">
        <v>9.0690000000000008</v>
      </c>
      <c r="Y570" s="11">
        <v>92.2</v>
      </c>
      <c r="Z570" s="11">
        <v>4477</v>
      </c>
      <c r="AA570" s="11">
        <v>8.9969999999999999</v>
      </c>
      <c r="AB570" s="11">
        <v>13.359</v>
      </c>
      <c r="AC570" s="3">
        <f t="shared" ref="AC570:AC586" si="211">U570-AB570</f>
        <v>39.844999999999999</v>
      </c>
      <c r="AD570" t="s">
        <v>35</v>
      </c>
      <c r="AF570">
        <f t="shared" ref="AF570:AF586" si="212">AE570*(1/1000)*(1/94.9714)*(1000/1)</f>
        <v>0</v>
      </c>
      <c r="AG570" t="s">
        <v>36</v>
      </c>
      <c r="AH570" s="11">
        <v>5.8116000000000001E-2</v>
      </c>
      <c r="AI570">
        <f t="shared" ref="AI570:AI586" si="213">AH570*(1/1000)*(1/30.974)*(1000/1)</f>
        <v>1.8762833344095049E-3</v>
      </c>
      <c r="AJ570">
        <v>0</v>
      </c>
      <c r="AK570">
        <v>17.3</v>
      </c>
    </row>
    <row r="571" spans="1:37">
      <c r="A571" s="1" t="s">
        <v>31</v>
      </c>
      <c r="B571" t="s">
        <v>31</v>
      </c>
      <c r="C571" t="s">
        <v>51</v>
      </c>
      <c r="D571" t="s">
        <v>53</v>
      </c>
      <c r="E571" s="6">
        <v>9</v>
      </c>
      <c r="F571" s="2">
        <v>3.44</v>
      </c>
      <c r="G571" t="s">
        <v>38</v>
      </c>
      <c r="H571" s="11">
        <v>0</v>
      </c>
      <c r="I571">
        <v>0.23304849999999999</v>
      </c>
      <c r="J571" s="2">
        <f t="shared" si="189"/>
        <v>7.5240040033576544E-3</v>
      </c>
      <c r="K571">
        <v>20000</v>
      </c>
      <c r="L571">
        <v>0</v>
      </c>
      <c r="M571" s="11">
        <v>0</v>
      </c>
      <c r="N571">
        <v>50</v>
      </c>
      <c r="O571">
        <v>0.5</v>
      </c>
      <c r="P571">
        <v>4</v>
      </c>
      <c r="Q571" s="11">
        <v>4</v>
      </c>
      <c r="R571">
        <f t="shared" si="209"/>
        <v>36</v>
      </c>
      <c r="S571" s="11">
        <v>35.997</v>
      </c>
      <c r="T571" s="3">
        <f t="shared" si="210"/>
        <v>39.997</v>
      </c>
      <c r="U571" s="11">
        <v>53.220999999999997</v>
      </c>
      <c r="V571" s="11">
        <v>81.8</v>
      </c>
      <c r="W571" s="11">
        <v>4564.1000000000004</v>
      </c>
      <c r="X571" s="11">
        <v>9.07</v>
      </c>
      <c r="Y571" s="11">
        <v>85.4</v>
      </c>
      <c r="Z571" s="11">
        <v>4466.2</v>
      </c>
      <c r="AA571" s="11">
        <v>9</v>
      </c>
      <c r="AB571" s="11">
        <v>13.407999999999999</v>
      </c>
      <c r="AC571" s="3">
        <f t="shared" si="211"/>
        <v>39.812999999999995</v>
      </c>
      <c r="AD571" t="s">
        <v>35</v>
      </c>
      <c r="AF571">
        <f t="shared" si="212"/>
        <v>0</v>
      </c>
      <c r="AG571" t="s">
        <v>36</v>
      </c>
      <c r="AH571" s="11">
        <v>0.29358600000000001</v>
      </c>
      <c r="AI571">
        <f t="shared" si="213"/>
        <v>9.4784658100342221E-3</v>
      </c>
      <c r="AJ571">
        <v>0</v>
      </c>
      <c r="AK571">
        <v>17.3</v>
      </c>
    </row>
    <row r="572" spans="1:37">
      <c r="A572" s="1">
        <v>21.104399999999998</v>
      </c>
      <c r="B572" t="s">
        <v>52</v>
      </c>
      <c r="C572" t="s">
        <v>51</v>
      </c>
      <c r="D572" t="s">
        <v>53</v>
      </c>
      <c r="E572" s="6">
        <v>9</v>
      </c>
      <c r="F572" s="2">
        <v>4.4400000000000004</v>
      </c>
      <c r="G572" t="s">
        <v>34</v>
      </c>
      <c r="H572" s="11">
        <v>4.0069999999999997</v>
      </c>
      <c r="I572">
        <v>0.23304849999999999</v>
      </c>
      <c r="J572" s="2">
        <f t="shared" si="189"/>
        <v>7.5240040033576544E-3</v>
      </c>
      <c r="K572">
        <v>20000</v>
      </c>
      <c r="L572" s="5">
        <v>0</v>
      </c>
      <c r="M572" s="11">
        <v>0</v>
      </c>
      <c r="N572">
        <v>50</v>
      </c>
      <c r="O572">
        <v>0.5</v>
      </c>
      <c r="P572">
        <v>4</v>
      </c>
      <c r="Q572" s="11">
        <v>4</v>
      </c>
      <c r="R572">
        <f t="shared" si="209"/>
        <v>36</v>
      </c>
      <c r="S572" s="11">
        <v>35.994</v>
      </c>
      <c r="T572" s="3">
        <f t="shared" si="210"/>
        <v>39.994</v>
      </c>
      <c r="U572" s="11">
        <v>57.204000000000001</v>
      </c>
      <c r="V572" s="11">
        <v>82.7</v>
      </c>
      <c r="W572" s="11">
        <v>4516.7</v>
      </c>
      <c r="X572" s="11">
        <v>8.9969999999999999</v>
      </c>
      <c r="Y572" s="11">
        <v>83.8</v>
      </c>
      <c r="Z572" s="11">
        <v>4416.8999999999996</v>
      </c>
      <c r="AA572" s="11">
        <v>8.8040000000000003</v>
      </c>
      <c r="AB572" s="11">
        <v>20.041</v>
      </c>
      <c r="AC572" s="3">
        <f t="shared" si="211"/>
        <v>37.162999999999997</v>
      </c>
      <c r="AD572" t="s">
        <v>35</v>
      </c>
      <c r="AF572">
        <f t="shared" si="212"/>
        <v>0</v>
      </c>
      <c r="AG572" t="s">
        <v>36</v>
      </c>
      <c r="AH572" s="11">
        <v>0.28156199999999998</v>
      </c>
      <c r="AI572">
        <f t="shared" si="213"/>
        <v>9.0902692580874279E-3</v>
      </c>
      <c r="AJ572">
        <f t="shared" ref="AJ572:AJ577" si="214">((I572)*(T572/1000)-(AH572)*(AC572/1000))/(H572/1000)</f>
        <v>-0.28528747117544251</v>
      </c>
      <c r="AK572">
        <v>17.3</v>
      </c>
    </row>
    <row r="573" spans="1:37">
      <c r="A573" s="1">
        <v>21.104399999999998</v>
      </c>
      <c r="B573" t="s">
        <v>52</v>
      </c>
      <c r="C573" t="s">
        <v>51</v>
      </c>
      <c r="D573" t="s">
        <v>53</v>
      </c>
      <c r="E573" s="6">
        <v>9</v>
      </c>
      <c r="F573" s="2">
        <v>5.44</v>
      </c>
      <c r="G573" t="s">
        <v>37</v>
      </c>
      <c r="H573" s="11">
        <v>3.9929999999999999</v>
      </c>
      <c r="I573">
        <v>0.23304849999999999</v>
      </c>
      <c r="J573" s="2">
        <f t="shared" si="189"/>
        <v>7.5240040033576544E-3</v>
      </c>
      <c r="K573">
        <v>20000</v>
      </c>
      <c r="L573" s="5">
        <v>0</v>
      </c>
      <c r="M573" s="11">
        <v>0</v>
      </c>
      <c r="N573">
        <v>50</v>
      </c>
      <c r="O573">
        <v>0.5</v>
      </c>
      <c r="P573">
        <v>4</v>
      </c>
      <c r="Q573" s="11">
        <v>4</v>
      </c>
      <c r="R573">
        <f t="shared" si="209"/>
        <v>36</v>
      </c>
      <c r="S573" s="11">
        <v>35.996000000000002</v>
      </c>
      <c r="T573" s="3">
        <f t="shared" si="210"/>
        <v>39.996000000000002</v>
      </c>
      <c r="U573" s="11">
        <v>57.223999999999997</v>
      </c>
      <c r="V573" s="11">
        <v>83.1</v>
      </c>
      <c r="W573" s="11">
        <v>4543.5</v>
      </c>
      <c r="X573" s="11">
        <v>8.9939999999999998</v>
      </c>
      <c r="Y573" s="11">
        <v>78.3</v>
      </c>
      <c r="Z573" s="11">
        <v>4407.8</v>
      </c>
      <c r="AA573" s="11">
        <v>8.7940000000000005</v>
      </c>
      <c r="AB573" s="11">
        <v>19.984000000000002</v>
      </c>
      <c r="AC573" s="3">
        <f t="shared" si="211"/>
        <v>37.239999999999995</v>
      </c>
      <c r="AD573" t="s">
        <v>35</v>
      </c>
      <c r="AF573">
        <f t="shared" si="212"/>
        <v>0</v>
      </c>
      <c r="AG573" t="s">
        <v>36</v>
      </c>
      <c r="AH573" s="11">
        <v>0.222444</v>
      </c>
      <c r="AI573">
        <f t="shared" si="213"/>
        <v>7.181636211015691E-3</v>
      </c>
      <c r="AJ573">
        <f t="shared" si="214"/>
        <v>0.25975287903831756</v>
      </c>
      <c r="AK573">
        <v>17.3</v>
      </c>
    </row>
    <row r="574" spans="1:37">
      <c r="A574" s="1">
        <v>21.104399999999998</v>
      </c>
      <c r="B574" t="s">
        <v>52</v>
      </c>
      <c r="C574" t="s">
        <v>51</v>
      </c>
      <c r="D574" t="s">
        <v>53</v>
      </c>
      <c r="E574" s="6">
        <v>9</v>
      </c>
      <c r="F574" s="2">
        <v>6.44</v>
      </c>
      <c r="G574" t="s">
        <v>38</v>
      </c>
      <c r="H574" s="11">
        <v>3.9980000000000002</v>
      </c>
      <c r="I574">
        <v>0.23304849999999999</v>
      </c>
      <c r="J574" s="2">
        <f t="shared" si="189"/>
        <v>7.5240040033576544E-3</v>
      </c>
      <c r="K574">
        <v>20000</v>
      </c>
      <c r="L574" s="5">
        <v>0</v>
      </c>
      <c r="M574" s="11">
        <v>0</v>
      </c>
      <c r="N574">
        <v>50</v>
      </c>
      <c r="O574">
        <v>0.5</v>
      </c>
      <c r="P574">
        <v>4</v>
      </c>
      <c r="Q574" s="11">
        <v>4</v>
      </c>
      <c r="R574">
        <f t="shared" si="209"/>
        <v>36</v>
      </c>
      <c r="S574" s="11">
        <v>36.000999999999998</v>
      </c>
      <c r="T574" s="3">
        <f t="shared" si="210"/>
        <v>40.000999999999998</v>
      </c>
      <c r="U574" s="11">
        <v>57.255000000000003</v>
      </c>
      <c r="V574" s="11">
        <v>81.400000000000006</v>
      </c>
      <c r="W574" s="11">
        <v>4537</v>
      </c>
      <c r="X574" s="11">
        <v>8.9909999999999997</v>
      </c>
      <c r="Y574" s="11">
        <v>84.4</v>
      </c>
      <c r="Z574" s="11">
        <v>4472.6000000000004</v>
      </c>
      <c r="AA574" s="11">
        <v>8.8130000000000006</v>
      </c>
      <c r="AB574" s="11">
        <v>20.076000000000001</v>
      </c>
      <c r="AC574" s="3">
        <f t="shared" si="211"/>
        <v>37.179000000000002</v>
      </c>
      <c r="AD574" t="s">
        <v>35</v>
      </c>
      <c r="AF574">
        <f t="shared" si="212"/>
        <v>0</v>
      </c>
      <c r="AG574" t="s">
        <v>36</v>
      </c>
      <c r="AH574" s="11">
        <v>0.29859599999999997</v>
      </c>
      <c r="AI574">
        <f t="shared" si="213"/>
        <v>9.6402143733453852E-3</v>
      </c>
      <c r="AJ574">
        <f t="shared" si="214"/>
        <v>-0.44505443609304668</v>
      </c>
      <c r="AK574">
        <v>17.3</v>
      </c>
    </row>
    <row r="575" spans="1:37">
      <c r="A575" s="1">
        <v>21.104399999999998</v>
      </c>
      <c r="B575" t="s">
        <v>52</v>
      </c>
      <c r="C575" t="s">
        <v>51</v>
      </c>
      <c r="D575" t="s">
        <v>53</v>
      </c>
      <c r="E575" s="6">
        <v>9</v>
      </c>
      <c r="F575" s="2">
        <v>7.44</v>
      </c>
      <c r="G575" t="s">
        <v>34</v>
      </c>
      <c r="H575" s="11">
        <v>3.9969999999999999</v>
      </c>
      <c r="I575">
        <v>50</v>
      </c>
      <c r="J575" s="2">
        <f t="shared" si="189"/>
        <v>1.6142571188738941</v>
      </c>
      <c r="K575">
        <v>20000</v>
      </c>
      <c r="L575" s="6">
        <f>I575*40/K575</f>
        <v>0.1</v>
      </c>
      <c r="M575" s="11">
        <v>0.1</v>
      </c>
      <c r="N575">
        <v>50</v>
      </c>
      <c r="O575">
        <v>0.5</v>
      </c>
      <c r="P575">
        <v>4</v>
      </c>
      <c r="Q575" s="11">
        <v>4</v>
      </c>
      <c r="R575" s="6">
        <f>40-L575-P575</f>
        <v>35.9</v>
      </c>
      <c r="S575" s="11">
        <v>35.892000000000003</v>
      </c>
      <c r="T575" s="3">
        <f t="shared" si="210"/>
        <v>39.992000000000004</v>
      </c>
      <c r="U575" s="11">
        <v>57.268999999999998</v>
      </c>
      <c r="V575" s="11">
        <v>84.2</v>
      </c>
      <c r="W575" s="11">
        <v>4588.3999999999996</v>
      </c>
      <c r="X575" s="11">
        <v>8.9749999999999996</v>
      </c>
      <c r="Y575" s="11">
        <v>64.599999999999994</v>
      </c>
      <c r="Z575" s="11">
        <v>4571.2</v>
      </c>
      <c r="AA575" s="11">
        <v>8.8160000000000007</v>
      </c>
      <c r="AB575" s="15">
        <v>20.12</v>
      </c>
      <c r="AC575" s="3">
        <f t="shared" si="211"/>
        <v>37.149000000000001</v>
      </c>
      <c r="AD575" t="s">
        <v>35</v>
      </c>
      <c r="AF575">
        <f t="shared" si="212"/>
        <v>0</v>
      </c>
      <c r="AG575" t="s">
        <v>36</v>
      </c>
      <c r="AH575" s="11">
        <v>6.4839419999999999</v>
      </c>
      <c r="AI575">
        <f t="shared" si="213"/>
        <v>0.2093349906373087</v>
      </c>
      <c r="AJ575">
        <f t="shared" si="214"/>
        <v>440.01201867450601</v>
      </c>
      <c r="AK575">
        <v>17.3</v>
      </c>
    </row>
    <row r="576" spans="1:37">
      <c r="A576" s="1">
        <v>21.104399999999998</v>
      </c>
      <c r="B576" t="s">
        <v>52</v>
      </c>
      <c r="C576" t="s">
        <v>51</v>
      </c>
      <c r="D576" t="s">
        <v>53</v>
      </c>
      <c r="E576" s="6">
        <v>9</v>
      </c>
      <c r="F576" s="2">
        <v>8.44</v>
      </c>
      <c r="G576" t="s">
        <v>37</v>
      </c>
      <c r="H576" s="11">
        <v>4</v>
      </c>
      <c r="I576">
        <v>50</v>
      </c>
      <c r="J576" s="2">
        <f t="shared" si="189"/>
        <v>1.6142571188738941</v>
      </c>
      <c r="K576">
        <v>20000</v>
      </c>
      <c r="L576" s="6">
        <f t="shared" ref="L576:L586" si="215">I576*40/K576</f>
        <v>0.1</v>
      </c>
      <c r="M576" s="11">
        <v>0.1</v>
      </c>
      <c r="N576">
        <v>50</v>
      </c>
      <c r="O576">
        <v>0.5</v>
      </c>
      <c r="P576">
        <v>4</v>
      </c>
      <c r="Q576" s="11">
        <v>4</v>
      </c>
      <c r="R576">
        <f t="shared" si="209"/>
        <v>35.9</v>
      </c>
      <c r="S576" s="11">
        <v>35.892000000000003</v>
      </c>
      <c r="T576" s="3">
        <f t="shared" si="210"/>
        <v>39.992000000000004</v>
      </c>
      <c r="U576" s="11">
        <v>57.222999999999999</v>
      </c>
      <c r="V576" s="11">
        <v>83.5</v>
      </c>
      <c r="W576" s="11">
        <v>4583.1000000000004</v>
      </c>
      <c r="X576" s="11">
        <v>8.9719999999999995</v>
      </c>
      <c r="Y576" s="11">
        <v>56.4</v>
      </c>
      <c r="Z576" s="11">
        <v>4526.3999999999996</v>
      </c>
      <c r="AA576" s="11">
        <v>8.8209999999999997</v>
      </c>
      <c r="AB576" s="11">
        <v>20.050999999999998</v>
      </c>
      <c r="AC576" s="3">
        <f t="shared" si="211"/>
        <v>37.171999999999997</v>
      </c>
      <c r="AD576" t="s">
        <v>35</v>
      </c>
      <c r="AF576">
        <f t="shared" si="212"/>
        <v>0</v>
      </c>
      <c r="AG576" t="s">
        <v>36</v>
      </c>
      <c r="AH576" s="11">
        <v>6.1502759999999999</v>
      </c>
      <c r="AI576">
        <f t="shared" si="213"/>
        <v>0.19856253632078516</v>
      </c>
      <c r="AJ576">
        <f t="shared" si="214"/>
        <v>442.74548513200006</v>
      </c>
      <c r="AK576">
        <v>17.3</v>
      </c>
    </row>
    <row r="577" spans="1:37">
      <c r="A577" s="1">
        <v>21.104399999999998</v>
      </c>
      <c r="B577" t="s">
        <v>52</v>
      </c>
      <c r="C577" t="s">
        <v>51</v>
      </c>
      <c r="D577" t="s">
        <v>53</v>
      </c>
      <c r="E577" s="6">
        <v>9</v>
      </c>
      <c r="F577" s="2">
        <v>9.44</v>
      </c>
      <c r="G577" t="s">
        <v>38</v>
      </c>
      <c r="H577" s="11">
        <v>3.9929999999999999</v>
      </c>
      <c r="I577">
        <v>50</v>
      </c>
      <c r="J577" s="2">
        <f t="shared" si="189"/>
        <v>1.6142571188738941</v>
      </c>
      <c r="K577">
        <v>20000</v>
      </c>
      <c r="L577" s="6">
        <f t="shared" si="215"/>
        <v>0.1</v>
      </c>
      <c r="M577" s="11">
        <v>0.1</v>
      </c>
      <c r="N577">
        <v>50</v>
      </c>
      <c r="O577">
        <v>0.5</v>
      </c>
      <c r="P577">
        <v>4</v>
      </c>
      <c r="Q577" s="11">
        <v>4</v>
      </c>
      <c r="R577">
        <f t="shared" si="209"/>
        <v>35.9</v>
      </c>
      <c r="S577" s="11">
        <v>35.895000000000003</v>
      </c>
      <c r="T577" s="3">
        <f t="shared" si="210"/>
        <v>39.995000000000005</v>
      </c>
      <c r="U577" s="11">
        <v>57.228999999999999</v>
      </c>
      <c r="V577" s="11">
        <v>83</v>
      </c>
      <c r="W577" s="11">
        <v>4573.6000000000004</v>
      </c>
      <c r="X577" s="11">
        <v>8.9719999999999995</v>
      </c>
      <c r="Y577" s="11">
        <v>57.1</v>
      </c>
      <c r="Z577" s="11">
        <v>4586.1000000000004</v>
      </c>
      <c r="AA577" s="11">
        <v>8.8160000000000007</v>
      </c>
      <c r="AB577" s="11">
        <v>20.155000000000001</v>
      </c>
      <c r="AC577" s="3">
        <f t="shared" si="211"/>
        <v>37.073999999999998</v>
      </c>
      <c r="AD577" t="s">
        <v>35</v>
      </c>
      <c r="AF577">
        <f t="shared" si="212"/>
        <v>0</v>
      </c>
      <c r="AG577" t="s">
        <v>36</v>
      </c>
      <c r="AH577" s="11">
        <v>6.1953659999999999</v>
      </c>
      <c r="AI577">
        <f t="shared" si="213"/>
        <v>0.20001827339058567</v>
      </c>
      <c r="AJ577">
        <f t="shared" si="214"/>
        <v>443.29151037215127</v>
      </c>
      <c r="AK577">
        <v>17.3</v>
      </c>
    </row>
    <row r="578" spans="1:37">
      <c r="A578" s="1">
        <v>21.104399999999998</v>
      </c>
      <c r="B578" t="s">
        <v>52</v>
      </c>
      <c r="C578" t="s">
        <v>51</v>
      </c>
      <c r="D578" t="s">
        <v>53</v>
      </c>
      <c r="E578" s="6">
        <v>9</v>
      </c>
      <c r="F578" s="2">
        <v>10.44</v>
      </c>
      <c r="G578" t="s">
        <v>34</v>
      </c>
      <c r="H578" s="11">
        <v>3.996</v>
      </c>
      <c r="I578">
        <v>100</v>
      </c>
      <c r="J578" s="2">
        <f t="shared" si="189"/>
        <v>3.2285142377477882</v>
      </c>
      <c r="K578">
        <v>20000</v>
      </c>
      <c r="L578" s="6">
        <f t="shared" si="215"/>
        <v>0.2</v>
      </c>
      <c r="M578" s="11">
        <v>0.2</v>
      </c>
      <c r="N578">
        <v>50</v>
      </c>
      <c r="O578">
        <v>0.5</v>
      </c>
      <c r="P578">
        <v>4</v>
      </c>
      <c r="Q578" s="11">
        <v>4</v>
      </c>
      <c r="R578">
        <f t="shared" si="209"/>
        <v>35.799999999999997</v>
      </c>
      <c r="S578" s="11">
        <v>35.795999999999999</v>
      </c>
      <c r="T578" s="3">
        <f t="shared" si="210"/>
        <v>39.996000000000002</v>
      </c>
      <c r="U578" s="11">
        <v>57.216999999999999</v>
      </c>
      <c r="V578" s="11">
        <v>86.2</v>
      </c>
      <c r="W578" s="11">
        <v>4689</v>
      </c>
      <c r="X578" s="11">
        <v>8.9420000000000002</v>
      </c>
      <c r="Y578" s="11">
        <v>53.1</v>
      </c>
      <c r="Z578" s="11">
        <v>4639.8</v>
      </c>
      <c r="AA578" s="11">
        <v>8.7949999999999999</v>
      </c>
      <c r="AB578" s="11">
        <v>20.047000000000001</v>
      </c>
      <c r="AC578" s="3">
        <f t="shared" si="211"/>
        <v>37.17</v>
      </c>
      <c r="AD578" t="s">
        <v>35</v>
      </c>
      <c r="AF578">
        <f t="shared" si="212"/>
        <v>0</v>
      </c>
      <c r="AG578" t="s">
        <v>36</v>
      </c>
      <c r="AH578" s="11">
        <v>16.544528</v>
      </c>
      <c r="AI578">
        <f t="shared" si="213"/>
        <v>0.53414244204816941</v>
      </c>
      <c r="AJ578">
        <f>((I578)*(T578/1000)-(AH578)*(AC578/1000))/(H578/1000)</f>
        <v>847.00698054054055</v>
      </c>
      <c r="AK578">
        <v>17.3</v>
      </c>
    </row>
    <row r="579" spans="1:37">
      <c r="A579" s="1">
        <v>21.104399999999998</v>
      </c>
      <c r="B579" t="s">
        <v>52</v>
      </c>
      <c r="C579" t="s">
        <v>51</v>
      </c>
      <c r="D579" t="s">
        <v>53</v>
      </c>
      <c r="E579" s="6">
        <v>9</v>
      </c>
      <c r="F579" s="2">
        <v>11.44</v>
      </c>
      <c r="G579" t="s">
        <v>37</v>
      </c>
      <c r="H579" s="11">
        <v>3.9950000000000001</v>
      </c>
      <c r="I579">
        <v>100</v>
      </c>
      <c r="J579" s="2">
        <f t="shared" si="189"/>
        <v>3.2285142377477882</v>
      </c>
      <c r="K579">
        <v>20000</v>
      </c>
      <c r="L579" s="6">
        <f t="shared" si="215"/>
        <v>0.2</v>
      </c>
      <c r="M579" s="11">
        <v>0.2</v>
      </c>
      <c r="N579">
        <v>50</v>
      </c>
      <c r="O579">
        <v>0.5</v>
      </c>
      <c r="P579">
        <v>4</v>
      </c>
      <c r="Q579" s="11">
        <v>4</v>
      </c>
      <c r="R579">
        <f t="shared" si="209"/>
        <v>35.799999999999997</v>
      </c>
      <c r="S579" s="11">
        <v>35.792999999999999</v>
      </c>
      <c r="T579" s="3">
        <f t="shared" si="210"/>
        <v>39.993000000000002</v>
      </c>
      <c r="U579" s="11">
        <v>57.219000000000001</v>
      </c>
      <c r="V579" s="11">
        <v>88.8</v>
      </c>
      <c r="W579" s="11">
        <v>4658.3</v>
      </c>
      <c r="X579" s="11">
        <v>8.9380000000000006</v>
      </c>
      <c r="Y579" s="11">
        <v>50.3</v>
      </c>
      <c r="Z579" s="11">
        <v>4641.3</v>
      </c>
      <c r="AA579" s="11">
        <v>8.7910000000000004</v>
      </c>
      <c r="AB579" s="11">
        <v>20.027999999999999</v>
      </c>
      <c r="AC579" s="3">
        <f t="shared" si="211"/>
        <v>37.191000000000003</v>
      </c>
      <c r="AD579" t="s">
        <v>35</v>
      </c>
      <c r="AF579">
        <f t="shared" si="212"/>
        <v>0</v>
      </c>
      <c r="AG579" t="s">
        <v>36</v>
      </c>
      <c r="AH579" s="11">
        <v>16.554538000000001</v>
      </c>
      <c r="AI579">
        <f t="shared" si="213"/>
        <v>0.53446561632336798</v>
      </c>
      <c r="AJ579">
        <f t="shared" ref="AJ579:AJ586" si="216">((I579)*(T579/1000)-(AH579)*(AC579/1000))/(H579/1000)</f>
        <v>846.96374899674584</v>
      </c>
      <c r="AK579">
        <v>17.3</v>
      </c>
    </row>
    <row r="580" spans="1:37">
      <c r="A580" s="1">
        <v>21.104399999999998</v>
      </c>
      <c r="B580" t="s">
        <v>52</v>
      </c>
      <c r="C580" t="s">
        <v>51</v>
      </c>
      <c r="D580" t="s">
        <v>53</v>
      </c>
      <c r="E580" s="6">
        <v>9</v>
      </c>
      <c r="F580" s="2">
        <v>12.44</v>
      </c>
      <c r="G580" t="s">
        <v>38</v>
      </c>
      <c r="H580" s="11">
        <v>4.0030000000000001</v>
      </c>
      <c r="I580">
        <v>100</v>
      </c>
      <c r="J580" s="2">
        <f t="shared" si="189"/>
        <v>3.2285142377477882</v>
      </c>
      <c r="K580">
        <v>20000</v>
      </c>
      <c r="L580" s="6">
        <f t="shared" si="215"/>
        <v>0.2</v>
      </c>
      <c r="M580" s="11">
        <v>0.2</v>
      </c>
      <c r="N580">
        <v>50</v>
      </c>
      <c r="O580">
        <v>0.5</v>
      </c>
      <c r="P580">
        <v>4</v>
      </c>
      <c r="Q580" s="11">
        <v>4</v>
      </c>
      <c r="R580">
        <f t="shared" si="209"/>
        <v>35.799999999999997</v>
      </c>
      <c r="S580" s="11">
        <v>35.795000000000002</v>
      </c>
      <c r="T580" s="3">
        <f t="shared" si="210"/>
        <v>39.995000000000005</v>
      </c>
      <c r="U580" s="11">
        <v>57.210999999999999</v>
      </c>
      <c r="V580" s="11">
        <v>90.6</v>
      </c>
      <c r="W580" s="11">
        <v>4643</v>
      </c>
      <c r="X580" s="11">
        <v>8.9459999999999997</v>
      </c>
      <c r="Y580" s="11">
        <v>48.4</v>
      </c>
      <c r="Z580" s="11">
        <v>4603.3999999999996</v>
      </c>
      <c r="AA580" s="11">
        <v>8.7949999999999999</v>
      </c>
      <c r="AB580" s="11">
        <v>20.143999999999998</v>
      </c>
      <c r="AC580" s="3">
        <f t="shared" si="211"/>
        <v>37.067</v>
      </c>
      <c r="AD580" t="s">
        <v>35</v>
      </c>
      <c r="AF580">
        <f t="shared" si="212"/>
        <v>0</v>
      </c>
      <c r="AG580" t="s">
        <v>36</v>
      </c>
      <c r="AH580" s="11">
        <v>15.973958</v>
      </c>
      <c r="AI580">
        <f t="shared" si="213"/>
        <v>0.51572150836185182</v>
      </c>
      <c r="AJ580">
        <f t="shared" si="216"/>
        <v>851.20991726555076</v>
      </c>
      <c r="AK580">
        <v>17.3</v>
      </c>
    </row>
    <row r="581" spans="1:37">
      <c r="A581" s="1">
        <v>21.104399999999998</v>
      </c>
      <c r="B581" t="s">
        <v>52</v>
      </c>
      <c r="C581" t="s">
        <v>51</v>
      </c>
      <c r="D581" t="s">
        <v>53</v>
      </c>
      <c r="E581" s="6">
        <v>9</v>
      </c>
      <c r="F581" s="2">
        <v>13.44</v>
      </c>
      <c r="G581" t="s">
        <v>34</v>
      </c>
      <c r="H581" s="11">
        <v>3.9980000000000002</v>
      </c>
      <c r="I581">
        <v>250</v>
      </c>
      <c r="J581" s="2">
        <f t="shared" si="189"/>
        <v>8.0712855943694706</v>
      </c>
      <c r="K581">
        <v>20000</v>
      </c>
      <c r="L581" s="6">
        <f t="shared" si="215"/>
        <v>0.5</v>
      </c>
      <c r="M581" s="13">
        <v>0.5</v>
      </c>
      <c r="N581">
        <v>50</v>
      </c>
      <c r="O581">
        <v>0.5</v>
      </c>
      <c r="P581">
        <v>4</v>
      </c>
      <c r="Q581" s="11">
        <v>4</v>
      </c>
      <c r="R581">
        <f t="shared" si="209"/>
        <v>35.5</v>
      </c>
      <c r="S581" s="11">
        <v>35.497999999999998</v>
      </c>
      <c r="T581" s="3">
        <f t="shared" si="210"/>
        <v>39.997999999999998</v>
      </c>
      <c r="U581" s="11">
        <v>57.280999999999999</v>
      </c>
      <c r="V581" s="11">
        <v>95.1</v>
      </c>
      <c r="W581" s="11">
        <v>5118.8999999999996</v>
      </c>
      <c r="X581" s="11">
        <v>8.9260000000000002</v>
      </c>
      <c r="Y581" s="11">
        <v>44.5</v>
      </c>
      <c r="Z581" s="11">
        <v>5109.3999999999996</v>
      </c>
      <c r="AA581" s="11">
        <v>8.7840000000000007</v>
      </c>
      <c r="AB581" s="11">
        <v>20.277999999999999</v>
      </c>
      <c r="AC581" s="3">
        <f t="shared" si="211"/>
        <v>37.003</v>
      </c>
      <c r="AD581" t="s">
        <v>35</v>
      </c>
      <c r="AF581">
        <f t="shared" si="212"/>
        <v>0</v>
      </c>
      <c r="AG581" t="s">
        <v>36</v>
      </c>
      <c r="AH581" s="11">
        <v>104.90940000000001</v>
      </c>
      <c r="AI581">
        <f t="shared" si="213"/>
        <v>3.3870149157357785</v>
      </c>
      <c r="AJ581">
        <f t="shared" si="216"/>
        <v>1530.1494426713355</v>
      </c>
      <c r="AK581">
        <v>17.3</v>
      </c>
    </row>
    <row r="582" spans="1:37">
      <c r="A582" s="1">
        <v>21.104399999999998</v>
      </c>
      <c r="B582" t="s">
        <v>52</v>
      </c>
      <c r="C582" t="s">
        <v>51</v>
      </c>
      <c r="D582" t="s">
        <v>53</v>
      </c>
      <c r="E582" s="6">
        <v>9</v>
      </c>
      <c r="F582" s="2">
        <v>14.44</v>
      </c>
      <c r="G582" t="s">
        <v>37</v>
      </c>
      <c r="H582" s="11">
        <v>3.996</v>
      </c>
      <c r="I582">
        <v>250</v>
      </c>
      <c r="J582" s="2">
        <f t="shared" ref="J582:J586" si="217">I582/30.974</f>
        <v>8.0712855943694706</v>
      </c>
      <c r="K582">
        <v>20000</v>
      </c>
      <c r="L582" s="6">
        <f t="shared" si="215"/>
        <v>0.5</v>
      </c>
      <c r="M582" s="13">
        <v>0.5</v>
      </c>
      <c r="N582">
        <v>50</v>
      </c>
      <c r="O582">
        <v>0.5</v>
      </c>
      <c r="P582">
        <v>4</v>
      </c>
      <c r="Q582" s="11">
        <v>4</v>
      </c>
      <c r="R582">
        <f t="shared" si="209"/>
        <v>35.5</v>
      </c>
      <c r="S582" s="11">
        <v>35.494</v>
      </c>
      <c r="T582" s="3">
        <f t="shared" si="210"/>
        <v>39.994</v>
      </c>
      <c r="U582" s="11">
        <v>57.256</v>
      </c>
      <c r="V582" s="11">
        <v>98.7</v>
      </c>
      <c r="W582" s="11">
        <v>5152.8</v>
      </c>
      <c r="X582" s="11">
        <v>8.9209999999999994</v>
      </c>
      <c r="Y582" s="11">
        <v>50</v>
      </c>
      <c r="Z582" s="11">
        <v>5066.3</v>
      </c>
      <c r="AA582" s="11">
        <v>8.7840000000000007</v>
      </c>
      <c r="AB582" s="11">
        <v>20.242999999999999</v>
      </c>
      <c r="AC582" s="3">
        <f t="shared" si="211"/>
        <v>37.013000000000005</v>
      </c>
      <c r="AD582" t="s">
        <v>35</v>
      </c>
      <c r="AF582">
        <f t="shared" si="212"/>
        <v>0</v>
      </c>
      <c r="AG582" t="s">
        <v>36</v>
      </c>
      <c r="AH582" s="11">
        <v>105.711</v>
      </c>
      <c r="AI582">
        <f t="shared" si="213"/>
        <v>3.4128946858655644</v>
      </c>
      <c r="AJ582">
        <f t="shared" si="216"/>
        <v>1522.9776669169169</v>
      </c>
      <c r="AK582">
        <v>17.3</v>
      </c>
    </row>
    <row r="583" spans="1:37">
      <c r="A583" s="1">
        <v>21.104399999999998</v>
      </c>
      <c r="B583" t="s">
        <v>52</v>
      </c>
      <c r="C583" t="s">
        <v>51</v>
      </c>
      <c r="D583" t="s">
        <v>53</v>
      </c>
      <c r="E583" s="6">
        <v>9</v>
      </c>
      <c r="F583" s="2">
        <v>15.44</v>
      </c>
      <c r="G583" t="s">
        <v>38</v>
      </c>
      <c r="H583" s="11">
        <v>3.9950000000000001</v>
      </c>
      <c r="I583">
        <v>250</v>
      </c>
      <c r="J583" s="2">
        <f t="shared" si="217"/>
        <v>8.0712855943694706</v>
      </c>
      <c r="K583">
        <v>20000</v>
      </c>
      <c r="L583" s="6">
        <f t="shared" si="215"/>
        <v>0.5</v>
      </c>
      <c r="M583" s="13">
        <v>0.5</v>
      </c>
      <c r="N583">
        <v>50</v>
      </c>
      <c r="O583">
        <v>0.5</v>
      </c>
      <c r="P583">
        <v>4</v>
      </c>
      <c r="Q583" s="11">
        <v>4</v>
      </c>
      <c r="R583">
        <f t="shared" si="209"/>
        <v>35.5</v>
      </c>
      <c r="S583" s="11">
        <v>35.494999999999997</v>
      </c>
      <c r="T583" s="3">
        <f t="shared" si="210"/>
        <v>39.994999999999997</v>
      </c>
      <c r="U583" s="15">
        <v>57.25</v>
      </c>
      <c r="V583" s="11">
        <v>95</v>
      </c>
      <c r="W583" s="11">
        <v>4079.3</v>
      </c>
      <c r="X583" s="11">
        <v>8.9700000000000006</v>
      </c>
      <c r="Y583" s="11">
        <v>42.2</v>
      </c>
      <c r="Z583" s="11">
        <v>4000.1</v>
      </c>
      <c r="AA583" s="11">
        <v>8.8450000000000006</v>
      </c>
      <c r="AB583" s="11">
        <v>20.140999999999998</v>
      </c>
      <c r="AC583" s="3">
        <f t="shared" si="211"/>
        <v>37.109000000000002</v>
      </c>
      <c r="AD583" t="s">
        <v>35</v>
      </c>
      <c r="AF583">
        <f t="shared" si="212"/>
        <v>0</v>
      </c>
      <c r="AG583" t="s">
        <v>36</v>
      </c>
      <c r="AH583" s="11">
        <v>123.4464</v>
      </c>
      <c r="AI583">
        <f t="shared" si="213"/>
        <v>3.9854845999870863</v>
      </c>
      <c r="AJ583">
        <f t="shared" si="216"/>
        <v>1356.1395600500621</v>
      </c>
      <c r="AK583">
        <v>17.3</v>
      </c>
    </row>
    <row r="584" spans="1:37">
      <c r="A584" s="1">
        <v>21.104399999999998</v>
      </c>
      <c r="B584" t="s">
        <v>52</v>
      </c>
      <c r="C584" t="s">
        <v>51</v>
      </c>
      <c r="D584" t="s">
        <v>53</v>
      </c>
      <c r="E584" s="6">
        <v>9</v>
      </c>
      <c r="F584" s="2">
        <v>16.440000000000001</v>
      </c>
      <c r="G584" t="s">
        <v>34</v>
      </c>
      <c r="H584" s="11">
        <v>4.0060000000000002</v>
      </c>
      <c r="I584">
        <v>500</v>
      </c>
      <c r="J584" s="2">
        <f t="shared" si="217"/>
        <v>16.142571188738941</v>
      </c>
      <c r="K584">
        <v>20000</v>
      </c>
      <c r="L584" s="6">
        <f t="shared" si="215"/>
        <v>1</v>
      </c>
      <c r="M584" s="13">
        <v>1</v>
      </c>
      <c r="N584">
        <v>50</v>
      </c>
      <c r="O584">
        <v>0.5</v>
      </c>
      <c r="P584">
        <v>4</v>
      </c>
      <c r="Q584" s="11">
        <v>4</v>
      </c>
      <c r="R584">
        <f t="shared" si="209"/>
        <v>35</v>
      </c>
      <c r="S584" s="15">
        <v>34.996000000000002</v>
      </c>
      <c r="T584" s="3">
        <f t="shared" si="210"/>
        <v>39.996000000000002</v>
      </c>
      <c r="U584" s="11">
        <v>57.268000000000001</v>
      </c>
      <c r="V584" s="11">
        <v>99.7</v>
      </c>
      <c r="W584" s="11">
        <v>5190.5</v>
      </c>
      <c r="X584" s="11">
        <v>8.9610000000000003</v>
      </c>
      <c r="Y584" s="11">
        <v>37.5</v>
      </c>
      <c r="Z584" s="11">
        <v>5064.3</v>
      </c>
      <c r="AA584" s="11">
        <v>8.8569999999999993</v>
      </c>
      <c r="AB584" s="11">
        <v>20.138000000000002</v>
      </c>
      <c r="AC584" s="3">
        <f t="shared" si="211"/>
        <v>37.129999999999995</v>
      </c>
      <c r="AD584" t="s">
        <v>35</v>
      </c>
      <c r="AF584">
        <f t="shared" si="212"/>
        <v>0</v>
      </c>
      <c r="AG584" t="s">
        <v>36</v>
      </c>
      <c r="AH584" s="24">
        <v>353.60579999999999</v>
      </c>
      <c r="AI584">
        <f t="shared" si="213"/>
        <v>11.416213598501969</v>
      </c>
      <c r="AJ584">
        <f t="shared" si="216"/>
        <v>1714.5822880678988</v>
      </c>
      <c r="AK584">
        <v>17.3</v>
      </c>
    </row>
    <row r="585" spans="1:37">
      <c r="A585" s="1">
        <v>21.104399999999998</v>
      </c>
      <c r="B585" t="s">
        <v>52</v>
      </c>
      <c r="C585" t="s">
        <v>51</v>
      </c>
      <c r="D585" t="s">
        <v>53</v>
      </c>
      <c r="E585" s="6">
        <v>9</v>
      </c>
      <c r="F585" s="2">
        <v>17.440000000000001</v>
      </c>
      <c r="G585" t="s">
        <v>37</v>
      </c>
      <c r="H585" s="11">
        <v>3.9910000000000001</v>
      </c>
      <c r="I585">
        <v>500</v>
      </c>
      <c r="J585" s="2">
        <f t="shared" si="217"/>
        <v>16.142571188738941</v>
      </c>
      <c r="K585">
        <v>20000</v>
      </c>
      <c r="L585" s="6">
        <f t="shared" si="215"/>
        <v>1</v>
      </c>
      <c r="M585" s="13">
        <v>1</v>
      </c>
      <c r="N585">
        <v>50</v>
      </c>
      <c r="O585">
        <v>0.5</v>
      </c>
      <c r="P585">
        <v>4</v>
      </c>
      <c r="Q585" s="11">
        <v>4</v>
      </c>
      <c r="R585">
        <f t="shared" si="209"/>
        <v>35</v>
      </c>
      <c r="S585" s="11">
        <v>34.997</v>
      </c>
      <c r="T585" s="3">
        <f t="shared" si="210"/>
        <v>39.997</v>
      </c>
      <c r="U585" s="11">
        <v>57.305999999999997</v>
      </c>
      <c r="V585" s="11">
        <v>105.3</v>
      </c>
      <c r="W585" s="11">
        <v>5053.6000000000004</v>
      </c>
      <c r="X585" s="11">
        <v>8.9659999999999993</v>
      </c>
      <c r="Y585" s="11">
        <v>26.4</v>
      </c>
      <c r="Z585" s="11">
        <v>5024</v>
      </c>
      <c r="AA585" s="11">
        <v>8.83</v>
      </c>
      <c r="AB585" s="11">
        <v>20.341999999999999</v>
      </c>
      <c r="AC585" s="3">
        <f t="shared" si="211"/>
        <v>36.963999999999999</v>
      </c>
      <c r="AD585" t="s">
        <v>35</v>
      </c>
      <c r="AF585">
        <f t="shared" si="212"/>
        <v>0</v>
      </c>
      <c r="AG585" t="s">
        <v>36</v>
      </c>
      <c r="AH585" s="24">
        <v>357.5136</v>
      </c>
      <c r="AI585">
        <f t="shared" si="213"/>
        <v>11.542377477884678</v>
      </c>
      <c r="AJ585">
        <f t="shared" si="216"/>
        <v>1699.6660710598851</v>
      </c>
      <c r="AK585">
        <v>17.3</v>
      </c>
    </row>
    <row r="586" spans="1:37">
      <c r="A586" s="1">
        <v>21.104399999999998</v>
      </c>
      <c r="B586" t="s">
        <v>52</v>
      </c>
      <c r="C586" t="s">
        <v>51</v>
      </c>
      <c r="D586" t="s">
        <v>53</v>
      </c>
      <c r="E586" s="6">
        <v>9</v>
      </c>
      <c r="F586" s="2">
        <v>18.440000000000001</v>
      </c>
      <c r="G586" t="s">
        <v>38</v>
      </c>
      <c r="H586" s="11">
        <v>3.9980000000000002</v>
      </c>
      <c r="I586">
        <v>500</v>
      </c>
      <c r="J586" s="2">
        <f t="shared" si="217"/>
        <v>16.142571188738941</v>
      </c>
      <c r="K586">
        <v>20000</v>
      </c>
      <c r="L586" s="6">
        <f t="shared" si="215"/>
        <v>1</v>
      </c>
      <c r="M586" s="13">
        <v>1</v>
      </c>
      <c r="N586">
        <v>50</v>
      </c>
      <c r="O586">
        <v>0.5</v>
      </c>
      <c r="P586">
        <v>4</v>
      </c>
      <c r="Q586" s="11">
        <v>4</v>
      </c>
      <c r="R586">
        <f t="shared" si="209"/>
        <v>35</v>
      </c>
      <c r="S586" s="15">
        <v>34.991999999999997</v>
      </c>
      <c r="T586" s="3">
        <f t="shared" si="210"/>
        <v>39.991999999999997</v>
      </c>
      <c r="U586" s="11">
        <v>57.307000000000002</v>
      </c>
      <c r="V586" s="11">
        <v>106.5</v>
      </c>
      <c r="W586" s="11">
        <v>5114.3</v>
      </c>
      <c r="X586" s="11">
        <v>8.9600000000000009</v>
      </c>
      <c r="Y586" s="11">
        <v>24.4</v>
      </c>
      <c r="Z586" s="11">
        <v>5035.3</v>
      </c>
      <c r="AA586" s="11">
        <v>8.8290000000000006</v>
      </c>
      <c r="AB586" s="11">
        <v>20.228000000000002</v>
      </c>
      <c r="AC586" s="3">
        <f t="shared" si="211"/>
        <v>37.079000000000001</v>
      </c>
      <c r="AD586" t="s">
        <v>35</v>
      </c>
      <c r="AF586">
        <f t="shared" si="212"/>
        <v>0</v>
      </c>
      <c r="AG586" t="s">
        <v>36</v>
      </c>
      <c r="AH586" s="24">
        <v>348.3954</v>
      </c>
      <c r="AI586">
        <f t="shared" si="213"/>
        <v>11.247995092658359</v>
      </c>
      <c r="AJ586">
        <f t="shared" si="216"/>
        <v>1770.3469143071534</v>
      </c>
      <c r="AK586">
        <v>17.3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E3A1-FC62-4012-9128-2A0EF004620D}">
  <sheetPr>
    <tabColor theme="2" tint="-9.9978637043366805E-2"/>
  </sheetPr>
  <dimension ref="A1:AJ129"/>
  <sheetViews>
    <sheetView workbookViewId="0">
      <selection activeCell="E6" sqref="E6"/>
    </sheetView>
  </sheetViews>
  <sheetFormatPr defaultRowHeight="15"/>
  <sheetData>
    <row r="1" spans="1:36">
      <c r="A1" s="43" t="s">
        <v>58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4" t="s">
        <v>59</v>
      </c>
      <c r="Z1" s="44"/>
      <c r="AA1" s="44"/>
      <c r="AB1" s="44"/>
      <c r="AC1" s="44"/>
      <c r="AD1" s="45" t="s">
        <v>60</v>
      </c>
      <c r="AE1" s="45"/>
      <c r="AF1" s="45"/>
      <c r="AG1" s="45"/>
      <c r="AH1" s="45"/>
      <c r="AI1" s="45"/>
      <c r="AJ1" s="45"/>
    </row>
    <row r="2" spans="1:36">
      <c r="A2" s="26"/>
      <c r="B2" s="26"/>
      <c r="C2" s="46" t="s">
        <v>61</v>
      </c>
      <c r="D2" s="46"/>
      <c r="E2" s="46"/>
      <c r="F2" s="46"/>
      <c r="G2" s="46"/>
      <c r="H2" s="26" t="s">
        <v>62</v>
      </c>
      <c r="I2" s="47" t="s">
        <v>63</v>
      </c>
      <c r="J2" s="47"/>
      <c r="K2" s="48" t="s">
        <v>64</v>
      </c>
      <c r="L2" s="48"/>
      <c r="M2" s="48"/>
      <c r="N2" s="46" t="s">
        <v>65</v>
      </c>
      <c r="O2" s="46"/>
      <c r="P2" s="46"/>
      <c r="Q2" s="46"/>
      <c r="R2" s="46" t="s">
        <v>66</v>
      </c>
      <c r="S2" s="46"/>
      <c r="T2" s="26" t="s">
        <v>67</v>
      </c>
      <c r="U2" s="27" t="s">
        <v>68</v>
      </c>
      <c r="V2" s="42" t="s">
        <v>69</v>
      </c>
      <c r="W2" s="42"/>
      <c r="X2" s="42"/>
      <c r="Y2" s="42" t="s">
        <v>70</v>
      </c>
      <c r="Z2" s="42"/>
      <c r="AA2" s="42"/>
      <c r="AB2" s="27" t="s">
        <v>71</v>
      </c>
      <c r="AC2" s="27" t="s">
        <v>72</v>
      </c>
      <c r="AD2" s="28" t="s">
        <v>73</v>
      </c>
      <c r="AE2" s="42" t="s">
        <v>74</v>
      </c>
      <c r="AF2" s="42"/>
      <c r="AG2" s="28" t="s">
        <v>75</v>
      </c>
      <c r="AH2" s="42" t="s">
        <v>74</v>
      </c>
      <c r="AI2" s="42"/>
      <c r="AJ2" s="27" t="s">
        <v>76</v>
      </c>
    </row>
    <row r="3" spans="1:36" ht="63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29" t="s">
        <v>7</v>
      </c>
      <c r="I3" s="29" t="s">
        <v>77</v>
      </c>
      <c r="J3" s="29" t="s">
        <v>78</v>
      </c>
      <c r="K3" s="29" t="s">
        <v>10</v>
      </c>
      <c r="L3" s="29" t="s">
        <v>11</v>
      </c>
      <c r="M3" s="29" t="s">
        <v>12</v>
      </c>
      <c r="N3" s="29" t="s">
        <v>13</v>
      </c>
      <c r="O3" s="29" t="s">
        <v>14</v>
      </c>
      <c r="P3" s="29" t="s">
        <v>15</v>
      </c>
      <c r="Q3" s="29" t="s">
        <v>16</v>
      </c>
      <c r="R3" s="29" t="s">
        <v>17</v>
      </c>
      <c r="S3" s="29" t="s">
        <v>18</v>
      </c>
      <c r="T3" s="29" t="s">
        <v>79</v>
      </c>
      <c r="U3" s="29" t="s">
        <v>20</v>
      </c>
      <c r="V3" s="29" t="s">
        <v>21</v>
      </c>
      <c r="W3" s="29" t="s">
        <v>22</v>
      </c>
      <c r="X3" s="29" t="s">
        <v>23</v>
      </c>
      <c r="Y3" s="29" t="s">
        <v>21</v>
      </c>
      <c r="Z3" s="29" t="s">
        <v>22</v>
      </c>
      <c r="AA3" s="29" t="s">
        <v>23</v>
      </c>
      <c r="AB3" s="29" t="s">
        <v>24</v>
      </c>
      <c r="AC3" s="29" t="s">
        <v>25</v>
      </c>
      <c r="AD3" s="29" t="s">
        <v>26</v>
      </c>
      <c r="AE3" s="29" t="s">
        <v>27</v>
      </c>
      <c r="AF3" s="29" t="s">
        <v>28</v>
      </c>
      <c r="AG3" s="29" t="s">
        <v>26</v>
      </c>
      <c r="AH3" s="29" t="s">
        <v>27</v>
      </c>
      <c r="AI3" s="29" t="s">
        <v>28</v>
      </c>
      <c r="AJ3" s="30" t="s">
        <v>29</v>
      </c>
    </row>
    <row r="4" spans="1:36">
      <c r="A4" s="1" t="s">
        <v>31</v>
      </c>
      <c r="B4" t="s">
        <v>31</v>
      </c>
      <c r="C4" t="s">
        <v>32</v>
      </c>
      <c r="D4" t="s">
        <v>33</v>
      </c>
      <c r="E4" s="6">
        <v>8</v>
      </c>
      <c r="F4">
        <v>1.38</v>
      </c>
      <c r="G4" t="s">
        <v>34</v>
      </c>
      <c r="H4" s="15">
        <v>0</v>
      </c>
      <c r="I4" s="2">
        <v>0.20488263157894734</v>
      </c>
      <c r="J4" s="2">
        <f t="shared" ref="J4:J67" si="0">I4/30.974</f>
        <v>6.6146649311986617E-3</v>
      </c>
      <c r="K4">
        <v>20000</v>
      </c>
      <c r="L4">
        <v>0</v>
      </c>
      <c r="M4" s="11">
        <v>0</v>
      </c>
      <c r="N4">
        <v>50</v>
      </c>
      <c r="O4">
        <v>0.5</v>
      </c>
      <c r="P4">
        <v>4</v>
      </c>
      <c r="Q4" s="11">
        <v>4</v>
      </c>
      <c r="R4">
        <f>40-L4-P4</f>
        <v>36</v>
      </c>
      <c r="S4" s="15">
        <v>35.994</v>
      </c>
      <c r="T4" s="3">
        <f>S4+Q4+M4</f>
        <v>39.994</v>
      </c>
      <c r="U4" s="11">
        <v>52.627000000000002</v>
      </c>
      <c r="V4" s="11">
        <v>110.3</v>
      </c>
      <c r="W4" s="11">
        <v>3674.5</v>
      </c>
      <c r="X4" s="11">
        <v>7.9619999999999997</v>
      </c>
      <c r="Y4" s="11">
        <v>176.8</v>
      </c>
      <c r="Z4" s="11">
        <v>3855.9</v>
      </c>
      <c r="AA4" s="11">
        <v>7.9269999999999996</v>
      </c>
      <c r="AB4" s="11">
        <v>12.682</v>
      </c>
      <c r="AC4" s="3">
        <f>U4-AB4</f>
        <v>39.945</v>
      </c>
      <c r="AD4" t="s">
        <v>35</v>
      </c>
      <c r="AF4">
        <f>AE4*(1/1000)*(1/94.9714)*(1000/1)</f>
        <v>0</v>
      </c>
      <c r="AG4" t="s">
        <v>36</v>
      </c>
      <c r="AH4" s="11">
        <v>0.28156199999999998</v>
      </c>
      <c r="AI4">
        <f>AH4*(1/1000)*(1/30.974)*(1000/1)</f>
        <v>9.0902692580874279E-3</v>
      </c>
      <c r="AJ4">
        <v>0</v>
      </c>
    </row>
    <row r="5" spans="1:36">
      <c r="A5" s="1" t="s">
        <v>31</v>
      </c>
      <c r="B5" t="s">
        <v>31</v>
      </c>
      <c r="C5" t="s">
        <v>32</v>
      </c>
      <c r="D5" t="s">
        <v>33</v>
      </c>
      <c r="E5" s="6">
        <v>8</v>
      </c>
      <c r="F5">
        <v>2.38</v>
      </c>
      <c r="G5" t="s">
        <v>37</v>
      </c>
      <c r="H5" s="15">
        <v>0</v>
      </c>
      <c r="I5" s="2">
        <v>0.20488263157894734</v>
      </c>
      <c r="J5" s="2">
        <f t="shared" si="0"/>
        <v>6.6146649311986617E-3</v>
      </c>
      <c r="K5">
        <v>20000</v>
      </c>
      <c r="L5">
        <v>0</v>
      </c>
      <c r="M5" s="11">
        <v>0</v>
      </c>
      <c r="N5">
        <v>50</v>
      </c>
      <c r="O5">
        <v>0.5</v>
      </c>
      <c r="P5">
        <v>4</v>
      </c>
      <c r="Q5" s="11">
        <v>4</v>
      </c>
      <c r="R5">
        <f t="shared" ref="R5:R21" si="1">40-L5-P5</f>
        <v>36</v>
      </c>
      <c r="S5" s="11">
        <v>36.006999999999998</v>
      </c>
      <c r="T5" s="3">
        <f t="shared" ref="T5:T21" si="2">S5+Q5+M5</f>
        <v>40.006999999999998</v>
      </c>
      <c r="U5" s="11">
        <v>52.735999999999997</v>
      </c>
      <c r="V5" s="11">
        <v>125.1</v>
      </c>
      <c r="W5" s="11">
        <v>3515.7</v>
      </c>
      <c r="X5" s="11">
        <v>8.01</v>
      </c>
      <c r="Y5" s="11">
        <v>186.7</v>
      </c>
      <c r="Z5" s="11">
        <v>4016.5</v>
      </c>
      <c r="AA5" s="11">
        <v>7.9269999999999996</v>
      </c>
      <c r="AB5" s="11">
        <v>12.756</v>
      </c>
      <c r="AC5" s="3">
        <f t="shared" ref="AC5:AC21" si="3">U5-AB5</f>
        <v>39.979999999999997</v>
      </c>
      <c r="AD5" t="s">
        <v>35</v>
      </c>
      <c r="AF5">
        <f t="shared" ref="AF5:AF21" si="4">AE5*(1/1000)*(1/94.9714)*(1000/1)</f>
        <v>0</v>
      </c>
      <c r="AG5" t="s">
        <v>36</v>
      </c>
      <c r="AH5" s="11">
        <v>8.5169999999999996E-2</v>
      </c>
      <c r="AI5">
        <f t="shared" ref="AI5:AI21" si="5">AH5*(1/1000)*(1/30.974)*(1000/1)</f>
        <v>2.7497255762897912E-3</v>
      </c>
      <c r="AJ5">
        <v>0</v>
      </c>
    </row>
    <row r="6" spans="1:36">
      <c r="A6" s="1" t="s">
        <v>31</v>
      </c>
      <c r="B6" t="s">
        <v>31</v>
      </c>
      <c r="C6" t="s">
        <v>32</v>
      </c>
      <c r="D6" t="s">
        <v>33</v>
      </c>
      <c r="E6" s="6">
        <v>8</v>
      </c>
      <c r="F6">
        <v>3.38</v>
      </c>
      <c r="G6" t="s">
        <v>38</v>
      </c>
      <c r="H6" s="15">
        <v>0</v>
      </c>
      <c r="I6" s="2">
        <v>0.20488263157894734</v>
      </c>
      <c r="J6" s="2">
        <f t="shared" si="0"/>
        <v>6.6146649311986617E-3</v>
      </c>
      <c r="K6">
        <v>20000</v>
      </c>
      <c r="L6">
        <v>0</v>
      </c>
      <c r="M6" s="11">
        <v>0</v>
      </c>
      <c r="N6">
        <v>50</v>
      </c>
      <c r="O6">
        <v>0.5</v>
      </c>
      <c r="P6">
        <v>4</v>
      </c>
      <c r="Q6" s="11">
        <v>4</v>
      </c>
      <c r="R6">
        <f t="shared" si="1"/>
        <v>36</v>
      </c>
      <c r="S6" s="11">
        <v>35.996000000000002</v>
      </c>
      <c r="T6" s="3">
        <f t="shared" si="2"/>
        <v>39.996000000000002</v>
      </c>
      <c r="U6" s="11">
        <v>52.591000000000001</v>
      </c>
      <c r="V6" s="11">
        <v>130.30000000000001</v>
      </c>
      <c r="W6" s="11">
        <v>3524.8</v>
      </c>
      <c r="X6" s="11">
        <v>8.0180000000000007</v>
      </c>
      <c r="Y6" s="11">
        <v>166.5</v>
      </c>
      <c r="Z6" s="11">
        <v>3685</v>
      </c>
      <c r="AA6" s="11">
        <v>7.9139999999999997</v>
      </c>
      <c r="AB6" s="11">
        <v>12.676</v>
      </c>
      <c r="AC6" s="3">
        <f t="shared" si="3"/>
        <v>39.914999999999999</v>
      </c>
      <c r="AD6" t="s">
        <v>35</v>
      </c>
      <c r="AF6">
        <f t="shared" si="4"/>
        <v>0</v>
      </c>
      <c r="AG6" t="s">
        <v>36</v>
      </c>
      <c r="AH6" s="11" t="s">
        <v>39</v>
      </c>
      <c r="AI6" t="e">
        <f t="shared" si="5"/>
        <v>#VALUE!</v>
      </c>
      <c r="AJ6">
        <v>0</v>
      </c>
    </row>
    <row r="7" spans="1:36">
      <c r="A7" s="1">
        <v>21.1038</v>
      </c>
      <c r="B7" t="s">
        <v>40</v>
      </c>
      <c r="C7" t="s">
        <v>32</v>
      </c>
      <c r="D7" t="s">
        <v>33</v>
      </c>
      <c r="E7" s="6">
        <v>8</v>
      </c>
      <c r="F7">
        <v>4.38</v>
      </c>
      <c r="G7" t="s">
        <v>34</v>
      </c>
      <c r="H7" s="15">
        <v>4.0030000000000001</v>
      </c>
      <c r="I7" s="2">
        <v>0.20488263157894734</v>
      </c>
      <c r="J7" s="2">
        <f t="shared" si="0"/>
        <v>6.6146649311986617E-3</v>
      </c>
      <c r="K7">
        <v>20000</v>
      </c>
      <c r="L7" s="5">
        <v>0</v>
      </c>
      <c r="M7" s="11">
        <v>0</v>
      </c>
      <c r="N7">
        <v>50</v>
      </c>
      <c r="O7">
        <v>0.5</v>
      </c>
      <c r="P7">
        <v>4</v>
      </c>
      <c r="Q7" s="11">
        <v>4</v>
      </c>
      <c r="R7">
        <f t="shared" si="1"/>
        <v>36</v>
      </c>
      <c r="S7" s="11">
        <v>35.993000000000002</v>
      </c>
      <c r="T7" s="3">
        <f t="shared" si="2"/>
        <v>39.993000000000002</v>
      </c>
      <c r="U7" s="11">
        <v>56.594000000000001</v>
      </c>
      <c r="V7" s="11">
        <v>186.7</v>
      </c>
      <c r="W7" s="11">
        <v>3737.3</v>
      </c>
      <c r="X7" s="11">
        <v>7.9859999999999998</v>
      </c>
      <c r="Y7" s="11">
        <v>-180.3</v>
      </c>
      <c r="Z7" s="11">
        <v>4200.8999999999996</v>
      </c>
      <c r="AA7" s="11">
        <v>7.7789999999999999</v>
      </c>
      <c r="AB7" s="11">
        <v>18.931000000000001</v>
      </c>
      <c r="AC7" s="3">
        <f t="shared" si="3"/>
        <v>37.662999999999997</v>
      </c>
      <c r="AD7" t="s">
        <v>35</v>
      </c>
      <c r="AF7">
        <f t="shared" si="4"/>
        <v>0</v>
      </c>
      <c r="AG7" t="s">
        <v>36</v>
      </c>
      <c r="AH7" s="11">
        <v>0.86071799999999998</v>
      </c>
      <c r="AI7">
        <f t="shared" si="5"/>
        <v>2.7788403176858011E-2</v>
      </c>
      <c r="AJ7">
        <f>((I7*(T7/1000))-(AH7*(AC7/1000)))/(H7/1000)</f>
        <v>-6.0512992628686355</v>
      </c>
    </row>
    <row r="8" spans="1:36">
      <c r="A8" s="1">
        <v>21.1038</v>
      </c>
      <c r="B8" t="s">
        <v>40</v>
      </c>
      <c r="C8" t="s">
        <v>32</v>
      </c>
      <c r="D8" t="s">
        <v>33</v>
      </c>
      <c r="E8" s="6">
        <v>8</v>
      </c>
      <c r="F8">
        <v>5.38</v>
      </c>
      <c r="G8" t="s">
        <v>37</v>
      </c>
      <c r="H8" s="15">
        <v>3.9990000000000001</v>
      </c>
      <c r="I8" s="2">
        <v>0.20488263157894734</v>
      </c>
      <c r="J8" s="2">
        <f t="shared" si="0"/>
        <v>6.6146649311986617E-3</v>
      </c>
      <c r="K8">
        <v>20000</v>
      </c>
      <c r="L8" s="5">
        <v>0</v>
      </c>
      <c r="M8" s="11">
        <v>0</v>
      </c>
      <c r="N8">
        <v>50</v>
      </c>
      <c r="O8">
        <v>0.5</v>
      </c>
      <c r="P8">
        <v>4</v>
      </c>
      <c r="Q8" s="11">
        <v>4</v>
      </c>
      <c r="R8">
        <f t="shared" si="1"/>
        <v>36</v>
      </c>
      <c r="S8" s="11">
        <v>36.003999999999998</v>
      </c>
      <c r="T8" s="3">
        <f t="shared" si="2"/>
        <v>40.003999999999998</v>
      </c>
      <c r="U8" s="11">
        <v>56.606000000000002</v>
      </c>
      <c r="V8" s="11">
        <v>171.8</v>
      </c>
      <c r="W8" s="11">
        <v>3758.2</v>
      </c>
      <c r="X8" s="11">
        <v>7.9820000000000002</v>
      </c>
      <c r="Y8" s="11">
        <v>-305.10000000000002</v>
      </c>
      <c r="Z8" s="11">
        <v>4179.1000000000004</v>
      </c>
      <c r="AA8" s="11">
        <v>7.7549999999999999</v>
      </c>
      <c r="AB8" s="11">
        <v>19.039000000000001</v>
      </c>
      <c r="AC8" s="3">
        <f t="shared" si="3"/>
        <v>37.567</v>
      </c>
      <c r="AD8" t="s">
        <v>35</v>
      </c>
      <c r="AF8">
        <f t="shared" si="4"/>
        <v>0</v>
      </c>
      <c r="AG8" t="s">
        <v>36</v>
      </c>
      <c r="AH8" s="11">
        <v>0.86572800000000005</v>
      </c>
      <c r="AI8">
        <f t="shared" si="5"/>
        <v>2.7950151740169179E-2</v>
      </c>
      <c r="AJ8">
        <f t="shared" ref="AJ8:AJ12" si="6">((I8*(T8/1000))-(AH8*(AC8/1000)))/(H8/1000)</f>
        <v>-6.0831905432147524</v>
      </c>
    </row>
    <row r="9" spans="1:36">
      <c r="A9" s="1">
        <v>21.1038</v>
      </c>
      <c r="B9" t="s">
        <v>40</v>
      </c>
      <c r="C9" t="s">
        <v>32</v>
      </c>
      <c r="D9" t="s">
        <v>33</v>
      </c>
      <c r="E9" s="6">
        <v>8</v>
      </c>
      <c r="F9">
        <v>6.38</v>
      </c>
      <c r="G9" t="s">
        <v>38</v>
      </c>
      <c r="H9" s="15">
        <v>4.0030000000000001</v>
      </c>
      <c r="I9" s="2">
        <v>0.20488263157894734</v>
      </c>
      <c r="J9" s="2">
        <f t="shared" si="0"/>
        <v>6.6146649311986617E-3</v>
      </c>
      <c r="K9">
        <v>20000</v>
      </c>
      <c r="L9" s="5">
        <v>0</v>
      </c>
      <c r="M9" s="11">
        <v>0</v>
      </c>
      <c r="N9">
        <v>50</v>
      </c>
      <c r="O9">
        <v>0.5</v>
      </c>
      <c r="P9">
        <v>4</v>
      </c>
      <c r="Q9" s="11">
        <v>4</v>
      </c>
      <c r="R9">
        <f t="shared" si="1"/>
        <v>36</v>
      </c>
      <c r="S9" s="11">
        <v>35.994999999999997</v>
      </c>
      <c r="T9" s="3">
        <f t="shared" si="2"/>
        <v>39.994999999999997</v>
      </c>
      <c r="U9" s="11">
        <v>56.704000000000001</v>
      </c>
      <c r="V9" s="11">
        <v>203.4</v>
      </c>
      <c r="W9" s="11">
        <v>3858.5</v>
      </c>
      <c r="X9" s="11">
        <v>7.9660000000000002</v>
      </c>
      <c r="Y9" s="11">
        <v>-317.7</v>
      </c>
      <c r="Z9" s="11">
        <v>4185.7</v>
      </c>
      <c r="AA9" s="11">
        <v>7.7619999999999996</v>
      </c>
      <c r="AB9" s="11">
        <v>19.102</v>
      </c>
      <c r="AC9" s="3">
        <f t="shared" si="3"/>
        <v>37.602000000000004</v>
      </c>
      <c r="AD9" t="s">
        <v>35</v>
      </c>
      <c r="AF9">
        <f t="shared" si="4"/>
        <v>0</v>
      </c>
      <c r="AG9" t="s">
        <v>36</v>
      </c>
      <c r="AH9" s="11">
        <v>0.807612</v>
      </c>
      <c r="AI9">
        <f t="shared" si="5"/>
        <v>2.6073868405759669E-2</v>
      </c>
      <c r="AJ9">
        <f t="shared" si="6"/>
        <v>-5.5392319695228576</v>
      </c>
    </row>
    <row r="10" spans="1:36">
      <c r="A10" s="1">
        <v>21.1038</v>
      </c>
      <c r="B10" t="s">
        <v>40</v>
      </c>
      <c r="C10" t="s">
        <v>32</v>
      </c>
      <c r="D10" t="s">
        <v>33</v>
      </c>
      <c r="E10" s="6">
        <v>8</v>
      </c>
      <c r="F10">
        <v>7.38</v>
      </c>
      <c r="G10" t="s">
        <v>34</v>
      </c>
      <c r="H10" s="15">
        <v>4.0019999999999998</v>
      </c>
      <c r="I10">
        <v>50</v>
      </c>
      <c r="J10" s="2">
        <f t="shared" si="0"/>
        <v>1.6142571188738941</v>
      </c>
      <c r="K10">
        <v>20000</v>
      </c>
      <c r="L10" s="6">
        <f>I10*40/K10</f>
        <v>0.1</v>
      </c>
      <c r="M10" s="11">
        <v>0.1</v>
      </c>
      <c r="N10">
        <v>50</v>
      </c>
      <c r="O10">
        <v>0.5</v>
      </c>
      <c r="P10">
        <v>4</v>
      </c>
      <c r="Q10" s="11">
        <v>4</v>
      </c>
      <c r="R10" s="6">
        <f>40-L10-P10</f>
        <v>35.9</v>
      </c>
      <c r="S10" s="11">
        <v>36.066000000000003</v>
      </c>
      <c r="T10" s="3">
        <f t="shared" si="2"/>
        <v>40.166000000000004</v>
      </c>
      <c r="U10" s="11">
        <v>56.844000000000001</v>
      </c>
      <c r="V10" s="11">
        <v>193.5</v>
      </c>
      <c r="W10" s="11">
        <v>3943</v>
      </c>
      <c r="X10" s="11">
        <v>7.9569999999999999</v>
      </c>
      <c r="Y10" s="11">
        <v>-156.19999999999999</v>
      </c>
      <c r="Z10" s="11">
        <v>4284.8</v>
      </c>
      <c r="AA10" s="11">
        <v>7.8010000000000002</v>
      </c>
      <c r="AB10" s="11">
        <v>19.042999999999999</v>
      </c>
      <c r="AC10" s="3">
        <f t="shared" si="3"/>
        <v>37.801000000000002</v>
      </c>
      <c r="AD10" t="s">
        <v>35</v>
      </c>
      <c r="AF10">
        <f t="shared" si="4"/>
        <v>0</v>
      </c>
      <c r="AG10" t="s">
        <v>36</v>
      </c>
      <c r="AH10" s="11">
        <v>30.841560000000001</v>
      </c>
      <c r="AI10">
        <f t="shared" si="5"/>
        <v>0.99572415574352691</v>
      </c>
      <c r="AJ10">
        <f t="shared" si="6"/>
        <v>210.50929296351831</v>
      </c>
    </row>
    <row r="11" spans="1:36">
      <c r="A11" s="1">
        <v>21.1038</v>
      </c>
      <c r="B11" t="s">
        <v>40</v>
      </c>
      <c r="C11" t="s">
        <v>32</v>
      </c>
      <c r="D11" t="s">
        <v>33</v>
      </c>
      <c r="E11" s="6">
        <v>8</v>
      </c>
      <c r="F11">
        <v>8.3800000000000008</v>
      </c>
      <c r="G11" t="s">
        <v>37</v>
      </c>
      <c r="H11" s="15">
        <v>3.992</v>
      </c>
      <c r="I11">
        <v>50</v>
      </c>
      <c r="J11" s="2">
        <f t="shared" si="0"/>
        <v>1.6142571188738941</v>
      </c>
      <c r="K11">
        <v>20000</v>
      </c>
      <c r="L11" s="6">
        <f t="shared" ref="L11:L21" si="7">I11*40/K11</f>
        <v>0.1</v>
      </c>
      <c r="M11" s="11">
        <v>0.1</v>
      </c>
      <c r="N11">
        <v>50</v>
      </c>
      <c r="O11">
        <v>0.5</v>
      </c>
      <c r="P11">
        <v>4</v>
      </c>
      <c r="Q11" s="11">
        <v>4</v>
      </c>
      <c r="R11">
        <f t="shared" si="1"/>
        <v>35.9</v>
      </c>
      <c r="S11" s="11">
        <v>35.893999999999998</v>
      </c>
      <c r="T11" s="3">
        <f t="shared" si="2"/>
        <v>39.994</v>
      </c>
      <c r="U11" s="11">
        <v>56.61</v>
      </c>
      <c r="V11" s="11">
        <v>183</v>
      </c>
      <c r="W11" s="11">
        <v>3897.2</v>
      </c>
      <c r="X11" s="11">
        <v>7.9729999999999999</v>
      </c>
      <c r="Y11" s="11">
        <v>-325.39999999999998</v>
      </c>
      <c r="Z11" s="11">
        <v>4188.8999999999996</v>
      </c>
      <c r="AA11" s="11">
        <v>7.77</v>
      </c>
      <c r="AB11" s="11">
        <v>19.167999999999999</v>
      </c>
      <c r="AC11" s="3">
        <f t="shared" si="3"/>
        <v>37.442</v>
      </c>
      <c r="AD11" t="s">
        <v>35</v>
      </c>
      <c r="AF11">
        <f t="shared" si="4"/>
        <v>0</v>
      </c>
      <c r="AG11" t="s">
        <v>36</v>
      </c>
      <c r="AH11" s="11">
        <v>30.761399999999998</v>
      </c>
      <c r="AI11">
        <f t="shared" si="5"/>
        <v>0.99313617873054805</v>
      </c>
      <c r="AJ11">
        <f t="shared" si="6"/>
        <v>212.40773076152308</v>
      </c>
    </row>
    <row r="12" spans="1:36">
      <c r="A12" s="1">
        <v>21.1038</v>
      </c>
      <c r="B12" t="s">
        <v>40</v>
      </c>
      <c r="C12" t="s">
        <v>32</v>
      </c>
      <c r="D12" t="s">
        <v>33</v>
      </c>
      <c r="E12" s="6">
        <v>8</v>
      </c>
      <c r="F12">
        <v>9.3800000000000008</v>
      </c>
      <c r="G12" t="s">
        <v>38</v>
      </c>
      <c r="H12" s="15">
        <v>4.0049999999999999</v>
      </c>
      <c r="I12">
        <v>50</v>
      </c>
      <c r="J12" s="2">
        <f t="shared" si="0"/>
        <v>1.6142571188738941</v>
      </c>
      <c r="K12">
        <v>20000</v>
      </c>
      <c r="L12" s="6">
        <f t="shared" si="7"/>
        <v>0.1</v>
      </c>
      <c r="M12" s="11">
        <v>0.1</v>
      </c>
      <c r="N12">
        <v>50</v>
      </c>
      <c r="O12">
        <v>0.5</v>
      </c>
      <c r="P12">
        <v>4</v>
      </c>
      <c r="Q12" s="11">
        <v>4</v>
      </c>
      <c r="R12">
        <f t="shared" si="1"/>
        <v>35.9</v>
      </c>
      <c r="S12" s="11">
        <v>35.901000000000003</v>
      </c>
      <c r="T12" s="3">
        <f t="shared" si="2"/>
        <v>40.001000000000005</v>
      </c>
      <c r="U12" s="11">
        <v>56.546999999999997</v>
      </c>
      <c r="V12" s="11">
        <v>173.3</v>
      </c>
      <c r="W12" s="11">
        <v>3831.2</v>
      </c>
      <c r="X12" s="11">
        <v>7.98</v>
      </c>
      <c r="Y12" s="11">
        <v>-160.9</v>
      </c>
      <c r="Z12" s="11">
        <v>4373.7</v>
      </c>
      <c r="AA12" s="11">
        <v>7.7910000000000004</v>
      </c>
      <c r="AB12" s="11">
        <v>18.917000000000002</v>
      </c>
      <c r="AC12" s="3">
        <f t="shared" si="3"/>
        <v>37.629999999999995</v>
      </c>
      <c r="AD12" t="s">
        <v>35</v>
      </c>
      <c r="AF12">
        <f t="shared" si="4"/>
        <v>0</v>
      </c>
      <c r="AG12" t="s">
        <v>36</v>
      </c>
      <c r="AH12" s="11">
        <v>32.63514</v>
      </c>
      <c r="AI12">
        <f t="shared" si="5"/>
        <v>1.0536301414089237</v>
      </c>
      <c r="AJ12">
        <f t="shared" si="6"/>
        <v>192.75647485642949</v>
      </c>
    </row>
    <row r="13" spans="1:36">
      <c r="A13" s="1">
        <v>21.1038</v>
      </c>
      <c r="B13" t="s">
        <v>40</v>
      </c>
      <c r="C13" t="s">
        <v>32</v>
      </c>
      <c r="D13" t="s">
        <v>33</v>
      </c>
      <c r="E13" s="6">
        <v>8</v>
      </c>
      <c r="F13">
        <v>10.38</v>
      </c>
      <c r="G13" t="s">
        <v>34</v>
      </c>
      <c r="H13" s="15">
        <v>4.0010000000000003</v>
      </c>
      <c r="I13">
        <v>100</v>
      </c>
      <c r="J13" s="2">
        <f t="shared" si="0"/>
        <v>3.2285142377477882</v>
      </c>
      <c r="K13">
        <v>20000</v>
      </c>
      <c r="L13" s="6">
        <f t="shared" si="7"/>
        <v>0.2</v>
      </c>
      <c r="M13" s="11">
        <v>0.2</v>
      </c>
      <c r="N13">
        <v>50</v>
      </c>
      <c r="O13">
        <v>0.5</v>
      </c>
      <c r="P13">
        <v>4</v>
      </c>
      <c r="Q13" s="11">
        <v>4</v>
      </c>
      <c r="R13">
        <f t="shared" si="1"/>
        <v>35.799999999999997</v>
      </c>
      <c r="S13" s="11">
        <v>35.795000000000002</v>
      </c>
      <c r="T13" s="3">
        <f t="shared" si="2"/>
        <v>39.995000000000005</v>
      </c>
      <c r="U13" s="11">
        <v>56.588000000000001</v>
      </c>
      <c r="V13" s="11">
        <v>168.4</v>
      </c>
      <c r="W13" s="11">
        <v>4049.1</v>
      </c>
      <c r="X13" s="11">
        <v>7.976</v>
      </c>
      <c r="Y13" s="11">
        <v>-303.2</v>
      </c>
      <c r="Z13" s="11">
        <v>4274.3999999999996</v>
      </c>
      <c r="AA13" s="11">
        <v>7.7530000000000001</v>
      </c>
      <c r="AB13" s="11">
        <v>19.103999999999999</v>
      </c>
      <c r="AC13" s="3">
        <f t="shared" si="3"/>
        <v>37.484000000000002</v>
      </c>
      <c r="AD13" t="s">
        <v>35</v>
      </c>
      <c r="AF13">
        <f t="shared" si="4"/>
        <v>0</v>
      </c>
      <c r="AG13" t="s">
        <v>36</v>
      </c>
      <c r="AH13" s="24">
        <v>39.70926</v>
      </c>
      <c r="AI13" s="2">
        <f t="shared" si="5"/>
        <v>1.2820191128042875</v>
      </c>
      <c r="AJ13" s="2">
        <f>((I13*(T13/1000))-(AH13*(AC13/1000)))/(H13/1000)</f>
        <v>627.60262388402907</v>
      </c>
    </row>
    <row r="14" spans="1:36">
      <c r="A14" s="1">
        <v>21.1038</v>
      </c>
      <c r="B14" t="s">
        <v>40</v>
      </c>
      <c r="C14" t="s">
        <v>32</v>
      </c>
      <c r="D14" t="s">
        <v>33</v>
      </c>
      <c r="E14" s="6">
        <v>8</v>
      </c>
      <c r="F14">
        <v>11.38</v>
      </c>
      <c r="G14" t="s">
        <v>37</v>
      </c>
      <c r="H14" s="15">
        <v>3.9969999999999999</v>
      </c>
      <c r="I14">
        <v>100</v>
      </c>
      <c r="J14" s="2">
        <f t="shared" si="0"/>
        <v>3.2285142377477882</v>
      </c>
      <c r="K14">
        <v>20000</v>
      </c>
      <c r="L14" s="6">
        <f t="shared" si="7"/>
        <v>0.2</v>
      </c>
      <c r="M14" s="11">
        <v>0.2</v>
      </c>
      <c r="N14">
        <v>50</v>
      </c>
      <c r="O14">
        <v>0.5</v>
      </c>
      <c r="P14">
        <v>4</v>
      </c>
      <c r="Q14" s="11">
        <v>4</v>
      </c>
      <c r="R14">
        <f t="shared" si="1"/>
        <v>35.799999999999997</v>
      </c>
      <c r="S14" s="11">
        <v>35.799999999999997</v>
      </c>
      <c r="T14" s="3">
        <f t="shared" si="2"/>
        <v>40</v>
      </c>
      <c r="U14" s="11">
        <v>56.79</v>
      </c>
      <c r="V14" s="11">
        <v>164.1</v>
      </c>
      <c r="W14" s="11">
        <v>3970.3</v>
      </c>
      <c r="X14" s="11">
        <v>7.97</v>
      </c>
      <c r="Y14" s="11">
        <v>-164.4</v>
      </c>
      <c r="Z14" s="11">
        <v>4363.8</v>
      </c>
      <c r="AA14" s="11">
        <v>7.7830000000000004</v>
      </c>
      <c r="AB14" s="11">
        <v>19.173999999999999</v>
      </c>
      <c r="AC14" s="3">
        <f t="shared" si="3"/>
        <v>37.616</v>
      </c>
      <c r="AD14" t="s">
        <v>35</v>
      </c>
      <c r="AF14">
        <f t="shared" si="4"/>
        <v>0</v>
      </c>
      <c r="AG14" t="s">
        <v>36</v>
      </c>
      <c r="AH14" s="24">
        <v>37.394640000000003</v>
      </c>
      <c r="AI14" s="2">
        <f t="shared" si="5"/>
        <v>1.2072912765545298</v>
      </c>
      <c r="AJ14" s="2">
        <f t="shared" ref="AJ14:AJ21" si="8">((I14*(T14/1000))-(AH14*(AC14/1000)))/(H14/1000)</f>
        <v>648.82742600950712</v>
      </c>
    </row>
    <row r="15" spans="1:36">
      <c r="A15" s="1">
        <v>21.1038</v>
      </c>
      <c r="B15" t="s">
        <v>40</v>
      </c>
      <c r="C15" t="s">
        <v>32</v>
      </c>
      <c r="D15" t="s">
        <v>33</v>
      </c>
      <c r="E15" s="6">
        <v>8</v>
      </c>
      <c r="F15">
        <v>12.38</v>
      </c>
      <c r="G15" t="s">
        <v>38</v>
      </c>
      <c r="H15" s="15">
        <v>4</v>
      </c>
      <c r="I15">
        <v>100</v>
      </c>
      <c r="J15" s="2">
        <f t="shared" si="0"/>
        <v>3.2285142377477882</v>
      </c>
      <c r="K15">
        <v>20000</v>
      </c>
      <c r="L15" s="6">
        <f t="shared" si="7"/>
        <v>0.2</v>
      </c>
      <c r="M15" s="11">
        <v>0.2</v>
      </c>
      <c r="N15">
        <v>50</v>
      </c>
      <c r="O15">
        <v>0.5</v>
      </c>
      <c r="P15">
        <v>4</v>
      </c>
      <c r="Q15" s="11">
        <v>4</v>
      </c>
      <c r="R15">
        <f t="shared" si="1"/>
        <v>35.799999999999997</v>
      </c>
      <c r="S15" s="11">
        <v>35.798000000000002</v>
      </c>
      <c r="T15" s="3">
        <f t="shared" si="2"/>
        <v>39.998000000000005</v>
      </c>
      <c r="U15" s="11">
        <v>56.654000000000003</v>
      </c>
      <c r="V15" s="11">
        <v>162.1</v>
      </c>
      <c r="W15" s="11">
        <v>3729.6</v>
      </c>
      <c r="X15" s="11">
        <v>7.9729999999999999</v>
      </c>
      <c r="Y15" s="11">
        <v>-324.5</v>
      </c>
      <c r="Z15" s="11">
        <v>4205.5</v>
      </c>
      <c r="AA15" s="11">
        <v>7.7489999999999997</v>
      </c>
      <c r="AB15" s="11">
        <v>19.312000000000001</v>
      </c>
      <c r="AC15" s="3">
        <f t="shared" si="3"/>
        <v>37.341999999999999</v>
      </c>
      <c r="AD15" t="s">
        <v>35</v>
      </c>
      <c r="AF15">
        <f t="shared" si="4"/>
        <v>0</v>
      </c>
      <c r="AG15" t="s">
        <v>36</v>
      </c>
      <c r="AH15" s="24">
        <v>39.057960000000001</v>
      </c>
      <c r="AI15" s="2">
        <f t="shared" si="5"/>
        <v>1.2609917995738362</v>
      </c>
      <c r="AJ15" s="2">
        <f t="shared" si="8"/>
        <v>635.32441442000004</v>
      </c>
    </row>
    <row r="16" spans="1:36">
      <c r="A16" s="1">
        <v>21.1038</v>
      </c>
      <c r="B16" t="s">
        <v>40</v>
      </c>
      <c r="C16" t="s">
        <v>32</v>
      </c>
      <c r="D16" t="s">
        <v>33</v>
      </c>
      <c r="E16" s="6">
        <v>8</v>
      </c>
      <c r="F16">
        <v>13.38</v>
      </c>
      <c r="G16" t="s">
        <v>34</v>
      </c>
      <c r="H16" s="15">
        <v>3.9980000000000002</v>
      </c>
      <c r="I16">
        <v>250</v>
      </c>
      <c r="J16" s="2">
        <f t="shared" si="0"/>
        <v>8.0712855943694706</v>
      </c>
      <c r="K16">
        <v>20000</v>
      </c>
      <c r="L16" s="6">
        <f t="shared" si="7"/>
        <v>0.5</v>
      </c>
      <c r="M16" s="13">
        <v>0.5</v>
      </c>
      <c r="N16">
        <v>50</v>
      </c>
      <c r="O16">
        <v>0.5</v>
      </c>
      <c r="P16">
        <v>4</v>
      </c>
      <c r="Q16" s="11">
        <v>4</v>
      </c>
      <c r="R16">
        <f t="shared" si="1"/>
        <v>35.5</v>
      </c>
      <c r="S16" s="11">
        <v>35.494</v>
      </c>
      <c r="T16" s="3">
        <f t="shared" si="2"/>
        <v>39.994</v>
      </c>
      <c r="U16" s="11">
        <v>56.643000000000001</v>
      </c>
      <c r="V16" s="11">
        <v>158.1</v>
      </c>
      <c r="W16" s="11">
        <v>4646.7</v>
      </c>
      <c r="X16" s="11">
        <v>7.9539999999999997</v>
      </c>
      <c r="Y16" s="11">
        <v>-326.60000000000002</v>
      </c>
      <c r="Z16" s="11">
        <v>4676.5</v>
      </c>
      <c r="AA16" s="11">
        <v>7.7539999999999996</v>
      </c>
      <c r="AB16" s="11">
        <v>19.219000000000001</v>
      </c>
      <c r="AC16" s="3">
        <f t="shared" si="3"/>
        <v>37.423999999999999</v>
      </c>
      <c r="AD16" t="s">
        <v>35</v>
      </c>
      <c r="AF16">
        <f t="shared" si="4"/>
        <v>0</v>
      </c>
      <c r="AG16" t="s">
        <v>36</v>
      </c>
      <c r="AH16" s="11">
        <v>131.4624</v>
      </c>
      <c r="AI16">
        <f t="shared" si="5"/>
        <v>4.2442823012849482</v>
      </c>
      <c r="AJ16">
        <f t="shared" si="8"/>
        <v>1270.2979345672836</v>
      </c>
    </row>
    <row r="17" spans="1:36">
      <c r="A17" s="1">
        <v>21.1038</v>
      </c>
      <c r="B17" t="s">
        <v>40</v>
      </c>
      <c r="C17" t="s">
        <v>32</v>
      </c>
      <c r="D17" t="s">
        <v>33</v>
      </c>
      <c r="E17" s="6">
        <v>8</v>
      </c>
      <c r="F17">
        <v>14.38</v>
      </c>
      <c r="G17" t="s">
        <v>37</v>
      </c>
      <c r="H17" s="15">
        <v>3.9950000000000001</v>
      </c>
      <c r="I17">
        <v>250</v>
      </c>
      <c r="J17" s="2">
        <f t="shared" si="0"/>
        <v>8.0712855943694706</v>
      </c>
      <c r="K17">
        <v>20000</v>
      </c>
      <c r="L17" s="6">
        <f t="shared" si="7"/>
        <v>0.5</v>
      </c>
      <c r="M17" s="13">
        <v>0.5</v>
      </c>
      <c r="N17">
        <v>50</v>
      </c>
      <c r="O17">
        <v>0.5</v>
      </c>
      <c r="P17">
        <v>4</v>
      </c>
      <c r="Q17" s="11">
        <v>4</v>
      </c>
      <c r="R17">
        <f t="shared" si="1"/>
        <v>35.5</v>
      </c>
      <c r="S17" s="11">
        <v>35.499000000000002</v>
      </c>
      <c r="T17" s="3">
        <f t="shared" si="2"/>
        <v>39.999000000000002</v>
      </c>
      <c r="U17" s="11">
        <v>56.695999999999998</v>
      </c>
      <c r="V17" s="11">
        <v>154.5</v>
      </c>
      <c r="W17" s="11">
        <v>4589.1000000000004</v>
      </c>
      <c r="X17" s="11">
        <v>7.96</v>
      </c>
      <c r="Y17" s="11">
        <v>-152.80000000000001</v>
      </c>
      <c r="Z17" s="11">
        <v>4860.5</v>
      </c>
      <c r="AA17" s="11">
        <v>7.8</v>
      </c>
      <c r="AB17" s="11">
        <v>19.149999999999999</v>
      </c>
      <c r="AC17" s="3">
        <f t="shared" si="3"/>
        <v>37.545999999999999</v>
      </c>
      <c r="AD17" t="s">
        <v>35</v>
      </c>
      <c r="AF17">
        <f t="shared" si="4"/>
        <v>0</v>
      </c>
      <c r="AG17" t="s">
        <v>36</v>
      </c>
      <c r="AH17" s="11">
        <v>132.56460000000001</v>
      </c>
      <c r="AI17">
        <f t="shared" si="5"/>
        <v>4.2798669852134053</v>
      </c>
      <c r="AJ17">
        <f t="shared" si="8"/>
        <v>1257.1913713141428</v>
      </c>
    </row>
    <row r="18" spans="1:36">
      <c r="A18" s="1">
        <v>21.1038</v>
      </c>
      <c r="B18" t="s">
        <v>40</v>
      </c>
      <c r="C18" t="s">
        <v>32</v>
      </c>
      <c r="D18" t="s">
        <v>33</v>
      </c>
      <c r="E18" s="6">
        <v>8</v>
      </c>
      <c r="F18">
        <v>15.38</v>
      </c>
      <c r="G18" t="s">
        <v>38</v>
      </c>
      <c r="H18" s="15">
        <v>3.9980000000000002</v>
      </c>
      <c r="I18">
        <v>250</v>
      </c>
      <c r="J18" s="2">
        <f t="shared" si="0"/>
        <v>8.0712855943694706</v>
      </c>
      <c r="K18">
        <v>20000</v>
      </c>
      <c r="L18" s="6">
        <f t="shared" si="7"/>
        <v>0.5</v>
      </c>
      <c r="M18" s="13">
        <v>0.5</v>
      </c>
      <c r="N18">
        <v>50</v>
      </c>
      <c r="O18">
        <v>0.5</v>
      </c>
      <c r="P18">
        <v>4</v>
      </c>
      <c r="Q18" s="11">
        <v>4</v>
      </c>
      <c r="R18">
        <f t="shared" si="1"/>
        <v>35.5</v>
      </c>
      <c r="S18" s="11">
        <v>35.5</v>
      </c>
      <c r="T18" s="3">
        <f t="shared" si="2"/>
        <v>40</v>
      </c>
      <c r="U18" s="11">
        <v>56.746000000000002</v>
      </c>
      <c r="V18" s="11">
        <v>150.80000000000001</v>
      </c>
      <c r="W18" s="11">
        <v>4514.5</v>
      </c>
      <c r="X18" s="11">
        <v>7.9829999999999997</v>
      </c>
      <c r="Y18" s="11">
        <v>-315.39999999999998</v>
      </c>
      <c r="Z18" s="11">
        <v>4626.3</v>
      </c>
      <c r="AA18" s="11">
        <v>7.7460000000000004</v>
      </c>
      <c r="AB18" s="11">
        <v>19.497</v>
      </c>
      <c r="AC18" s="3">
        <f t="shared" si="3"/>
        <v>37.249000000000002</v>
      </c>
      <c r="AD18" t="s">
        <v>35</v>
      </c>
      <c r="AF18">
        <f t="shared" si="4"/>
        <v>0</v>
      </c>
      <c r="AG18" t="s">
        <v>36</v>
      </c>
      <c r="AH18" s="11">
        <v>134.96940000000001</v>
      </c>
      <c r="AI18">
        <f t="shared" si="5"/>
        <v>4.3575062956027644</v>
      </c>
      <c r="AJ18">
        <f t="shared" si="8"/>
        <v>1243.7530813906953</v>
      </c>
    </row>
    <row r="19" spans="1:36">
      <c r="A19" s="1">
        <v>21.1038</v>
      </c>
      <c r="B19" t="s">
        <v>40</v>
      </c>
      <c r="C19" t="s">
        <v>32</v>
      </c>
      <c r="D19" t="s">
        <v>33</v>
      </c>
      <c r="E19" s="6">
        <v>8</v>
      </c>
      <c r="F19">
        <v>16.38</v>
      </c>
      <c r="G19" t="s">
        <v>34</v>
      </c>
      <c r="H19" s="15">
        <v>4.0010000000000003</v>
      </c>
      <c r="I19">
        <v>500</v>
      </c>
      <c r="J19" s="2">
        <f t="shared" si="0"/>
        <v>16.142571188738941</v>
      </c>
      <c r="K19">
        <v>20000</v>
      </c>
      <c r="L19" s="6">
        <f t="shared" si="7"/>
        <v>1</v>
      </c>
      <c r="M19" s="13">
        <v>1</v>
      </c>
      <c r="N19">
        <v>50</v>
      </c>
      <c r="O19">
        <v>0.5</v>
      </c>
      <c r="P19">
        <v>4</v>
      </c>
      <c r="Q19" s="11">
        <v>4</v>
      </c>
      <c r="R19">
        <f t="shared" si="1"/>
        <v>35</v>
      </c>
      <c r="S19" s="15">
        <v>34.991999999999997</v>
      </c>
      <c r="T19" s="3">
        <f t="shared" si="2"/>
        <v>39.991999999999997</v>
      </c>
      <c r="U19" s="11">
        <v>56.621000000000002</v>
      </c>
      <c r="V19" s="11">
        <v>151.30000000000001</v>
      </c>
      <c r="W19" s="11">
        <v>5247.1</v>
      </c>
      <c r="X19" s="11">
        <v>8.0289999999999999</v>
      </c>
      <c r="Y19" s="11">
        <v>-184.5</v>
      </c>
      <c r="Z19" s="11">
        <v>5829.3</v>
      </c>
      <c r="AA19" s="11">
        <v>7.7830000000000004</v>
      </c>
      <c r="AB19" s="11">
        <v>19.123999999999999</v>
      </c>
      <c r="AC19" s="3">
        <f t="shared" si="3"/>
        <v>37.497</v>
      </c>
      <c r="AD19" t="s">
        <v>35</v>
      </c>
      <c r="AF19">
        <f t="shared" si="4"/>
        <v>0</v>
      </c>
      <c r="AG19" t="s">
        <v>36</v>
      </c>
      <c r="AH19" s="11">
        <v>326.65199999999999</v>
      </c>
      <c r="AI19">
        <f t="shared" si="5"/>
        <v>10.546006327887905</v>
      </c>
      <c r="AJ19">
        <f t="shared" si="8"/>
        <v>1936.3983894026487</v>
      </c>
    </row>
    <row r="20" spans="1:36">
      <c r="A20" s="1">
        <v>21.1038</v>
      </c>
      <c r="B20" t="s">
        <v>40</v>
      </c>
      <c r="C20" t="s">
        <v>32</v>
      </c>
      <c r="D20" t="s">
        <v>33</v>
      </c>
      <c r="E20" s="6">
        <v>8</v>
      </c>
      <c r="F20">
        <v>17.38</v>
      </c>
      <c r="G20" t="s">
        <v>37</v>
      </c>
      <c r="H20" s="15">
        <v>3.996</v>
      </c>
      <c r="I20">
        <v>500</v>
      </c>
      <c r="J20" s="2">
        <f t="shared" si="0"/>
        <v>16.142571188738941</v>
      </c>
      <c r="K20">
        <v>20000</v>
      </c>
      <c r="L20" s="6">
        <f t="shared" si="7"/>
        <v>1</v>
      </c>
      <c r="M20" s="13">
        <v>1</v>
      </c>
      <c r="N20">
        <v>50</v>
      </c>
      <c r="O20">
        <v>0.5</v>
      </c>
      <c r="P20">
        <v>4</v>
      </c>
      <c r="Q20" s="11">
        <v>4</v>
      </c>
      <c r="R20">
        <f t="shared" si="1"/>
        <v>35</v>
      </c>
      <c r="S20" s="11">
        <v>35.000999999999998</v>
      </c>
      <c r="T20" s="3">
        <f t="shared" si="2"/>
        <v>40.000999999999998</v>
      </c>
      <c r="U20" s="11">
        <v>56.637</v>
      </c>
      <c r="V20" s="11">
        <v>151</v>
      </c>
      <c r="W20" s="11">
        <v>5521</v>
      </c>
      <c r="X20" s="11">
        <v>7.9889999999999999</v>
      </c>
      <c r="Y20" s="11">
        <v>-330</v>
      </c>
      <c r="Z20" s="11">
        <v>5615.5</v>
      </c>
      <c r="AA20" s="11">
        <v>7.76</v>
      </c>
      <c r="AB20" s="11">
        <v>19.384</v>
      </c>
      <c r="AC20" s="3">
        <f t="shared" si="3"/>
        <v>37.253</v>
      </c>
      <c r="AD20" t="s">
        <v>35</v>
      </c>
      <c r="AF20">
        <f t="shared" si="4"/>
        <v>0</v>
      </c>
      <c r="AG20" t="s">
        <v>36</v>
      </c>
      <c r="AH20" s="11">
        <v>331.96260000000001</v>
      </c>
      <c r="AI20">
        <f t="shared" si="5"/>
        <v>10.717459804997741</v>
      </c>
      <c r="AJ20">
        <f t="shared" si="8"/>
        <v>1910.3847002502496</v>
      </c>
    </row>
    <row r="21" spans="1:36">
      <c r="A21" s="1">
        <v>21.1038</v>
      </c>
      <c r="B21" t="s">
        <v>40</v>
      </c>
      <c r="C21" t="s">
        <v>32</v>
      </c>
      <c r="D21" t="s">
        <v>33</v>
      </c>
      <c r="E21" s="6">
        <v>8</v>
      </c>
      <c r="F21">
        <v>18.38</v>
      </c>
      <c r="G21" t="s">
        <v>38</v>
      </c>
      <c r="H21" s="15">
        <v>3.9969999999999999</v>
      </c>
      <c r="I21">
        <v>500</v>
      </c>
      <c r="J21" s="2">
        <f t="shared" si="0"/>
        <v>16.142571188738941</v>
      </c>
      <c r="K21">
        <v>20000</v>
      </c>
      <c r="L21" s="6">
        <f t="shared" si="7"/>
        <v>1</v>
      </c>
      <c r="M21" s="13">
        <v>1</v>
      </c>
      <c r="N21">
        <v>50</v>
      </c>
      <c r="O21">
        <v>0.5</v>
      </c>
      <c r="P21">
        <v>4</v>
      </c>
      <c r="Q21" s="11">
        <v>4</v>
      </c>
      <c r="R21">
        <f t="shared" si="1"/>
        <v>35</v>
      </c>
      <c r="S21" s="15">
        <v>34.988999999999997</v>
      </c>
      <c r="T21" s="3">
        <f t="shared" si="2"/>
        <v>39.988999999999997</v>
      </c>
      <c r="U21" s="11">
        <v>56.756</v>
      </c>
      <c r="V21" s="11">
        <v>152</v>
      </c>
      <c r="W21" s="11">
        <v>5317.8</v>
      </c>
      <c r="X21" s="11">
        <v>7.9960000000000004</v>
      </c>
      <c r="Y21" s="11">
        <v>-324.10000000000002</v>
      </c>
      <c r="Z21" s="11">
        <v>5705.8</v>
      </c>
      <c r="AA21" s="11">
        <v>7.7720000000000002</v>
      </c>
      <c r="AB21" s="11">
        <v>19.405000000000001</v>
      </c>
      <c r="AC21" s="3">
        <f t="shared" si="3"/>
        <v>37.350999999999999</v>
      </c>
      <c r="AD21" t="s">
        <v>35</v>
      </c>
      <c r="AF21">
        <f t="shared" si="4"/>
        <v>0</v>
      </c>
      <c r="AG21" t="s">
        <v>36</v>
      </c>
      <c r="AH21" s="11">
        <v>347.29320000000001</v>
      </c>
      <c r="AI21">
        <f t="shared" si="5"/>
        <v>11.212410408729903</v>
      </c>
      <c r="AJ21">
        <f t="shared" si="8"/>
        <v>1757.0056759569673</v>
      </c>
    </row>
    <row r="22" spans="1:36">
      <c r="A22" s="1" t="s">
        <v>31</v>
      </c>
      <c r="B22" t="s">
        <v>31</v>
      </c>
      <c r="C22" t="s">
        <v>41</v>
      </c>
      <c r="D22" t="s">
        <v>33</v>
      </c>
      <c r="E22" s="6">
        <v>8</v>
      </c>
      <c r="F22">
        <v>1.39</v>
      </c>
      <c r="G22" t="s">
        <v>34</v>
      </c>
      <c r="H22" s="15">
        <v>0</v>
      </c>
      <c r="I22" s="2">
        <v>0.20488263157894734</v>
      </c>
      <c r="J22" s="2">
        <f t="shared" si="0"/>
        <v>6.6146649311986617E-3</v>
      </c>
      <c r="K22">
        <v>20000</v>
      </c>
      <c r="L22">
        <v>0</v>
      </c>
      <c r="M22" s="11">
        <v>0</v>
      </c>
      <c r="N22">
        <v>50</v>
      </c>
      <c r="O22">
        <v>0.5</v>
      </c>
      <c r="P22">
        <v>4</v>
      </c>
      <c r="Q22" s="11">
        <v>4</v>
      </c>
      <c r="R22">
        <f>40-L22-P22</f>
        <v>36</v>
      </c>
      <c r="S22" s="15">
        <v>35.996000000000002</v>
      </c>
      <c r="T22" s="3">
        <f>S22+Q22+M22</f>
        <v>39.996000000000002</v>
      </c>
      <c r="U22" s="11">
        <v>52.787999999999997</v>
      </c>
      <c r="V22" s="11">
        <v>131.69999999999999</v>
      </c>
      <c r="W22" s="11">
        <v>3599.4</v>
      </c>
      <c r="X22" s="11">
        <v>7.976</v>
      </c>
      <c r="Y22" s="11">
        <v>15.2</v>
      </c>
      <c r="Z22" s="11">
        <v>3770.6</v>
      </c>
      <c r="AA22" s="11">
        <v>7.9340000000000002</v>
      </c>
      <c r="AB22" s="11">
        <v>12.829000000000001</v>
      </c>
      <c r="AC22" s="3">
        <f>U22-AB22</f>
        <v>39.958999999999996</v>
      </c>
      <c r="AD22" t="s">
        <v>35</v>
      </c>
      <c r="AF22">
        <f>AE22*(1/1000)*(1/94.9714)*(1000/1)</f>
        <v>0</v>
      </c>
      <c r="AG22" t="s">
        <v>36</v>
      </c>
      <c r="AH22" s="11">
        <v>0.19739399999999999</v>
      </c>
      <c r="AI22">
        <f>AH22*(1/1000)*(1/30.974)*(1000/1)</f>
        <v>6.3728933944598694E-3</v>
      </c>
      <c r="AJ22">
        <v>0</v>
      </c>
    </row>
    <row r="23" spans="1:36">
      <c r="A23" s="1" t="s">
        <v>31</v>
      </c>
      <c r="B23" t="s">
        <v>31</v>
      </c>
      <c r="C23" t="s">
        <v>41</v>
      </c>
      <c r="D23" t="s">
        <v>33</v>
      </c>
      <c r="E23" s="6">
        <v>8</v>
      </c>
      <c r="F23">
        <v>2.39</v>
      </c>
      <c r="G23" t="s">
        <v>37</v>
      </c>
      <c r="H23" s="15">
        <v>0</v>
      </c>
      <c r="I23" s="2">
        <v>0.20488263157894734</v>
      </c>
      <c r="J23" s="2">
        <f t="shared" si="0"/>
        <v>6.6146649311986617E-3</v>
      </c>
      <c r="K23">
        <v>20000</v>
      </c>
      <c r="L23">
        <v>0</v>
      </c>
      <c r="M23" s="11">
        <v>0</v>
      </c>
      <c r="N23">
        <v>50</v>
      </c>
      <c r="O23">
        <v>0.5</v>
      </c>
      <c r="P23">
        <v>4</v>
      </c>
      <c r="Q23" s="11">
        <v>4</v>
      </c>
      <c r="R23">
        <f t="shared" ref="R23:R39" si="9">40-L23-P23</f>
        <v>36</v>
      </c>
      <c r="S23" s="11">
        <v>35.997999999999998</v>
      </c>
      <c r="T23" s="3">
        <f t="shared" ref="T23:T39" si="10">S23+Q23+M23</f>
        <v>39.997999999999998</v>
      </c>
      <c r="U23" s="11">
        <v>52.701999999999998</v>
      </c>
      <c r="V23" s="11">
        <v>139.30000000000001</v>
      </c>
      <c r="W23" s="11">
        <v>3605.6</v>
      </c>
      <c r="X23" s="11">
        <v>7.9850000000000003</v>
      </c>
      <c r="Y23" s="11">
        <v>44.4</v>
      </c>
      <c r="Z23" s="11">
        <v>3758.9</v>
      </c>
      <c r="AA23" s="11">
        <v>7.9260000000000002</v>
      </c>
      <c r="AB23" s="11">
        <v>12.744</v>
      </c>
      <c r="AC23" s="3">
        <f t="shared" ref="AC23:AC39" si="11">U23-AB23</f>
        <v>39.957999999999998</v>
      </c>
      <c r="AD23" t="s">
        <v>35</v>
      </c>
      <c r="AF23">
        <f t="shared" ref="AF23:AF39" si="12">AE23*(1/1000)*(1/94.9714)*(1000/1)</f>
        <v>0</v>
      </c>
      <c r="AG23" t="s">
        <v>36</v>
      </c>
      <c r="AH23" s="11">
        <v>0.23647199999999999</v>
      </c>
      <c r="AI23">
        <f t="shared" ref="AI23:AI39" si="13">AH23*(1/1000)*(1/30.974)*(1000/1)</f>
        <v>7.6345321882869506E-3</v>
      </c>
      <c r="AJ23">
        <v>0</v>
      </c>
    </row>
    <row r="24" spans="1:36">
      <c r="A24" s="1" t="s">
        <v>31</v>
      </c>
      <c r="B24" t="s">
        <v>31</v>
      </c>
      <c r="C24" t="s">
        <v>41</v>
      </c>
      <c r="D24" t="s">
        <v>33</v>
      </c>
      <c r="E24" s="6">
        <v>8</v>
      </c>
      <c r="F24">
        <v>3.39</v>
      </c>
      <c r="G24" t="s">
        <v>38</v>
      </c>
      <c r="H24" s="15">
        <v>0</v>
      </c>
      <c r="I24" s="2">
        <v>0.20488263157894734</v>
      </c>
      <c r="J24" s="2">
        <f t="shared" si="0"/>
        <v>6.6146649311986617E-3</v>
      </c>
      <c r="K24">
        <v>20000</v>
      </c>
      <c r="L24">
        <v>0</v>
      </c>
      <c r="M24" s="11">
        <v>0</v>
      </c>
      <c r="N24">
        <v>50</v>
      </c>
      <c r="O24">
        <v>0.5</v>
      </c>
      <c r="P24">
        <v>4</v>
      </c>
      <c r="Q24" s="11">
        <v>4</v>
      </c>
      <c r="R24">
        <f t="shared" si="9"/>
        <v>36</v>
      </c>
      <c r="S24" s="11">
        <v>35.994</v>
      </c>
      <c r="T24" s="3">
        <f t="shared" si="10"/>
        <v>39.994</v>
      </c>
      <c r="U24" s="11">
        <v>52.682000000000002</v>
      </c>
      <c r="V24" s="11">
        <v>142.19999999999999</v>
      </c>
      <c r="W24" s="11">
        <v>3620.8</v>
      </c>
      <c r="X24" s="11">
        <v>7.9690000000000003</v>
      </c>
      <c r="Y24" s="11">
        <v>51.2</v>
      </c>
      <c r="Z24" s="11">
        <v>3733.8</v>
      </c>
      <c r="AA24" s="11">
        <v>7.9349999999999996</v>
      </c>
      <c r="AB24" s="11">
        <v>12.69</v>
      </c>
      <c r="AC24" s="3">
        <f t="shared" si="11"/>
        <v>39.992000000000004</v>
      </c>
      <c r="AD24" t="s">
        <v>35</v>
      </c>
      <c r="AF24">
        <f t="shared" si="12"/>
        <v>0</v>
      </c>
      <c r="AG24" t="s">
        <v>36</v>
      </c>
      <c r="AH24" s="11">
        <v>4.6092000000000001E-2</v>
      </c>
      <c r="AI24">
        <f t="shared" si="13"/>
        <v>1.488086782462711E-3</v>
      </c>
      <c r="AJ24">
        <v>0</v>
      </c>
    </row>
    <row r="25" spans="1:36">
      <c r="A25" s="1">
        <v>21.103899999999999</v>
      </c>
      <c r="B25" t="s">
        <v>42</v>
      </c>
      <c r="C25" t="s">
        <v>41</v>
      </c>
      <c r="D25" t="s">
        <v>33</v>
      </c>
      <c r="E25" s="6">
        <v>8</v>
      </c>
      <c r="F25">
        <v>4.3899999999999997</v>
      </c>
      <c r="G25" t="s">
        <v>34</v>
      </c>
      <c r="H25" s="15">
        <v>3.9950000000000001</v>
      </c>
      <c r="I25" s="2">
        <v>0.20488263157894734</v>
      </c>
      <c r="J25" s="2">
        <f t="shared" si="0"/>
        <v>6.6146649311986617E-3</v>
      </c>
      <c r="K25">
        <v>20000</v>
      </c>
      <c r="L25" s="5">
        <v>0</v>
      </c>
      <c r="M25" s="11">
        <v>0</v>
      </c>
      <c r="N25">
        <v>50</v>
      </c>
      <c r="O25">
        <v>0.5</v>
      </c>
      <c r="P25">
        <v>4</v>
      </c>
      <c r="Q25" s="11">
        <v>4</v>
      </c>
      <c r="R25">
        <f t="shared" si="9"/>
        <v>36</v>
      </c>
      <c r="S25" s="11">
        <v>36.003</v>
      </c>
      <c r="T25" s="3">
        <f t="shared" si="10"/>
        <v>40.003</v>
      </c>
      <c r="U25" s="11">
        <v>56.841999999999999</v>
      </c>
      <c r="V25" s="11">
        <v>147.30000000000001</v>
      </c>
      <c r="W25" s="11">
        <v>3580.6</v>
      </c>
      <c r="X25" s="11">
        <v>7.9240000000000004</v>
      </c>
      <c r="Y25" s="11">
        <v>-318.2</v>
      </c>
      <c r="Z25" s="11">
        <v>4038</v>
      </c>
      <c r="AA25" s="11">
        <v>7.7949999999999999</v>
      </c>
      <c r="AB25" s="11">
        <v>19.675999999999998</v>
      </c>
      <c r="AC25" s="3">
        <f t="shared" si="11"/>
        <v>37.165999999999997</v>
      </c>
      <c r="AD25" t="s">
        <v>35</v>
      </c>
      <c r="AF25">
        <f t="shared" si="12"/>
        <v>0</v>
      </c>
      <c r="AG25" t="s">
        <v>36</v>
      </c>
      <c r="AH25" s="11">
        <v>0.66031799999999996</v>
      </c>
      <c r="AI25">
        <f t="shared" si="13"/>
        <v>2.1318460644411442E-2</v>
      </c>
      <c r="AJ25">
        <f t="shared" ref="AJ25:AJ30" si="14">((I25*(T25/1000))-(AH25*(AC25/1000)))/(H25/1000)</f>
        <v>-4.0914790680719317</v>
      </c>
    </row>
    <row r="26" spans="1:36">
      <c r="A26" s="1">
        <v>21.103899999999999</v>
      </c>
      <c r="B26" t="s">
        <v>42</v>
      </c>
      <c r="C26" t="s">
        <v>41</v>
      </c>
      <c r="D26" t="s">
        <v>33</v>
      </c>
      <c r="E26" s="6">
        <v>8</v>
      </c>
      <c r="F26">
        <v>5.39</v>
      </c>
      <c r="G26" t="s">
        <v>37</v>
      </c>
      <c r="H26" s="15">
        <v>3.9969999999999999</v>
      </c>
      <c r="I26" s="2">
        <v>0.20488263157894734</v>
      </c>
      <c r="J26" s="2">
        <f t="shared" si="0"/>
        <v>6.6146649311986617E-3</v>
      </c>
      <c r="K26">
        <v>20000</v>
      </c>
      <c r="L26" s="5">
        <v>0</v>
      </c>
      <c r="M26" s="11">
        <v>0</v>
      </c>
      <c r="N26">
        <v>50</v>
      </c>
      <c r="O26">
        <v>0.5</v>
      </c>
      <c r="P26">
        <v>4</v>
      </c>
      <c r="Q26" s="11">
        <v>4</v>
      </c>
      <c r="R26">
        <f t="shared" si="9"/>
        <v>36</v>
      </c>
      <c r="S26" s="11">
        <v>35.991999999999997</v>
      </c>
      <c r="T26" s="3">
        <f t="shared" si="10"/>
        <v>39.991999999999997</v>
      </c>
      <c r="U26" s="11">
        <v>56.728999999999999</v>
      </c>
      <c r="V26" s="11">
        <v>153.69999999999999</v>
      </c>
      <c r="W26" s="11">
        <v>3619.9</v>
      </c>
      <c r="X26" s="11">
        <v>7.9589999999999996</v>
      </c>
      <c r="Y26" s="11">
        <v>-324.10000000000002</v>
      </c>
      <c r="Z26" s="11">
        <v>4014.8</v>
      </c>
      <c r="AA26" s="11">
        <v>7.8049999999999997</v>
      </c>
      <c r="AB26" s="11">
        <v>19.617000000000001</v>
      </c>
      <c r="AC26" s="3">
        <f t="shared" si="11"/>
        <v>37.111999999999995</v>
      </c>
      <c r="AD26" t="s">
        <v>35</v>
      </c>
      <c r="AF26">
        <f t="shared" si="12"/>
        <v>0</v>
      </c>
      <c r="AG26" t="s">
        <v>36</v>
      </c>
      <c r="AH26" s="11">
        <v>0.71643000000000001</v>
      </c>
      <c r="AI26">
        <f t="shared" si="13"/>
        <v>2.3130044553496484E-2</v>
      </c>
      <c r="AJ26">
        <f t="shared" si="14"/>
        <v>-4.6020725438815946</v>
      </c>
    </row>
    <row r="27" spans="1:36">
      <c r="A27" s="1">
        <v>21.103899999999999</v>
      </c>
      <c r="B27" t="s">
        <v>42</v>
      </c>
      <c r="C27" t="s">
        <v>41</v>
      </c>
      <c r="D27" t="s">
        <v>33</v>
      </c>
      <c r="E27" s="6">
        <v>8</v>
      </c>
      <c r="F27">
        <v>6.39</v>
      </c>
      <c r="G27" t="s">
        <v>38</v>
      </c>
      <c r="H27" s="15">
        <v>4.0019999999999998</v>
      </c>
      <c r="I27" s="2">
        <v>0.20488263157894734</v>
      </c>
      <c r="J27" s="2">
        <f t="shared" si="0"/>
        <v>6.6146649311986617E-3</v>
      </c>
      <c r="K27">
        <v>20000</v>
      </c>
      <c r="L27" s="5">
        <v>0</v>
      </c>
      <c r="M27" s="11">
        <v>0</v>
      </c>
      <c r="N27">
        <v>50</v>
      </c>
      <c r="O27">
        <v>0.5</v>
      </c>
      <c r="P27">
        <v>4</v>
      </c>
      <c r="Q27" s="11">
        <v>4</v>
      </c>
      <c r="R27">
        <f t="shared" si="9"/>
        <v>36</v>
      </c>
      <c r="S27" s="11">
        <v>36.002000000000002</v>
      </c>
      <c r="T27" s="3">
        <f t="shared" si="10"/>
        <v>40.002000000000002</v>
      </c>
      <c r="U27" s="11">
        <v>56.756999999999998</v>
      </c>
      <c r="V27" s="11">
        <v>157</v>
      </c>
      <c r="W27" s="11">
        <v>3906.8</v>
      </c>
      <c r="X27" s="11">
        <v>7.98</v>
      </c>
      <c r="Y27" s="11">
        <v>-328.7</v>
      </c>
      <c r="Z27" s="11">
        <v>4055.2</v>
      </c>
      <c r="AA27" s="11">
        <v>7.8029999999999999</v>
      </c>
      <c r="AB27" s="11">
        <v>19.596</v>
      </c>
      <c r="AC27" s="3">
        <f t="shared" si="11"/>
        <v>37.161000000000001</v>
      </c>
      <c r="AD27" t="s">
        <v>35</v>
      </c>
      <c r="AF27">
        <f t="shared" si="12"/>
        <v>0</v>
      </c>
      <c r="AG27" t="s">
        <v>36</v>
      </c>
      <c r="AH27" s="11">
        <v>0.67835400000000001</v>
      </c>
      <c r="AI27">
        <f t="shared" si="13"/>
        <v>2.1900755472331637E-2</v>
      </c>
      <c r="AJ27">
        <f t="shared" si="14"/>
        <v>-4.2510239794050353</v>
      </c>
    </row>
    <row r="28" spans="1:36">
      <c r="A28" s="1">
        <v>21.103899999999999</v>
      </c>
      <c r="B28" t="s">
        <v>42</v>
      </c>
      <c r="C28" t="s">
        <v>41</v>
      </c>
      <c r="D28" t="s">
        <v>33</v>
      </c>
      <c r="E28" s="6">
        <v>8</v>
      </c>
      <c r="F28">
        <v>7.39</v>
      </c>
      <c r="G28" t="s">
        <v>34</v>
      </c>
      <c r="H28" s="15">
        <v>3.9980000000000002</v>
      </c>
      <c r="I28">
        <v>50</v>
      </c>
      <c r="J28" s="2">
        <f t="shared" si="0"/>
        <v>1.6142571188738941</v>
      </c>
      <c r="K28">
        <v>20000</v>
      </c>
      <c r="L28" s="6">
        <f>I28*40/K28</f>
        <v>0.1</v>
      </c>
      <c r="M28" s="11">
        <v>0.1</v>
      </c>
      <c r="N28">
        <v>50</v>
      </c>
      <c r="O28">
        <v>0.5</v>
      </c>
      <c r="P28">
        <v>4</v>
      </c>
      <c r="Q28" s="11">
        <v>4</v>
      </c>
      <c r="R28" s="6">
        <f>40-L28-P28</f>
        <v>35.9</v>
      </c>
      <c r="S28" s="11">
        <v>35.890999999999998</v>
      </c>
      <c r="T28" s="3">
        <f t="shared" si="10"/>
        <v>39.991</v>
      </c>
      <c r="U28" s="11">
        <v>56.716000000000001</v>
      </c>
      <c r="V28" s="11">
        <v>156.5</v>
      </c>
      <c r="W28" s="11">
        <v>3655</v>
      </c>
      <c r="X28" s="11">
        <v>7.9580000000000002</v>
      </c>
      <c r="Y28" s="11">
        <v>-330.7</v>
      </c>
      <c r="Z28" s="11">
        <v>4100.3999999999996</v>
      </c>
      <c r="AA28" s="11">
        <v>7.8</v>
      </c>
      <c r="AB28" s="11">
        <v>19.565999999999999</v>
      </c>
      <c r="AC28" s="3">
        <f t="shared" si="11"/>
        <v>37.150000000000006</v>
      </c>
      <c r="AD28" t="s">
        <v>35</v>
      </c>
      <c r="AF28">
        <f t="shared" si="12"/>
        <v>0</v>
      </c>
      <c r="AG28" t="s">
        <v>36</v>
      </c>
      <c r="AH28" s="11">
        <v>18.717359999999999</v>
      </c>
      <c r="AI28">
        <f t="shared" si="13"/>
        <v>0.60429263253050935</v>
      </c>
      <c r="AJ28">
        <f t="shared" si="14"/>
        <v>326.21312556278139</v>
      </c>
    </row>
    <row r="29" spans="1:36">
      <c r="A29" s="1">
        <v>21.103899999999999</v>
      </c>
      <c r="B29" t="s">
        <v>42</v>
      </c>
      <c r="C29" t="s">
        <v>41</v>
      </c>
      <c r="D29" t="s">
        <v>33</v>
      </c>
      <c r="E29" s="6">
        <v>8</v>
      </c>
      <c r="F29">
        <v>8.39</v>
      </c>
      <c r="G29" t="s">
        <v>37</v>
      </c>
      <c r="H29" s="15">
        <v>3.9990000000000001</v>
      </c>
      <c r="I29">
        <v>50</v>
      </c>
      <c r="J29" s="2">
        <f t="shared" si="0"/>
        <v>1.6142571188738941</v>
      </c>
      <c r="K29">
        <v>20000</v>
      </c>
      <c r="L29" s="6">
        <f t="shared" ref="L29:L39" si="15">I29*40/K29</f>
        <v>0.1</v>
      </c>
      <c r="M29" s="11">
        <v>0.1</v>
      </c>
      <c r="N29">
        <v>50</v>
      </c>
      <c r="O29">
        <v>0.5</v>
      </c>
      <c r="P29">
        <v>4</v>
      </c>
      <c r="Q29" s="11">
        <v>4</v>
      </c>
      <c r="R29">
        <f t="shared" si="9"/>
        <v>35.9</v>
      </c>
      <c r="S29" s="11">
        <v>35.896999999999998</v>
      </c>
      <c r="T29" s="3">
        <f t="shared" si="10"/>
        <v>39.997</v>
      </c>
      <c r="U29" s="11">
        <v>56.73</v>
      </c>
      <c r="V29" s="11">
        <v>156.30000000000001</v>
      </c>
      <c r="W29" s="11">
        <v>3669.2</v>
      </c>
      <c r="X29" s="11">
        <v>7.9710000000000001</v>
      </c>
      <c r="Y29" s="11">
        <v>-339.4</v>
      </c>
      <c r="Z29" s="11">
        <v>4282.8999999999996</v>
      </c>
      <c r="AA29" s="11">
        <v>7.8029999999999999</v>
      </c>
      <c r="AB29" s="11">
        <v>19.588000000000001</v>
      </c>
      <c r="AC29" s="3">
        <f t="shared" si="11"/>
        <v>37.141999999999996</v>
      </c>
      <c r="AD29" t="s">
        <v>35</v>
      </c>
      <c r="AF29">
        <f t="shared" si="12"/>
        <v>0</v>
      </c>
      <c r="AG29" t="s">
        <v>36</v>
      </c>
      <c r="AH29" s="11">
        <v>18.15624</v>
      </c>
      <c r="AI29">
        <f t="shared" si="13"/>
        <v>0.58617679343965912</v>
      </c>
      <c r="AJ29">
        <f t="shared" si="14"/>
        <v>331.45559737934479</v>
      </c>
    </row>
    <row r="30" spans="1:36">
      <c r="A30" s="1">
        <v>21.103899999999999</v>
      </c>
      <c r="B30" t="s">
        <v>42</v>
      </c>
      <c r="C30" t="s">
        <v>41</v>
      </c>
      <c r="D30" t="s">
        <v>33</v>
      </c>
      <c r="E30" s="6">
        <v>8</v>
      </c>
      <c r="F30">
        <v>9.39</v>
      </c>
      <c r="G30" t="s">
        <v>38</v>
      </c>
      <c r="H30" s="15">
        <v>3.9980000000000002</v>
      </c>
      <c r="I30">
        <v>50</v>
      </c>
      <c r="J30" s="2">
        <f t="shared" si="0"/>
        <v>1.6142571188738941</v>
      </c>
      <c r="K30">
        <v>20000</v>
      </c>
      <c r="L30" s="6">
        <f t="shared" si="15"/>
        <v>0.1</v>
      </c>
      <c r="M30" s="11">
        <v>0.1</v>
      </c>
      <c r="N30">
        <v>50</v>
      </c>
      <c r="O30">
        <v>0.5</v>
      </c>
      <c r="P30">
        <v>4</v>
      </c>
      <c r="Q30" s="11">
        <v>4</v>
      </c>
      <c r="R30">
        <f t="shared" si="9"/>
        <v>35.9</v>
      </c>
      <c r="S30" s="11">
        <v>35.892000000000003</v>
      </c>
      <c r="T30" s="3">
        <f t="shared" si="10"/>
        <v>39.992000000000004</v>
      </c>
      <c r="U30" s="11">
        <v>56.642000000000003</v>
      </c>
      <c r="V30" s="11">
        <v>155.4</v>
      </c>
      <c r="W30" s="11">
        <v>3858.7</v>
      </c>
      <c r="X30" s="11">
        <v>7.98</v>
      </c>
      <c r="Y30" s="11">
        <v>-337.7</v>
      </c>
      <c r="Z30" s="11">
        <v>4310.3999999999996</v>
      </c>
      <c r="AA30" s="11">
        <v>7.798</v>
      </c>
      <c r="AB30" s="11">
        <v>19.498999999999999</v>
      </c>
      <c r="AC30" s="3">
        <f t="shared" si="11"/>
        <v>37.143000000000001</v>
      </c>
      <c r="AD30" t="s">
        <v>35</v>
      </c>
      <c r="AF30">
        <f t="shared" si="12"/>
        <v>0</v>
      </c>
      <c r="AG30" t="s">
        <v>36</v>
      </c>
      <c r="AH30" s="11">
        <v>18.917760000000001</v>
      </c>
      <c r="AI30">
        <f t="shared" si="13"/>
        <v>0.61076257506295606</v>
      </c>
      <c r="AJ30">
        <f t="shared" si="14"/>
        <v>324.39660838419212</v>
      </c>
    </row>
    <row r="31" spans="1:36">
      <c r="A31" s="1">
        <v>21.103899999999999</v>
      </c>
      <c r="B31" t="s">
        <v>42</v>
      </c>
      <c r="C31" t="s">
        <v>41</v>
      </c>
      <c r="D31" t="s">
        <v>33</v>
      </c>
      <c r="E31" s="6">
        <v>8</v>
      </c>
      <c r="F31">
        <v>10.39</v>
      </c>
      <c r="G31" t="s">
        <v>34</v>
      </c>
      <c r="H31" s="15">
        <v>4.0049999999999999</v>
      </c>
      <c r="I31">
        <v>100</v>
      </c>
      <c r="J31" s="2">
        <f t="shared" si="0"/>
        <v>3.2285142377477882</v>
      </c>
      <c r="K31">
        <v>20000</v>
      </c>
      <c r="L31" s="6">
        <f t="shared" si="15"/>
        <v>0.2</v>
      </c>
      <c r="M31" s="11">
        <v>0.2</v>
      </c>
      <c r="N31">
        <v>50</v>
      </c>
      <c r="O31">
        <v>0.5</v>
      </c>
      <c r="P31">
        <v>4</v>
      </c>
      <c r="Q31" s="11">
        <v>4</v>
      </c>
      <c r="R31">
        <f t="shared" si="9"/>
        <v>35.799999999999997</v>
      </c>
      <c r="S31" s="11">
        <v>35.801000000000002</v>
      </c>
      <c r="T31" s="3">
        <f t="shared" si="10"/>
        <v>40.001000000000005</v>
      </c>
      <c r="U31" s="11">
        <v>56.755000000000003</v>
      </c>
      <c r="V31" s="11">
        <v>153.6</v>
      </c>
      <c r="W31" s="11">
        <v>3911.9</v>
      </c>
      <c r="X31" s="11">
        <v>7.9749999999999996</v>
      </c>
      <c r="Y31" s="11">
        <v>-328.6</v>
      </c>
      <c r="Z31" s="11">
        <v>4261.3</v>
      </c>
      <c r="AA31" s="11">
        <v>7.7770000000000001</v>
      </c>
      <c r="AB31" s="11">
        <v>19.626999999999999</v>
      </c>
      <c r="AC31" s="3">
        <f t="shared" si="11"/>
        <v>37.128</v>
      </c>
      <c r="AD31" t="s">
        <v>35</v>
      </c>
      <c r="AF31">
        <f t="shared" si="12"/>
        <v>0</v>
      </c>
      <c r="AG31" t="s">
        <v>36</v>
      </c>
      <c r="AH31" s="11">
        <v>40.110059999999997</v>
      </c>
      <c r="AI31">
        <f t="shared" si="13"/>
        <v>1.2949589978691805</v>
      </c>
      <c r="AJ31">
        <f>((I31*(T31/1000))-(AH31*(AC31/1000)))/(H31/1000)</f>
        <v>626.93974839450686</v>
      </c>
    </row>
    <row r="32" spans="1:36">
      <c r="A32" s="1">
        <v>21.103899999999999</v>
      </c>
      <c r="B32" t="s">
        <v>42</v>
      </c>
      <c r="C32" t="s">
        <v>41</v>
      </c>
      <c r="D32" t="s">
        <v>33</v>
      </c>
      <c r="E32" s="6">
        <v>8</v>
      </c>
      <c r="F32">
        <v>11.39</v>
      </c>
      <c r="G32" t="s">
        <v>37</v>
      </c>
      <c r="H32" s="15">
        <v>4</v>
      </c>
      <c r="I32">
        <v>100</v>
      </c>
      <c r="J32" s="2">
        <f t="shared" si="0"/>
        <v>3.2285142377477882</v>
      </c>
      <c r="K32">
        <v>20000</v>
      </c>
      <c r="L32" s="6">
        <f t="shared" si="15"/>
        <v>0.2</v>
      </c>
      <c r="M32" s="11">
        <v>0.2</v>
      </c>
      <c r="N32">
        <v>50</v>
      </c>
      <c r="O32">
        <v>0.5</v>
      </c>
      <c r="P32">
        <v>4</v>
      </c>
      <c r="Q32" s="11">
        <v>4</v>
      </c>
      <c r="R32">
        <f t="shared" si="9"/>
        <v>35.799999999999997</v>
      </c>
      <c r="S32" s="11">
        <v>35.802999999999997</v>
      </c>
      <c r="T32" s="3">
        <f t="shared" si="10"/>
        <v>40.003</v>
      </c>
      <c r="U32" s="11">
        <v>56.692</v>
      </c>
      <c r="V32" s="11">
        <v>153</v>
      </c>
      <c r="W32" s="11">
        <v>3996.9</v>
      </c>
      <c r="X32" s="11">
        <v>7.9809999999999999</v>
      </c>
      <c r="Y32" s="11">
        <v>-332.9</v>
      </c>
      <c r="Z32" s="11">
        <v>4196.7</v>
      </c>
      <c r="AA32" s="11">
        <v>7.7910000000000004</v>
      </c>
      <c r="AB32" s="11">
        <v>19.478000000000002</v>
      </c>
      <c r="AC32" s="3">
        <f t="shared" si="11"/>
        <v>37.213999999999999</v>
      </c>
      <c r="AD32" t="s">
        <v>35</v>
      </c>
      <c r="AF32">
        <f t="shared" si="12"/>
        <v>0</v>
      </c>
      <c r="AG32" t="s">
        <v>36</v>
      </c>
      <c r="AH32" s="11">
        <v>40.991819999999997</v>
      </c>
      <c r="AI32">
        <f t="shared" si="13"/>
        <v>1.3234267450119455</v>
      </c>
      <c r="AJ32">
        <f t="shared" ref="AJ32:AJ39" si="16">((I32*(T32/1000))-(AH32*(AC32/1000)))/(H32/1000)</f>
        <v>618.70760262999988</v>
      </c>
    </row>
    <row r="33" spans="1:36">
      <c r="A33" s="1">
        <v>21.103899999999999</v>
      </c>
      <c r="B33" t="s">
        <v>42</v>
      </c>
      <c r="C33" t="s">
        <v>41</v>
      </c>
      <c r="D33" t="s">
        <v>33</v>
      </c>
      <c r="E33" s="6">
        <v>8</v>
      </c>
      <c r="F33">
        <v>12.39</v>
      </c>
      <c r="G33" t="s">
        <v>38</v>
      </c>
      <c r="H33" s="15">
        <v>4</v>
      </c>
      <c r="I33">
        <v>100</v>
      </c>
      <c r="J33" s="2">
        <f t="shared" si="0"/>
        <v>3.2285142377477882</v>
      </c>
      <c r="K33">
        <v>20000</v>
      </c>
      <c r="L33" s="6">
        <f t="shared" si="15"/>
        <v>0.2</v>
      </c>
      <c r="M33" s="11">
        <v>0.2</v>
      </c>
      <c r="N33">
        <v>50</v>
      </c>
      <c r="O33">
        <v>0.5</v>
      </c>
      <c r="P33">
        <v>4</v>
      </c>
      <c r="Q33" s="11">
        <v>4</v>
      </c>
      <c r="R33">
        <f t="shared" si="9"/>
        <v>35.799999999999997</v>
      </c>
      <c r="S33" s="11">
        <v>35.801000000000002</v>
      </c>
      <c r="T33" s="3">
        <f t="shared" si="10"/>
        <v>40.001000000000005</v>
      </c>
      <c r="U33" s="11">
        <v>56.670999999999999</v>
      </c>
      <c r="V33" s="11">
        <v>151.6</v>
      </c>
      <c r="W33" s="11">
        <v>3988.5</v>
      </c>
      <c r="X33" s="11">
        <v>7.9589999999999996</v>
      </c>
      <c r="Y33" s="11">
        <v>-330.2</v>
      </c>
      <c r="Z33" s="11">
        <v>4366.2</v>
      </c>
      <c r="AA33" s="11">
        <v>7.7869999999999999</v>
      </c>
      <c r="AB33" s="11">
        <v>19.577999999999999</v>
      </c>
      <c r="AC33" s="3">
        <f t="shared" si="11"/>
        <v>37.093000000000004</v>
      </c>
      <c r="AD33" t="s">
        <v>35</v>
      </c>
      <c r="AF33">
        <f t="shared" si="12"/>
        <v>0</v>
      </c>
      <c r="AG33" t="s">
        <v>36</v>
      </c>
      <c r="AH33" s="11">
        <v>40.861559999999997</v>
      </c>
      <c r="AI33">
        <f t="shared" si="13"/>
        <v>1.3192212823658553</v>
      </c>
      <c r="AJ33">
        <f t="shared" si="16"/>
        <v>621.10553872999992</v>
      </c>
    </row>
    <row r="34" spans="1:36">
      <c r="A34" s="1">
        <v>21.103899999999999</v>
      </c>
      <c r="B34" t="s">
        <v>42</v>
      </c>
      <c r="C34" t="s">
        <v>41</v>
      </c>
      <c r="D34" t="s">
        <v>33</v>
      </c>
      <c r="E34" s="6">
        <v>8</v>
      </c>
      <c r="F34">
        <v>13.39</v>
      </c>
      <c r="G34" t="s">
        <v>34</v>
      </c>
      <c r="H34" s="15">
        <v>4.0030000000000001</v>
      </c>
      <c r="I34">
        <v>250</v>
      </c>
      <c r="J34" s="2">
        <f t="shared" si="0"/>
        <v>8.0712855943694706</v>
      </c>
      <c r="K34">
        <v>20000</v>
      </c>
      <c r="L34" s="6">
        <f t="shared" si="15"/>
        <v>0.5</v>
      </c>
      <c r="M34" s="13">
        <v>0.5</v>
      </c>
      <c r="N34">
        <v>50</v>
      </c>
      <c r="O34">
        <v>0.5</v>
      </c>
      <c r="P34">
        <v>4</v>
      </c>
      <c r="Q34" s="11">
        <v>4</v>
      </c>
      <c r="R34">
        <f t="shared" si="9"/>
        <v>35.5</v>
      </c>
      <c r="S34" s="11">
        <v>35.494</v>
      </c>
      <c r="T34" s="3">
        <f t="shared" si="10"/>
        <v>39.994</v>
      </c>
      <c r="U34" s="11">
        <v>56.694000000000003</v>
      </c>
      <c r="V34" s="11">
        <v>151.4</v>
      </c>
      <c r="W34" s="11">
        <v>4491.7</v>
      </c>
      <c r="X34" s="11">
        <v>7.9790000000000001</v>
      </c>
      <c r="Y34" s="11">
        <v>-336.4</v>
      </c>
      <c r="Z34" s="11">
        <v>4691.7</v>
      </c>
      <c r="AA34" s="11">
        <v>7.7789999999999999</v>
      </c>
      <c r="AB34" s="11">
        <v>19.567</v>
      </c>
      <c r="AC34" s="3">
        <f t="shared" si="11"/>
        <v>37.127000000000002</v>
      </c>
      <c r="AD34" t="s">
        <v>35</v>
      </c>
      <c r="AF34">
        <f t="shared" si="12"/>
        <v>0</v>
      </c>
      <c r="AG34" t="s">
        <v>36</v>
      </c>
      <c r="AH34" s="11">
        <v>140.28</v>
      </c>
      <c r="AI34">
        <f t="shared" si="13"/>
        <v>4.5289597727125974</v>
      </c>
      <c r="AJ34">
        <f t="shared" si="16"/>
        <v>1196.6835973020234</v>
      </c>
    </row>
    <row r="35" spans="1:36">
      <c r="A35" s="1">
        <v>21.103899999999999</v>
      </c>
      <c r="B35" t="s">
        <v>42</v>
      </c>
      <c r="C35" t="s">
        <v>41</v>
      </c>
      <c r="D35" t="s">
        <v>33</v>
      </c>
      <c r="E35" s="6">
        <v>8</v>
      </c>
      <c r="F35">
        <v>14.39</v>
      </c>
      <c r="G35" t="s">
        <v>37</v>
      </c>
      <c r="H35" s="15">
        <v>3.9980000000000002</v>
      </c>
      <c r="I35">
        <v>250</v>
      </c>
      <c r="J35" s="2">
        <f t="shared" si="0"/>
        <v>8.0712855943694706</v>
      </c>
      <c r="K35">
        <v>20000</v>
      </c>
      <c r="L35" s="6">
        <f t="shared" si="15"/>
        <v>0.5</v>
      </c>
      <c r="M35" s="13">
        <v>0.5</v>
      </c>
      <c r="N35">
        <v>50</v>
      </c>
      <c r="O35">
        <v>0.5</v>
      </c>
      <c r="P35">
        <v>4</v>
      </c>
      <c r="Q35" s="11">
        <v>4</v>
      </c>
      <c r="R35">
        <f t="shared" si="9"/>
        <v>35.5</v>
      </c>
      <c r="S35" s="11">
        <v>35.494</v>
      </c>
      <c r="T35" s="3">
        <f t="shared" si="10"/>
        <v>39.994</v>
      </c>
      <c r="U35" s="11">
        <v>56.854999999999997</v>
      </c>
      <c r="V35" s="11">
        <v>148.5</v>
      </c>
      <c r="W35" s="11">
        <v>4403.5</v>
      </c>
      <c r="X35" s="11">
        <v>7.96</v>
      </c>
      <c r="Y35" s="11">
        <v>-325.8</v>
      </c>
      <c r="Z35" s="11">
        <v>4808.5</v>
      </c>
      <c r="AA35" s="11">
        <v>7.7880000000000003</v>
      </c>
      <c r="AB35" s="11">
        <v>19.782</v>
      </c>
      <c r="AC35" s="3">
        <f t="shared" si="11"/>
        <v>37.072999999999993</v>
      </c>
      <c r="AD35" t="s">
        <v>35</v>
      </c>
      <c r="AF35">
        <f t="shared" si="12"/>
        <v>0</v>
      </c>
      <c r="AG35" t="s">
        <v>36</v>
      </c>
      <c r="AH35" s="11">
        <v>140.28</v>
      </c>
      <c r="AI35">
        <f t="shared" si="13"/>
        <v>4.5289597727125974</v>
      </c>
      <c r="AJ35">
        <f t="shared" si="16"/>
        <v>1200.0749274637319</v>
      </c>
    </row>
    <row r="36" spans="1:36">
      <c r="A36" s="1">
        <v>21.103899999999999</v>
      </c>
      <c r="B36" t="s">
        <v>42</v>
      </c>
      <c r="C36" t="s">
        <v>41</v>
      </c>
      <c r="D36" t="s">
        <v>33</v>
      </c>
      <c r="E36" s="6">
        <v>8</v>
      </c>
      <c r="F36">
        <v>15.39</v>
      </c>
      <c r="G36" t="s">
        <v>38</v>
      </c>
      <c r="H36" s="15">
        <v>3.9980000000000002</v>
      </c>
      <c r="I36">
        <v>250</v>
      </c>
      <c r="J36" s="2">
        <f t="shared" si="0"/>
        <v>8.0712855943694706</v>
      </c>
      <c r="K36">
        <v>20000</v>
      </c>
      <c r="L36" s="6">
        <f t="shared" si="15"/>
        <v>0.5</v>
      </c>
      <c r="M36" s="13">
        <v>0.5</v>
      </c>
      <c r="N36">
        <v>50</v>
      </c>
      <c r="O36">
        <v>0.5</v>
      </c>
      <c r="P36">
        <v>4</v>
      </c>
      <c r="Q36" s="11">
        <v>4</v>
      </c>
      <c r="R36">
        <f t="shared" si="9"/>
        <v>35.5</v>
      </c>
      <c r="S36" s="11">
        <v>35.497</v>
      </c>
      <c r="T36" s="3">
        <f t="shared" si="10"/>
        <v>39.997</v>
      </c>
      <c r="U36" s="11">
        <v>56.737000000000002</v>
      </c>
      <c r="V36" s="11">
        <v>148.30000000000001</v>
      </c>
      <c r="W36" s="11">
        <v>4332</v>
      </c>
      <c r="X36" s="11">
        <v>7.9489999999999998</v>
      </c>
      <c r="Y36" s="11">
        <v>-321.8</v>
      </c>
      <c r="Z36" s="11">
        <v>4790.3</v>
      </c>
      <c r="AA36" s="11">
        <v>7.7759999999999998</v>
      </c>
      <c r="AB36" s="11">
        <v>19.803000000000001</v>
      </c>
      <c r="AC36" s="3">
        <f t="shared" si="11"/>
        <v>36.933999999999997</v>
      </c>
      <c r="AD36" t="s">
        <v>35</v>
      </c>
      <c r="AF36">
        <f t="shared" si="12"/>
        <v>0</v>
      </c>
      <c r="AG36" t="s">
        <v>36</v>
      </c>
      <c r="AH36" s="11">
        <v>143.3862</v>
      </c>
      <c r="AI36">
        <f t="shared" si="13"/>
        <v>4.6292438819655199</v>
      </c>
      <c r="AJ36">
        <f t="shared" si="16"/>
        <v>1176.4442444222113</v>
      </c>
    </row>
    <row r="37" spans="1:36">
      <c r="A37" s="1">
        <v>21.103899999999999</v>
      </c>
      <c r="B37" t="s">
        <v>42</v>
      </c>
      <c r="C37" t="s">
        <v>41</v>
      </c>
      <c r="D37" t="s">
        <v>33</v>
      </c>
      <c r="E37" s="6">
        <v>8</v>
      </c>
      <c r="F37">
        <v>16.39</v>
      </c>
      <c r="G37" t="s">
        <v>34</v>
      </c>
      <c r="H37" s="15">
        <v>4.0039999999999996</v>
      </c>
      <c r="I37">
        <v>500</v>
      </c>
      <c r="J37" s="2">
        <f t="shared" si="0"/>
        <v>16.142571188738941</v>
      </c>
      <c r="K37">
        <v>20000</v>
      </c>
      <c r="L37" s="6">
        <f t="shared" si="15"/>
        <v>1</v>
      </c>
      <c r="M37" s="13">
        <v>1</v>
      </c>
      <c r="N37">
        <v>50</v>
      </c>
      <c r="O37">
        <v>0.5</v>
      </c>
      <c r="P37">
        <v>4</v>
      </c>
      <c r="Q37" s="11">
        <v>4</v>
      </c>
      <c r="R37">
        <f t="shared" si="9"/>
        <v>35</v>
      </c>
      <c r="S37" s="15">
        <v>34.994999999999997</v>
      </c>
      <c r="T37" s="3">
        <f t="shared" si="10"/>
        <v>39.994999999999997</v>
      </c>
      <c r="U37" s="11">
        <v>56.902000000000001</v>
      </c>
      <c r="V37" s="11">
        <v>147.80000000000001</v>
      </c>
      <c r="W37" s="11">
        <v>5227.3</v>
      </c>
      <c r="X37" s="11">
        <v>7.9539999999999997</v>
      </c>
      <c r="Y37" s="11">
        <v>-336.6</v>
      </c>
      <c r="Z37" s="11">
        <v>5672.7</v>
      </c>
      <c r="AA37" s="11">
        <v>7.8</v>
      </c>
      <c r="AB37" s="11">
        <v>19.829999999999998</v>
      </c>
      <c r="AC37" s="3">
        <f t="shared" si="11"/>
        <v>37.072000000000003</v>
      </c>
      <c r="AD37" t="s">
        <v>35</v>
      </c>
      <c r="AF37">
        <f t="shared" si="12"/>
        <v>0</v>
      </c>
      <c r="AG37" t="s">
        <v>36</v>
      </c>
      <c r="AH37" s="11">
        <v>364.62779999999998</v>
      </c>
      <c r="AI37">
        <f t="shared" si="13"/>
        <v>11.77206043778653</v>
      </c>
      <c r="AJ37">
        <f t="shared" si="16"/>
        <v>1618.3861634365635</v>
      </c>
    </row>
    <row r="38" spans="1:36">
      <c r="A38" s="1">
        <v>21.103899999999999</v>
      </c>
      <c r="B38" t="s">
        <v>42</v>
      </c>
      <c r="C38" t="s">
        <v>41</v>
      </c>
      <c r="D38" t="s">
        <v>33</v>
      </c>
      <c r="E38" s="6">
        <v>8</v>
      </c>
      <c r="F38">
        <v>17.39</v>
      </c>
      <c r="G38" t="s">
        <v>37</v>
      </c>
      <c r="H38" s="15">
        <v>4</v>
      </c>
      <c r="I38">
        <v>500</v>
      </c>
      <c r="J38" s="2">
        <f t="shared" si="0"/>
        <v>16.142571188738941</v>
      </c>
      <c r="K38">
        <v>20000</v>
      </c>
      <c r="L38" s="6">
        <f t="shared" si="15"/>
        <v>1</v>
      </c>
      <c r="M38" s="13">
        <v>1</v>
      </c>
      <c r="N38">
        <v>50</v>
      </c>
      <c r="O38">
        <v>0.5</v>
      </c>
      <c r="P38">
        <v>4</v>
      </c>
      <c r="Q38" s="11">
        <v>4</v>
      </c>
      <c r="R38">
        <f t="shared" si="9"/>
        <v>35</v>
      </c>
      <c r="S38" s="11">
        <v>35.002000000000002</v>
      </c>
      <c r="T38" s="3">
        <f t="shared" si="10"/>
        <v>40.002000000000002</v>
      </c>
      <c r="U38" s="11">
        <v>56.962000000000003</v>
      </c>
      <c r="V38" s="11">
        <v>148.30000000000001</v>
      </c>
      <c r="W38" s="11">
        <v>5305.6</v>
      </c>
      <c r="X38" s="11">
        <v>7.968</v>
      </c>
      <c r="Y38" s="11">
        <v>-341.2</v>
      </c>
      <c r="Z38" s="11">
        <v>5694.8</v>
      </c>
      <c r="AA38" s="11">
        <v>7.7930000000000001</v>
      </c>
      <c r="AB38" s="11">
        <v>20.010000000000002</v>
      </c>
      <c r="AC38" s="3">
        <f t="shared" si="11"/>
        <v>36.951999999999998</v>
      </c>
      <c r="AD38" t="s">
        <v>35</v>
      </c>
      <c r="AF38">
        <f t="shared" si="12"/>
        <v>0</v>
      </c>
      <c r="AG38" t="s">
        <v>36</v>
      </c>
      <c r="AH38" s="11">
        <v>363.42540000000002</v>
      </c>
      <c r="AI38">
        <f t="shared" si="13"/>
        <v>11.733240782591851</v>
      </c>
      <c r="AJ38">
        <f t="shared" si="16"/>
        <v>1642.9261547999999</v>
      </c>
    </row>
    <row r="39" spans="1:36">
      <c r="A39" s="1">
        <v>21.103899999999999</v>
      </c>
      <c r="B39" t="s">
        <v>42</v>
      </c>
      <c r="C39" t="s">
        <v>41</v>
      </c>
      <c r="D39" t="s">
        <v>33</v>
      </c>
      <c r="E39" s="6">
        <v>8</v>
      </c>
      <c r="F39">
        <v>18.39</v>
      </c>
      <c r="G39" t="s">
        <v>38</v>
      </c>
      <c r="H39" s="15">
        <v>3.996</v>
      </c>
      <c r="I39">
        <v>500</v>
      </c>
      <c r="J39" s="2">
        <f t="shared" si="0"/>
        <v>16.142571188738941</v>
      </c>
      <c r="K39">
        <v>20000</v>
      </c>
      <c r="L39" s="6">
        <f t="shared" si="15"/>
        <v>1</v>
      </c>
      <c r="M39" s="13">
        <v>1</v>
      </c>
      <c r="N39">
        <v>50</v>
      </c>
      <c r="O39">
        <v>0.5</v>
      </c>
      <c r="P39">
        <v>4</v>
      </c>
      <c r="Q39" s="11">
        <v>4</v>
      </c>
      <c r="R39">
        <f t="shared" si="9"/>
        <v>35</v>
      </c>
      <c r="S39" s="15">
        <v>35.006</v>
      </c>
      <c r="T39" s="3">
        <f t="shared" si="10"/>
        <v>40.006</v>
      </c>
      <c r="U39" s="11">
        <v>56.805</v>
      </c>
      <c r="V39" s="11">
        <v>148.19999999999999</v>
      </c>
      <c r="W39" s="11">
        <v>5284.6</v>
      </c>
      <c r="X39" s="11">
        <v>7.9660000000000002</v>
      </c>
      <c r="Y39" s="11">
        <v>-345.1</v>
      </c>
      <c r="Z39" s="11">
        <v>5703.8</v>
      </c>
      <c r="AA39" s="11">
        <v>7.7919999999999998</v>
      </c>
      <c r="AB39" s="11">
        <v>19.768000000000001</v>
      </c>
      <c r="AC39" s="3">
        <f t="shared" si="11"/>
        <v>37.036999999999999</v>
      </c>
      <c r="AD39" t="s">
        <v>35</v>
      </c>
      <c r="AF39">
        <f t="shared" si="12"/>
        <v>0</v>
      </c>
      <c r="AG39" t="s">
        <v>36</v>
      </c>
      <c r="AH39" s="11">
        <v>367.93439999999998</v>
      </c>
      <c r="AI39">
        <f t="shared" si="13"/>
        <v>11.878814489571898</v>
      </c>
      <c r="AJ39">
        <f t="shared" si="16"/>
        <v>1595.548955755756</v>
      </c>
    </row>
    <row r="40" spans="1:36">
      <c r="A40" s="1" t="s">
        <v>31</v>
      </c>
      <c r="B40" t="s">
        <v>31</v>
      </c>
      <c r="C40" t="s">
        <v>43</v>
      </c>
      <c r="D40" t="s">
        <v>33</v>
      </c>
      <c r="E40" s="6">
        <v>8</v>
      </c>
      <c r="F40" s="2">
        <v>1.4</v>
      </c>
      <c r="G40" t="s">
        <v>34</v>
      </c>
      <c r="H40" s="15">
        <v>0</v>
      </c>
      <c r="I40" s="2">
        <v>0.20488263157894734</v>
      </c>
      <c r="J40" s="2">
        <f t="shared" si="0"/>
        <v>6.6146649311986617E-3</v>
      </c>
      <c r="K40">
        <v>20000</v>
      </c>
      <c r="L40">
        <v>0</v>
      </c>
      <c r="M40" s="11">
        <v>0</v>
      </c>
      <c r="N40">
        <v>50</v>
      </c>
      <c r="O40">
        <v>0.5</v>
      </c>
      <c r="P40">
        <v>4</v>
      </c>
      <c r="Q40" s="11">
        <v>4</v>
      </c>
      <c r="R40">
        <f>40-L40-P40</f>
        <v>36</v>
      </c>
      <c r="S40" s="15">
        <v>35.997</v>
      </c>
      <c r="T40" s="3">
        <f>S40+Q40+M40</f>
        <v>39.997</v>
      </c>
      <c r="U40" s="11">
        <v>52.622</v>
      </c>
      <c r="V40" s="11">
        <v>121.6</v>
      </c>
      <c r="W40" s="11">
        <v>3661.3</v>
      </c>
      <c r="X40" s="11">
        <v>7.9779999999999998</v>
      </c>
      <c r="Y40" s="11">
        <v>57.8</v>
      </c>
      <c r="Z40" s="11">
        <v>3838.4</v>
      </c>
      <c r="AA40" s="11">
        <v>7.92</v>
      </c>
      <c r="AB40" s="11">
        <v>12.695</v>
      </c>
      <c r="AC40" s="3">
        <f>U40-AB40</f>
        <v>39.927</v>
      </c>
      <c r="AD40" t="s">
        <v>35</v>
      </c>
      <c r="AF40">
        <f>AE40*(1/1000)*(1/94.9714)*(1000/1)</f>
        <v>0</v>
      </c>
      <c r="AG40" t="s">
        <v>36</v>
      </c>
      <c r="AH40" s="11">
        <v>0.28256399999999998</v>
      </c>
      <c r="AI40">
        <f>AH40*(1/1000)*(1/30.974)*(1000/1)</f>
        <v>9.122618970749662E-3</v>
      </c>
      <c r="AJ40">
        <v>0</v>
      </c>
    </row>
    <row r="41" spans="1:36">
      <c r="A41" s="1" t="s">
        <v>31</v>
      </c>
      <c r="B41" t="s">
        <v>31</v>
      </c>
      <c r="C41" t="s">
        <v>43</v>
      </c>
      <c r="D41" t="s">
        <v>33</v>
      </c>
      <c r="E41" s="6">
        <v>8</v>
      </c>
      <c r="F41" s="2">
        <v>2.4</v>
      </c>
      <c r="G41" t="s">
        <v>37</v>
      </c>
      <c r="H41" s="15">
        <v>0</v>
      </c>
      <c r="I41" s="2">
        <v>0.20488263157894734</v>
      </c>
      <c r="J41" s="2">
        <f t="shared" si="0"/>
        <v>6.6146649311986617E-3</v>
      </c>
      <c r="K41">
        <v>20000</v>
      </c>
      <c r="L41">
        <v>0</v>
      </c>
      <c r="M41" s="11">
        <v>0</v>
      </c>
      <c r="N41">
        <v>50</v>
      </c>
      <c r="O41">
        <v>0.5</v>
      </c>
      <c r="P41">
        <v>4</v>
      </c>
      <c r="Q41" s="11">
        <v>4</v>
      </c>
      <c r="R41">
        <f t="shared" ref="R41:R57" si="17">40-L41-P41</f>
        <v>36</v>
      </c>
      <c r="S41" s="11">
        <v>35.991999999999997</v>
      </c>
      <c r="T41" s="3">
        <f t="shared" ref="T41:T57" si="18">S41+Q41+M41</f>
        <v>39.991999999999997</v>
      </c>
      <c r="U41" s="11">
        <v>52.627000000000002</v>
      </c>
      <c r="V41" s="11">
        <v>117.6</v>
      </c>
      <c r="W41" s="11">
        <v>3654.6</v>
      </c>
      <c r="X41" s="11">
        <v>7.9790000000000001</v>
      </c>
      <c r="Y41" s="11">
        <v>62.3</v>
      </c>
      <c r="Z41" s="11">
        <v>3764.3</v>
      </c>
      <c r="AA41" s="11">
        <v>7.9340000000000002</v>
      </c>
      <c r="AB41" s="11">
        <v>12.8</v>
      </c>
      <c r="AC41" s="3">
        <f t="shared" ref="AC41:AC57" si="19">U41-AB41</f>
        <v>39.826999999999998</v>
      </c>
      <c r="AD41" t="s">
        <v>35</v>
      </c>
      <c r="AF41">
        <f t="shared" ref="AF41:AF57" si="20">AE41*(1/1000)*(1/94.9714)*(1000/1)</f>
        <v>0</v>
      </c>
      <c r="AG41" t="s">
        <v>36</v>
      </c>
      <c r="AH41" s="11" t="s">
        <v>39</v>
      </c>
      <c r="AI41" t="e">
        <f t="shared" ref="AI41:AI57" si="21">AH41*(1/1000)*(1/30.974)*(1000/1)</f>
        <v>#VALUE!</v>
      </c>
      <c r="AJ41">
        <v>0</v>
      </c>
    </row>
    <row r="42" spans="1:36">
      <c r="A42" s="1" t="s">
        <v>31</v>
      </c>
      <c r="B42" t="s">
        <v>31</v>
      </c>
      <c r="C42" t="s">
        <v>43</v>
      </c>
      <c r="D42" t="s">
        <v>33</v>
      </c>
      <c r="E42" s="6">
        <v>8</v>
      </c>
      <c r="F42" s="2">
        <v>3.4</v>
      </c>
      <c r="G42" t="s">
        <v>38</v>
      </c>
      <c r="H42" s="15">
        <v>0</v>
      </c>
      <c r="I42" s="2">
        <v>0.20488263157894734</v>
      </c>
      <c r="J42" s="2">
        <f t="shared" si="0"/>
        <v>6.6146649311986617E-3</v>
      </c>
      <c r="K42">
        <v>20000</v>
      </c>
      <c r="L42">
        <v>0</v>
      </c>
      <c r="M42" s="11">
        <v>0</v>
      </c>
      <c r="N42">
        <v>50</v>
      </c>
      <c r="O42">
        <v>0.5</v>
      </c>
      <c r="P42">
        <v>4</v>
      </c>
      <c r="Q42" s="11">
        <v>4</v>
      </c>
      <c r="R42">
        <f t="shared" si="17"/>
        <v>36</v>
      </c>
      <c r="S42" s="11">
        <v>36.005000000000003</v>
      </c>
      <c r="T42" s="3">
        <f t="shared" si="18"/>
        <v>40.005000000000003</v>
      </c>
      <c r="U42" s="11">
        <v>52.680999999999997</v>
      </c>
      <c r="V42" s="11">
        <v>115.1</v>
      </c>
      <c r="W42" s="11">
        <v>3567.4</v>
      </c>
      <c r="X42" s="11">
        <v>7.9779999999999998</v>
      </c>
      <c r="Y42" s="11">
        <v>60.2</v>
      </c>
      <c r="Z42" s="11">
        <v>3718</v>
      </c>
      <c r="AA42" s="11">
        <v>7.9269999999999996</v>
      </c>
      <c r="AB42" s="11">
        <v>12.782999999999999</v>
      </c>
      <c r="AC42" s="3">
        <f t="shared" si="19"/>
        <v>39.897999999999996</v>
      </c>
      <c r="AD42" t="s">
        <v>35</v>
      </c>
      <c r="AF42">
        <f t="shared" si="20"/>
        <v>0</v>
      </c>
      <c r="AG42" t="s">
        <v>36</v>
      </c>
      <c r="AH42" s="11" t="s">
        <v>39</v>
      </c>
      <c r="AI42" t="e">
        <f t="shared" si="21"/>
        <v>#VALUE!</v>
      </c>
      <c r="AJ42">
        <v>0</v>
      </c>
    </row>
    <row r="43" spans="1:36">
      <c r="A43" s="8">
        <v>21.103999999999999</v>
      </c>
      <c r="B43" t="s">
        <v>44</v>
      </c>
      <c r="C43" t="s">
        <v>43</v>
      </c>
      <c r="D43" t="s">
        <v>33</v>
      </c>
      <c r="E43" s="6">
        <v>8</v>
      </c>
      <c r="F43" s="2">
        <v>4.4000000000000004</v>
      </c>
      <c r="G43" t="s">
        <v>34</v>
      </c>
      <c r="H43" s="15">
        <v>3.996</v>
      </c>
      <c r="I43" s="2">
        <v>0.20488263157894734</v>
      </c>
      <c r="J43" s="2">
        <f t="shared" si="0"/>
        <v>6.6146649311986617E-3</v>
      </c>
      <c r="K43">
        <v>20000</v>
      </c>
      <c r="L43" s="5">
        <v>0</v>
      </c>
      <c r="M43" s="11">
        <v>0</v>
      </c>
      <c r="N43">
        <v>50</v>
      </c>
      <c r="O43">
        <v>0.5</v>
      </c>
      <c r="P43">
        <v>4</v>
      </c>
      <c r="Q43" s="11">
        <v>4</v>
      </c>
      <c r="R43">
        <f t="shared" si="17"/>
        <v>36</v>
      </c>
      <c r="S43" s="11">
        <v>36.003</v>
      </c>
      <c r="T43" s="3">
        <f t="shared" si="18"/>
        <v>40.003</v>
      </c>
      <c r="U43" s="11">
        <v>56.654000000000003</v>
      </c>
      <c r="V43" s="11">
        <v>92.2</v>
      </c>
      <c r="W43" s="11">
        <v>3856</v>
      </c>
      <c r="X43" s="11">
        <v>7.9809999999999999</v>
      </c>
      <c r="Y43" s="11">
        <v>-309.89999999999998</v>
      </c>
      <c r="Z43" s="11">
        <v>3992.3</v>
      </c>
      <c r="AA43" s="11">
        <v>7.78</v>
      </c>
      <c r="AB43" s="11">
        <v>19.518999999999998</v>
      </c>
      <c r="AC43" s="3">
        <f t="shared" si="19"/>
        <v>37.135000000000005</v>
      </c>
      <c r="AD43" t="s">
        <v>35</v>
      </c>
      <c r="AF43">
        <f t="shared" si="20"/>
        <v>0</v>
      </c>
      <c r="AG43" t="s">
        <v>36</v>
      </c>
      <c r="AH43" s="11">
        <v>0.22381036400000001</v>
      </c>
      <c r="AI43">
        <f t="shared" si="21"/>
        <v>7.2257494672951514E-3</v>
      </c>
      <c r="AJ43">
        <f t="shared" ref="AJ43:AJ48" si="22">((I43*(T43/1000))-(AH43*(AC43/1000)))/(H43/1000)</f>
        <v>-2.8848337359201989E-2</v>
      </c>
    </row>
    <row r="44" spans="1:36">
      <c r="A44" s="8">
        <v>21.103999999999999</v>
      </c>
      <c r="B44" t="s">
        <v>44</v>
      </c>
      <c r="C44" t="s">
        <v>43</v>
      </c>
      <c r="D44" t="s">
        <v>33</v>
      </c>
      <c r="E44" s="6">
        <v>8</v>
      </c>
      <c r="F44" s="2">
        <v>5.4</v>
      </c>
      <c r="G44" t="s">
        <v>37</v>
      </c>
      <c r="H44" s="15">
        <v>4.0049999999999999</v>
      </c>
      <c r="I44" s="2">
        <v>0.20488263157894734</v>
      </c>
      <c r="J44" s="2">
        <f t="shared" si="0"/>
        <v>6.6146649311986617E-3</v>
      </c>
      <c r="K44">
        <v>20000</v>
      </c>
      <c r="L44" s="5">
        <v>0</v>
      </c>
      <c r="M44" s="11">
        <v>0</v>
      </c>
      <c r="N44">
        <v>50</v>
      </c>
      <c r="O44">
        <v>0.5</v>
      </c>
      <c r="P44">
        <v>4</v>
      </c>
      <c r="Q44" s="11">
        <v>4</v>
      </c>
      <c r="R44">
        <f t="shared" si="17"/>
        <v>36</v>
      </c>
      <c r="S44" s="11">
        <v>35.994</v>
      </c>
      <c r="T44" s="3">
        <f t="shared" si="18"/>
        <v>39.994</v>
      </c>
      <c r="U44" s="11">
        <v>56.701999999999998</v>
      </c>
      <c r="V44" s="11">
        <v>85.3</v>
      </c>
      <c r="W44" s="11">
        <v>3873.4</v>
      </c>
      <c r="X44" s="11">
        <v>7.97</v>
      </c>
      <c r="Y44" s="11">
        <v>-328.2</v>
      </c>
      <c r="Z44" s="11">
        <v>3989.3</v>
      </c>
      <c r="AA44" s="11">
        <v>7.7759999999999998</v>
      </c>
      <c r="AB44" s="11">
        <v>19.667000000000002</v>
      </c>
      <c r="AC44" s="3">
        <f t="shared" si="19"/>
        <v>37.034999999999997</v>
      </c>
      <c r="AD44" t="s">
        <v>35</v>
      </c>
      <c r="AF44">
        <f t="shared" si="20"/>
        <v>0</v>
      </c>
      <c r="AG44" t="s">
        <v>36</v>
      </c>
      <c r="AH44" s="11">
        <v>0.21943799999999999</v>
      </c>
      <c r="AI44">
        <f t="shared" si="21"/>
        <v>7.0845870730289924E-3</v>
      </c>
      <c r="AJ44">
        <f t="shared" si="22"/>
        <v>1.6776438793613156E-2</v>
      </c>
    </row>
    <row r="45" spans="1:36">
      <c r="A45" s="8">
        <v>21.103999999999999</v>
      </c>
      <c r="B45" t="s">
        <v>44</v>
      </c>
      <c r="C45" t="s">
        <v>43</v>
      </c>
      <c r="D45" t="s">
        <v>33</v>
      </c>
      <c r="E45" s="6">
        <v>8</v>
      </c>
      <c r="F45" s="2">
        <v>6.4</v>
      </c>
      <c r="G45" t="s">
        <v>38</v>
      </c>
      <c r="H45" s="15">
        <v>4.0030000000000001</v>
      </c>
      <c r="I45" s="2">
        <v>0.20488263157894734</v>
      </c>
      <c r="J45" s="2">
        <f t="shared" si="0"/>
        <v>6.6146649311986617E-3</v>
      </c>
      <c r="K45">
        <v>20000</v>
      </c>
      <c r="L45" s="5">
        <v>0</v>
      </c>
      <c r="M45" s="11">
        <v>0</v>
      </c>
      <c r="N45">
        <v>50</v>
      </c>
      <c r="O45">
        <v>0.5</v>
      </c>
      <c r="P45">
        <v>4</v>
      </c>
      <c r="Q45" s="11">
        <v>4</v>
      </c>
      <c r="R45">
        <f t="shared" si="17"/>
        <v>36</v>
      </c>
      <c r="S45" s="11">
        <v>36.002000000000002</v>
      </c>
      <c r="T45" s="3">
        <f t="shared" si="18"/>
        <v>40.002000000000002</v>
      </c>
      <c r="U45" s="11">
        <v>56.712000000000003</v>
      </c>
      <c r="V45" s="11">
        <v>82.1</v>
      </c>
      <c r="W45" s="11">
        <v>3851.9</v>
      </c>
      <c r="X45" s="11">
        <v>7.9690000000000003</v>
      </c>
      <c r="Y45" s="11">
        <v>-300.2</v>
      </c>
      <c r="Z45" s="11">
        <v>3946.9</v>
      </c>
      <c r="AA45" s="11">
        <v>7.8</v>
      </c>
      <c r="AB45" s="11">
        <v>19.584</v>
      </c>
      <c r="AC45" s="3">
        <f t="shared" si="19"/>
        <v>37.128</v>
      </c>
      <c r="AD45" t="s">
        <v>35</v>
      </c>
      <c r="AF45">
        <f t="shared" si="20"/>
        <v>0</v>
      </c>
      <c r="AG45" t="s">
        <v>36</v>
      </c>
      <c r="AH45" s="11">
        <v>0.50300400000000001</v>
      </c>
      <c r="AI45">
        <f t="shared" si="21"/>
        <v>1.6239555756440885E-2</v>
      </c>
      <c r="AJ45">
        <f t="shared" si="22"/>
        <v>-2.617990877736434</v>
      </c>
    </row>
    <row r="46" spans="1:36">
      <c r="A46" s="8">
        <v>21.103999999999999</v>
      </c>
      <c r="B46" t="s">
        <v>44</v>
      </c>
      <c r="C46" t="s">
        <v>43</v>
      </c>
      <c r="D46" t="s">
        <v>33</v>
      </c>
      <c r="E46" s="6">
        <v>8</v>
      </c>
      <c r="F46" s="2">
        <v>7.4</v>
      </c>
      <c r="G46" t="s">
        <v>34</v>
      </c>
      <c r="H46" s="15">
        <v>3.9990000000000001</v>
      </c>
      <c r="I46">
        <v>50</v>
      </c>
      <c r="J46" s="2">
        <f t="shared" si="0"/>
        <v>1.6142571188738941</v>
      </c>
      <c r="K46">
        <v>20000</v>
      </c>
      <c r="L46" s="6">
        <f>I46*40/K46</f>
        <v>0.1</v>
      </c>
      <c r="M46" s="11">
        <v>0.1</v>
      </c>
      <c r="N46">
        <v>50</v>
      </c>
      <c r="O46">
        <v>0.5</v>
      </c>
      <c r="P46">
        <v>4</v>
      </c>
      <c r="Q46" s="11">
        <v>4</v>
      </c>
      <c r="R46" s="6">
        <f>40-L46-P46</f>
        <v>35.9</v>
      </c>
      <c r="S46" s="11">
        <v>35.908000000000001</v>
      </c>
      <c r="T46" s="3">
        <f t="shared" si="18"/>
        <v>40.008000000000003</v>
      </c>
      <c r="U46" s="11">
        <v>56.603000000000002</v>
      </c>
      <c r="V46" s="11">
        <v>79.5</v>
      </c>
      <c r="W46" s="11">
        <v>3841.2</v>
      </c>
      <c r="X46" s="11">
        <v>7.9649999999999999</v>
      </c>
      <c r="Y46" s="11">
        <v>-320.5</v>
      </c>
      <c r="Z46" s="11">
        <v>4048.3</v>
      </c>
      <c r="AA46" s="11">
        <v>7.7910000000000004</v>
      </c>
      <c r="AB46" s="11">
        <v>19.475000000000001</v>
      </c>
      <c r="AC46" s="3">
        <f t="shared" si="19"/>
        <v>37.128</v>
      </c>
      <c r="AD46" t="s">
        <v>35</v>
      </c>
      <c r="AF46">
        <f t="shared" si="20"/>
        <v>0</v>
      </c>
      <c r="AG46" t="s">
        <v>36</v>
      </c>
      <c r="AH46" s="11">
        <v>18.036000000000001</v>
      </c>
      <c r="AI46">
        <f t="shared" si="21"/>
        <v>0.58229482792019127</v>
      </c>
      <c r="AJ46">
        <f t="shared" si="22"/>
        <v>332.7730412603151</v>
      </c>
    </row>
    <row r="47" spans="1:36">
      <c r="A47" s="8">
        <v>21.103999999999999</v>
      </c>
      <c r="B47" t="s">
        <v>44</v>
      </c>
      <c r="C47" t="s">
        <v>43</v>
      </c>
      <c r="D47" t="s">
        <v>33</v>
      </c>
      <c r="E47" s="6">
        <v>8</v>
      </c>
      <c r="F47" s="2">
        <v>8.4</v>
      </c>
      <c r="G47" t="s">
        <v>37</v>
      </c>
      <c r="H47" s="15">
        <v>4.0039999999999996</v>
      </c>
      <c r="I47">
        <v>50</v>
      </c>
      <c r="J47" s="2">
        <f t="shared" si="0"/>
        <v>1.6142571188738941</v>
      </c>
      <c r="K47">
        <v>20000</v>
      </c>
      <c r="L47" s="6">
        <f t="shared" ref="L47:L57" si="23">I47*40/K47</f>
        <v>0.1</v>
      </c>
      <c r="M47" s="11">
        <v>0.1</v>
      </c>
      <c r="N47">
        <v>50</v>
      </c>
      <c r="O47">
        <v>0.5</v>
      </c>
      <c r="P47">
        <v>4</v>
      </c>
      <c r="Q47" s="11">
        <v>4</v>
      </c>
      <c r="R47">
        <f t="shared" si="17"/>
        <v>35.9</v>
      </c>
      <c r="S47" s="11">
        <v>35.904000000000003</v>
      </c>
      <c r="T47" s="3">
        <f t="shared" si="18"/>
        <v>40.004000000000005</v>
      </c>
      <c r="U47" s="11">
        <v>56.67</v>
      </c>
      <c r="V47" s="11">
        <v>77.900000000000006</v>
      </c>
      <c r="W47" s="11">
        <v>3841.4</v>
      </c>
      <c r="X47" s="11">
        <v>7.9779999999999998</v>
      </c>
      <c r="Y47" s="11">
        <v>-313.5</v>
      </c>
      <c r="Z47" s="11">
        <v>4063.8</v>
      </c>
      <c r="AA47" s="11">
        <v>7.7919999999999998</v>
      </c>
      <c r="AB47" s="11">
        <v>19.573</v>
      </c>
      <c r="AC47" s="3">
        <f t="shared" si="19"/>
        <v>37.097000000000001</v>
      </c>
      <c r="AD47" t="s">
        <v>35</v>
      </c>
      <c r="AF47">
        <f t="shared" si="20"/>
        <v>0</v>
      </c>
      <c r="AG47" t="s">
        <v>36</v>
      </c>
      <c r="AH47" s="11">
        <v>18.426780000000001</v>
      </c>
      <c r="AI47">
        <f t="shared" si="21"/>
        <v>0.59491121585846196</v>
      </c>
      <c r="AJ47">
        <f t="shared" si="22"/>
        <v>328.82660897602409</v>
      </c>
    </row>
    <row r="48" spans="1:36">
      <c r="A48" s="8">
        <v>21.103999999999999</v>
      </c>
      <c r="B48" t="s">
        <v>44</v>
      </c>
      <c r="C48" t="s">
        <v>43</v>
      </c>
      <c r="D48" t="s">
        <v>33</v>
      </c>
      <c r="E48" s="6">
        <v>8</v>
      </c>
      <c r="F48" s="2">
        <v>9.4</v>
      </c>
      <c r="G48" t="s">
        <v>38</v>
      </c>
      <c r="H48" s="15">
        <v>4.0010000000000003</v>
      </c>
      <c r="I48">
        <v>50</v>
      </c>
      <c r="J48" s="2">
        <f t="shared" si="0"/>
        <v>1.6142571188738941</v>
      </c>
      <c r="K48">
        <v>20000</v>
      </c>
      <c r="L48" s="6">
        <f t="shared" si="23"/>
        <v>0.1</v>
      </c>
      <c r="M48" s="11">
        <v>0.1</v>
      </c>
      <c r="N48">
        <v>50</v>
      </c>
      <c r="O48">
        <v>0.5</v>
      </c>
      <c r="P48">
        <v>4</v>
      </c>
      <c r="Q48" s="11">
        <v>4</v>
      </c>
      <c r="R48">
        <f t="shared" si="17"/>
        <v>35.9</v>
      </c>
      <c r="S48" s="11">
        <v>35.902000000000001</v>
      </c>
      <c r="T48" s="3">
        <f t="shared" si="18"/>
        <v>40.002000000000002</v>
      </c>
      <c r="U48" s="11">
        <v>56.725000000000001</v>
      </c>
      <c r="V48" s="11">
        <v>76.7</v>
      </c>
      <c r="W48" s="11">
        <v>3865.1</v>
      </c>
      <c r="X48" s="11">
        <v>7.9729999999999999</v>
      </c>
      <c r="Y48" s="11">
        <v>-321.39999999999998</v>
      </c>
      <c r="Z48" s="11">
        <v>4049.6</v>
      </c>
      <c r="AA48" s="11">
        <v>7.7869999999999999</v>
      </c>
      <c r="AB48" s="11">
        <v>19.669</v>
      </c>
      <c r="AC48" s="3">
        <f t="shared" si="19"/>
        <v>37.055999999999997</v>
      </c>
      <c r="AD48" t="s">
        <v>35</v>
      </c>
      <c r="AF48">
        <f t="shared" si="20"/>
        <v>0</v>
      </c>
      <c r="AG48" t="s">
        <v>36</v>
      </c>
      <c r="AH48" s="11">
        <v>17.8857</v>
      </c>
      <c r="AI48">
        <f t="shared" si="21"/>
        <v>0.57744237102085627</v>
      </c>
      <c r="AJ48">
        <f t="shared" si="22"/>
        <v>334.2483131217196</v>
      </c>
    </row>
    <row r="49" spans="1:36">
      <c r="A49" s="8">
        <v>21.103999999999999</v>
      </c>
      <c r="B49" t="s">
        <v>44</v>
      </c>
      <c r="C49" t="s">
        <v>43</v>
      </c>
      <c r="D49" t="s">
        <v>33</v>
      </c>
      <c r="E49" s="6">
        <v>8</v>
      </c>
      <c r="F49" s="2">
        <v>10.4</v>
      </c>
      <c r="G49" t="s">
        <v>34</v>
      </c>
      <c r="H49" s="15">
        <v>4.0049999999999999</v>
      </c>
      <c r="I49">
        <v>100</v>
      </c>
      <c r="J49" s="2">
        <f t="shared" si="0"/>
        <v>3.2285142377477882</v>
      </c>
      <c r="K49">
        <v>20000</v>
      </c>
      <c r="L49" s="6">
        <f t="shared" si="23"/>
        <v>0.2</v>
      </c>
      <c r="M49" s="11">
        <v>0.2</v>
      </c>
      <c r="N49">
        <v>50</v>
      </c>
      <c r="O49">
        <v>0.5</v>
      </c>
      <c r="P49">
        <v>4</v>
      </c>
      <c r="Q49" s="11">
        <v>4</v>
      </c>
      <c r="R49">
        <f t="shared" si="17"/>
        <v>35.799999999999997</v>
      </c>
      <c r="S49" s="11">
        <v>35.81</v>
      </c>
      <c r="T49" s="3">
        <f t="shared" si="18"/>
        <v>40.010000000000005</v>
      </c>
      <c r="U49" s="11">
        <v>56.668999999999997</v>
      </c>
      <c r="V49" s="11">
        <v>76.5</v>
      </c>
      <c r="W49" s="11">
        <v>4039.1</v>
      </c>
      <c r="X49" s="11">
        <v>7.9660000000000002</v>
      </c>
      <c r="Y49" s="11">
        <v>-320.60000000000002</v>
      </c>
      <c r="Z49" s="11">
        <v>4151.2</v>
      </c>
      <c r="AA49" s="11">
        <v>7.782</v>
      </c>
      <c r="AB49" s="11">
        <v>19.492999999999999</v>
      </c>
      <c r="AC49" s="3">
        <f t="shared" si="19"/>
        <v>37.176000000000002</v>
      </c>
      <c r="AD49" t="s">
        <v>35</v>
      </c>
      <c r="AF49">
        <f t="shared" si="20"/>
        <v>0</v>
      </c>
      <c r="AG49" t="s">
        <v>36</v>
      </c>
      <c r="AH49" s="11">
        <v>41.082000000000001</v>
      </c>
      <c r="AI49">
        <f t="shared" si="21"/>
        <v>1.3263382191515465</v>
      </c>
      <c r="AJ49">
        <f>((I49*(T49/1000))-(AH49*(AC49/1000)))/(H49/1000)</f>
        <v>617.66181473158565</v>
      </c>
    </row>
    <row r="50" spans="1:36">
      <c r="A50" s="8">
        <v>21.103999999999999</v>
      </c>
      <c r="B50" t="s">
        <v>44</v>
      </c>
      <c r="C50" t="s">
        <v>43</v>
      </c>
      <c r="D50" t="s">
        <v>33</v>
      </c>
      <c r="E50" s="6">
        <v>8</v>
      </c>
      <c r="F50" s="2">
        <v>11.4</v>
      </c>
      <c r="G50" t="s">
        <v>37</v>
      </c>
      <c r="H50" s="15">
        <v>4.0030000000000001</v>
      </c>
      <c r="I50">
        <v>100</v>
      </c>
      <c r="J50" s="2">
        <f t="shared" si="0"/>
        <v>3.2285142377477882</v>
      </c>
      <c r="K50">
        <v>20000</v>
      </c>
      <c r="L50" s="6">
        <f t="shared" si="23"/>
        <v>0.2</v>
      </c>
      <c r="M50" s="11">
        <v>0.2</v>
      </c>
      <c r="N50">
        <v>50</v>
      </c>
      <c r="O50">
        <v>0.5</v>
      </c>
      <c r="P50">
        <v>4</v>
      </c>
      <c r="Q50" s="11">
        <v>4</v>
      </c>
      <c r="R50">
        <f t="shared" si="17"/>
        <v>35.799999999999997</v>
      </c>
      <c r="S50" s="11">
        <v>35.811999999999998</v>
      </c>
      <c r="T50" s="3">
        <f t="shared" si="18"/>
        <v>40.012</v>
      </c>
      <c r="U50" s="11">
        <v>56.701999999999998</v>
      </c>
      <c r="V50" s="11">
        <v>76.599999999999994</v>
      </c>
      <c r="W50" s="11">
        <v>4064.8</v>
      </c>
      <c r="X50" s="11">
        <v>7.97</v>
      </c>
      <c r="Y50" s="11">
        <v>-300.2</v>
      </c>
      <c r="Z50" s="11">
        <v>4138.6000000000004</v>
      </c>
      <c r="AA50" s="11">
        <v>7.7939999999999996</v>
      </c>
      <c r="AB50" s="11">
        <v>19.521000000000001</v>
      </c>
      <c r="AC50" s="3">
        <f t="shared" si="19"/>
        <v>37.180999999999997</v>
      </c>
      <c r="AD50" t="s">
        <v>35</v>
      </c>
      <c r="AF50">
        <f t="shared" si="20"/>
        <v>0</v>
      </c>
      <c r="AG50" t="s">
        <v>36</v>
      </c>
      <c r="AH50" s="11">
        <v>42.544919999999998</v>
      </c>
      <c r="AI50">
        <f t="shared" si="21"/>
        <v>1.3735687996384065</v>
      </c>
      <c r="AJ50">
        <f t="shared" ref="AJ50:AJ54" si="24">((I50*(T50/1000))-(AH50*(AC50/1000)))/(H50/1000)</f>
        <v>604.3810465850612</v>
      </c>
    </row>
    <row r="51" spans="1:36">
      <c r="A51" s="8">
        <v>21.103999999999999</v>
      </c>
      <c r="B51" t="s">
        <v>44</v>
      </c>
      <c r="C51" t="s">
        <v>43</v>
      </c>
      <c r="D51" t="s">
        <v>33</v>
      </c>
      <c r="E51" s="6">
        <v>8</v>
      </c>
      <c r="F51" s="2">
        <v>12.4</v>
      </c>
      <c r="G51" t="s">
        <v>38</v>
      </c>
      <c r="H51" s="15">
        <v>4.0049999999999999</v>
      </c>
      <c r="I51">
        <v>100</v>
      </c>
      <c r="J51" s="2">
        <f t="shared" si="0"/>
        <v>3.2285142377477882</v>
      </c>
      <c r="K51">
        <v>20000</v>
      </c>
      <c r="L51" s="6">
        <f t="shared" si="23"/>
        <v>0.2</v>
      </c>
      <c r="M51" s="11">
        <v>0.2</v>
      </c>
      <c r="N51">
        <v>50</v>
      </c>
      <c r="O51">
        <v>0.5</v>
      </c>
      <c r="P51">
        <v>4</v>
      </c>
      <c r="Q51" s="11">
        <v>4</v>
      </c>
      <c r="R51">
        <f t="shared" si="17"/>
        <v>35.799999999999997</v>
      </c>
      <c r="S51" s="11">
        <v>35.799999999999997</v>
      </c>
      <c r="T51" s="3">
        <f t="shared" si="18"/>
        <v>40</v>
      </c>
      <c r="U51" s="11">
        <v>56.790999999999997</v>
      </c>
      <c r="V51" s="11">
        <v>76</v>
      </c>
      <c r="W51" s="11">
        <v>4053.4</v>
      </c>
      <c r="X51" s="11">
        <v>7.9660000000000002</v>
      </c>
      <c r="Y51" s="11">
        <v>-305.2</v>
      </c>
      <c r="Z51" s="11">
        <v>4225.5</v>
      </c>
      <c r="AA51" s="11">
        <v>7.7869999999999999</v>
      </c>
      <c r="AB51" s="11">
        <v>19.571000000000002</v>
      </c>
      <c r="AC51" s="3">
        <f t="shared" si="19"/>
        <v>37.22</v>
      </c>
      <c r="AD51" t="s">
        <v>35</v>
      </c>
      <c r="AF51">
        <f t="shared" si="20"/>
        <v>0</v>
      </c>
      <c r="AG51" t="s">
        <v>36</v>
      </c>
      <c r="AH51" s="11">
        <v>42.404640000000001</v>
      </c>
      <c r="AI51">
        <f t="shared" si="21"/>
        <v>1.3690398398656938</v>
      </c>
      <c r="AJ51">
        <f t="shared" si="24"/>
        <v>604.66898856429464</v>
      </c>
    </row>
    <row r="52" spans="1:36">
      <c r="A52" s="8">
        <v>21.103999999999999</v>
      </c>
      <c r="B52" t="s">
        <v>44</v>
      </c>
      <c r="C52" t="s">
        <v>43</v>
      </c>
      <c r="D52" t="s">
        <v>33</v>
      </c>
      <c r="E52" s="6">
        <v>8</v>
      </c>
      <c r="F52" s="2">
        <v>13.4</v>
      </c>
      <c r="G52" t="s">
        <v>34</v>
      </c>
      <c r="H52" s="15">
        <v>3.9950000000000001</v>
      </c>
      <c r="I52">
        <v>250</v>
      </c>
      <c r="J52" s="2">
        <f t="shared" si="0"/>
        <v>8.0712855943694706</v>
      </c>
      <c r="K52">
        <v>20000</v>
      </c>
      <c r="L52" s="6">
        <f t="shared" si="23"/>
        <v>0.5</v>
      </c>
      <c r="M52" s="13">
        <v>0.5</v>
      </c>
      <c r="N52">
        <v>50</v>
      </c>
      <c r="O52">
        <v>0.5</v>
      </c>
      <c r="P52">
        <v>4</v>
      </c>
      <c r="Q52" s="11">
        <v>4</v>
      </c>
      <c r="R52">
        <f t="shared" si="17"/>
        <v>35.5</v>
      </c>
      <c r="S52" s="11">
        <v>35.509</v>
      </c>
      <c r="T52" s="3">
        <f t="shared" si="18"/>
        <v>40.009</v>
      </c>
      <c r="U52" s="11">
        <v>56.670999999999999</v>
      </c>
      <c r="V52" s="11">
        <v>184.2</v>
      </c>
      <c r="W52" s="11">
        <v>4437.8999999999996</v>
      </c>
      <c r="X52" s="11">
        <v>7.976</v>
      </c>
      <c r="Y52" s="11">
        <v>-316.39999999999998</v>
      </c>
      <c r="Z52" s="11">
        <v>4544</v>
      </c>
      <c r="AA52" s="11">
        <v>7.7830000000000004</v>
      </c>
      <c r="AB52" s="11">
        <v>19.620999999999999</v>
      </c>
      <c r="AC52" s="3">
        <f t="shared" si="19"/>
        <v>37.049999999999997</v>
      </c>
      <c r="AD52" t="s">
        <v>35</v>
      </c>
      <c r="AF52">
        <f t="shared" si="20"/>
        <v>0</v>
      </c>
      <c r="AG52" t="s">
        <v>36</v>
      </c>
      <c r="AH52" s="11">
        <v>134.1678</v>
      </c>
      <c r="AI52">
        <f t="shared" si="21"/>
        <v>4.3316265254729771</v>
      </c>
      <c r="AJ52">
        <f t="shared" si="24"/>
        <v>1259.4075118898622</v>
      </c>
    </row>
    <row r="53" spans="1:36">
      <c r="A53" s="8">
        <v>21.103999999999999</v>
      </c>
      <c r="B53" t="s">
        <v>44</v>
      </c>
      <c r="C53" t="s">
        <v>43</v>
      </c>
      <c r="D53" t="s">
        <v>33</v>
      </c>
      <c r="E53" s="6">
        <v>8</v>
      </c>
      <c r="F53" s="2">
        <v>14.4</v>
      </c>
      <c r="G53" t="s">
        <v>37</v>
      </c>
      <c r="H53" s="15">
        <v>3.996</v>
      </c>
      <c r="I53">
        <v>250</v>
      </c>
      <c r="J53" s="2">
        <f t="shared" si="0"/>
        <v>8.0712855943694706</v>
      </c>
      <c r="K53">
        <v>20000</v>
      </c>
      <c r="L53" s="6">
        <f t="shared" si="23"/>
        <v>0.5</v>
      </c>
      <c r="M53" s="13">
        <v>0.5</v>
      </c>
      <c r="N53">
        <v>50</v>
      </c>
      <c r="O53">
        <v>0.5</v>
      </c>
      <c r="P53">
        <v>4</v>
      </c>
      <c r="Q53" s="11">
        <v>4</v>
      </c>
      <c r="R53">
        <f t="shared" si="17"/>
        <v>35.5</v>
      </c>
      <c r="S53" s="11">
        <v>35.506999999999998</v>
      </c>
      <c r="T53" s="3">
        <f t="shared" si="18"/>
        <v>40.006999999999998</v>
      </c>
      <c r="U53" s="11">
        <v>56.762</v>
      </c>
      <c r="V53" s="11">
        <v>77.3</v>
      </c>
      <c r="W53" s="11">
        <v>4130.7</v>
      </c>
      <c r="X53" s="11">
        <v>7.9489999999999998</v>
      </c>
      <c r="Y53" s="11">
        <v>-313</v>
      </c>
      <c r="Z53" s="11">
        <v>4581.6000000000004</v>
      </c>
      <c r="AA53" s="11">
        <v>7.7830000000000004</v>
      </c>
      <c r="AB53" s="11">
        <v>19.646000000000001</v>
      </c>
      <c r="AC53" s="3">
        <f t="shared" si="19"/>
        <v>37.116</v>
      </c>
      <c r="AD53" t="s">
        <v>35</v>
      </c>
      <c r="AF53">
        <f t="shared" si="20"/>
        <v>0</v>
      </c>
      <c r="AG53" t="s">
        <v>36</v>
      </c>
      <c r="AH53" s="11">
        <v>140.0796</v>
      </c>
      <c r="AI53">
        <f t="shared" si="21"/>
        <v>4.5224898301801515</v>
      </c>
      <c r="AJ53">
        <f t="shared" si="24"/>
        <v>1201.8407323323322</v>
      </c>
    </row>
    <row r="54" spans="1:36">
      <c r="A54" s="8">
        <v>21.103999999999999</v>
      </c>
      <c r="B54" t="s">
        <v>44</v>
      </c>
      <c r="C54" t="s">
        <v>43</v>
      </c>
      <c r="D54" t="s">
        <v>33</v>
      </c>
      <c r="E54" s="6">
        <v>8</v>
      </c>
      <c r="F54" s="2">
        <v>15.4</v>
      </c>
      <c r="G54" t="s">
        <v>38</v>
      </c>
      <c r="H54" s="15">
        <v>4.0039999999999996</v>
      </c>
      <c r="I54">
        <v>250</v>
      </c>
      <c r="J54" s="2">
        <f t="shared" si="0"/>
        <v>8.0712855943694706</v>
      </c>
      <c r="K54">
        <v>20000</v>
      </c>
      <c r="L54" s="6">
        <f t="shared" si="23"/>
        <v>0.5</v>
      </c>
      <c r="M54" s="13">
        <v>0.5</v>
      </c>
      <c r="N54">
        <v>50</v>
      </c>
      <c r="O54">
        <v>0.5</v>
      </c>
      <c r="P54">
        <v>4</v>
      </c>
      <c r="Q54" s="11">
        <v>4</v>
      </c>
      <c r="R54">
        <f t="shared" si="17"/>
        <v>35.5</v>
      </c>
      <c r="S54" s="11">
        <v>35.499000000000002</v>
      </c>
      <c r="T54" s="3">
        <f t="shared" si="18"/>
        <v>39.999000000000002</v>
      </c>
      <c r="U54" s="11">
        <v>56.715000000000003</v>
      </c>
      <c r="V54" s="11">
        <v>75</v>
      </c>
      <c r="W54" s="11">
        <v>4478.3</v>
      </c>
      <c r="X54" s="11">
        <v>7.9530000000000003</v>
      </c>
      <c r="Y54" s="11">
        <v>-292.10000000000002</v>
      </c>
      <c r="Z54" s="11">
        <v>4549.2</v>
      </c>
      <c r="AA54" s="11">
        <v>7.8</v>
      </c>
      <c r="AB54" s="11">
        <v>19.603999999999999</v>
      </c>
      <c r="AC54" s="3">
        <f t="shared" si="19"/>
        <v>37.111000000000004</v>
      </c>
      <c r="AD54" t="s">
        <v>35</v>
      </c>
      <c r="AF54">
        <f t="shared" si="20"/>
        <v>0</v>
      </c>
      <c r="AG54" t="s">
        <v>36</v>
      </c>
      <c r="AH54" s="11">
        <v>136.37219999999999</v>
      </c>
      <c r="AI54">
        <f t="shared" si="21"/>
        <v>4.4027958933298894</v>
      </c>
      <c r="AJ54">
        <f t="shared" si="24"/>
        <v>1233.4768446053949</v>
      </c>
    </row>
    <row r="55" spans="1:36">
      <c r="A55" s="8">
        <v>21.103999999999999</v>
      </c>
      <c r="B55" t="s">
        <v>44</v>
      </c>
      <c r="C55" t="s">
        <v>43</v>
      </c>
      <c r="D55" t="s">
        <v>33</v>
      </c>
      <c r="E55" s="6">
        <v>8</v>
      </c>
      <c r="F55" s="2">
        <v>16.399999999999999</v>
      </c>
      <c r="G55" t="s">
        <v>34</v>
      </c>
      <c r="H55" s="15">
        <v>3.9990000000000001</v>
      </c>
      <c r="I55">
        <v>500</v>
      </c>
      <c r="J55" s="2">
        <f t="shared" si="0"/>
        <v>16.142571188738941</v>
      </c>
      <c r="K55">
        <v>20000</v>
      </c>
      <c r="L55" s="6">
        <f t="shared" si="23"/>
        <v>1</v>
      </c>
      <c r="M55" s="13">
        <v>1</v>
      </c>
      <c r="N55">
        <v>50</v>
      </c>
      <c r="O55">
        <v>0.5</v>
      </c>
      <c r="P55">
        <v>4</v>
      </c>
      <c r="Q55" s="11">
        <v>4</v>
      </c>
      <c r="R55">
        <f t="shared" si="17"/>
        <v>35</v>
      </c>
      <c r="S55" s="15">
        <v>34.994999999999997</v>
      </c>
      <c r="T55" s="3">
        <f t="shared" si="18"/>
        <v>39.994999999999997</v>
      </c>
      <c r="U55" s="11">
        <v>56.737000000000002</v>
      </c>
      <c r="V55" s="11">
        <v>175.1</v>
      </c>
      <c r="W55" s="11">
        <v>5251.5</v>
      </c>
      <c r="X55" s="11">
        <v>8</v>
      </c>
      <c r="Y55" s="11">
        <v>-295.2</v>
      </c>
      <c r="Z55" s="11">
        <v>5441.7</v>
      </c>
      <c r="AA55" s="11">
        <v>7.8239999999999998</v>
      </c>
      <c r="AB55" s="11">
        <v>19.617000000000001</v>
      </c>
      <c r="AC55" s="3">
        <f t="shared" si="19"/>
        <v>37.120000000000005</v>
      </c>
      <c r="AD55" t="s">
        <v>35</v>
      </c>
      <c r="AF55">
        <f t="shared" si="20"/>
        <v>0</v>
      </c>
      <c r="AG55" t="s">
        <v>36</v>
      </c>
      <c r="AH55" s="11">
        <v>341.98259999999999</v>
      </c>
      <c r="AI55">
        <f t="shared" si="21"/>
        <v>11.040956931620068</v>
      </c>
      <c r="AJ55">
        <f>((I55*(T55/1000))-(AH55*(AC55/1000)))/(H55/1000)</f>
        <v>1826.2330302575638</v>
      </c>
    </row>
    <row r="56" spans="1:36">
      <c r="A56" s="8">
        <v>21.103999999999999</v>
      </c>
      <c r="B56" t="s">
        <v>44</v>
      </c>
      <c r="C56" t="s">
        <v>43</v>
      </c>
      <c r="D56" t="s">
        <v>33</v>
      </c>
      <c r="E56" s="6">
        <v>8</v>
      </c>
      <c r="F56" s="2">
        <v>17.399999999999999</v>
      </c>
      <c r="G56" t="s">
        <v>37</v>
      </c>
      <c r="H56" s="15">
        <v>3.9950000000000001</v>
      </c>
      <c r="I56">
        <v>500</v>
      </c>
      <c r="J56" s="2">
        <f t="shared" si="0"/>
        <v>16.142571188738941</v>
      </c>
      <c r="K56">
        <v>20000</v>
      </c>
      <c r="L56" s="6">
        <f t="shared" si="23"/>
        <v>1</v>
      </c>
      <c r="M56" s="13">
        <v>1</v>
      </c>
      <c r="N56">
        <v>50</v>
      </c>
      <c r="O56">
        <v>0.5</v>
      </c>
      <c r="P56">
        <v>4</v>
      </c>
      <c r="Q56" s="11">
        <v>4</v>
      </c>
      <c r="R56">
        <f t="shared" si="17"/>
        <v>35</v>
      </c>
      <c r="S56" s="11">
        <v>35.017000000000003</v>
      </c>
      <c r="T56" s="3">
        <f t="shared" si="18"/>
        <v>40.017000000000003</v>
      </c>
      <c r="U56" s="11">
        <v>56.841999999999999</v>
      </c>
      <c r="V56" s="11">
        <v>74.5</v>
      </c>
      <c r="W56" s="11">
        <v>5123.1000000000004</v>
      </c>
      <c r="X56" s="11">
        <v>7.95</v>
      </c>
      <c r="Y56" s="11">
        <v>-310.39999999999998</v>
      </c>
      <c r="Z56" s="11">
        <v>5534.9</v>
      </c>
      <c r="AA56" s="11">
        <v>7.8179999999999996</v>
      </c>
      <c r="AB56" s="11">
        <v>19.719000000000001</v>
      </c>
      <c r="AC56" s="3">
        <f t="shared" si="19"/>
        <v>37.122999999999998</v>
      </c>
      <c r="AD56" t="s">
        <v>35</v>
      </c>
      <c r="AF56">
        <f t="shared" si="20"/>
        <v>0</v>
      </c>
      <c r="AG56" t="s">
        <v>36</v>
      </c>
      <c r="AH56" s="11">
        <v>342.7842</v>
      </c>
      <c r="AI56">
        <f t="shared" si="21"/>
        <v>11.066836701749855</v>
      </c>
      <c r="AJ56">
        <f>((I56*(T56/1000))-(AH56*(AC56/1000)))/(H56/1000)</f>
        <v>1823.109422628286</v>
      </c>
    </row>
    <row r="57" spans="1:36">
      <c r="A57" s="8">
        <v>21.103999999999999</v>
      </c>
      <c r="B57" t="s">
        <v>44</v>
      </c>
      <c r="C57" t="s">
        <v>43</v>
      </c>
      <c r="D57" t="s">
        <v>33</v>
      </c>
      <c r="E57" s="6">
        <v>8</v>
      </c>
      <c r="F57" s="2">
        <v>18.399999999999999</v>
      </c>
      <c r="G57" t="s">
        <v>38</v>
      </c>
      <c r="H57" s="15">
        <v>3.9980000000000002</v>
      </c>
      <c r="I57">
        <v>500</v>
      </c>
      <c r="J57" s="2">
        <f t="shared" si="0"/>
        <v>16.142571188738941</v>
      </c>
      <c r="K57">
        <v>20000</v>
      </c>
      <c r="L57" s="6">
        <f t="shared" si="23"/>
        <v>1</v>
      </c>
      <c r="M57" s="13">
        <v>1</v>
      </c>
      <c r="N57">
        <v>50</v>
      </c>
      <c r="O57">
        <v>0.5</v>
      </c>
      <c r="P57">
        <v>4</v>
      </c>
      <c r="Q57" s="11">
        <v>4</v>
      </c>
      <c r="R57">
        <f t="shared" si="17"/>
        <v>35</v>
      </c>
      <c r="S57" s="15">
        <v>35</v>
      </c>
      <c r="T57" s="3">
        <f t="shared" si="18"/>
        <v>40</v>
      </c>
      <c r="U57" s="11">
        <v>56.722000000000001</v>
      </c>
      <c r="V57" s="11">
        <v>171.2</v>
      </c>
      <c r="W57" s="11">
        <v>5794.7</v>
      </c>
      <c r="X57" s="11">
        <v>8.0020000000000007</v>
      </c>
      <c r="Y57" s="11">
        <v>-276.3</v>
      </c>
      <c r="Z57" s="11">
        <v>5494.1</v>
      </c>
      <c r="AA57" s="11">
        <v>7.8029999999999999</v>
      </c>
      <c r="AB57" s="11">
        <v>19.550999999999998</v>
      </c>
      <c r="AC57" s="3">
        <f t="shared" si="19"/>
        <v>37.171000000000006</v>
      </c>
      <c r="AD57" t="s">
        <v>35</v>
      </c>
      <c r="AF57">
        <f t="shared" si="20"/>
        <v>0</v>
      </c>
      <c r="AG57" t="s">
        <v>36</v>
      </c>
      <c r="AH57" s="11">
        <v>342.18299999999999</v>
      </c>
      <c r="AI57">
        <f t="shared" si="21"/>
        <v>11.047426874152515</v>
      </c>
      <c r="AJ57">
        <f>((I57*(T57/1000))-(AH57*(AC57/1000)))/(H57/1000)</f>
        <v>1821.0894714857423</v>
      </c>
    </row>
    <row r="58" spans="1:36">
      <c r="A58" s="1" t="s">
        <v>31</v>
      </c>
      <c r="B58" t="s">
        <v>31</v>
      </c>
      <c r="C58" t="s">
        <v>45</v>
      </c>
      <c r="D58" t="s">
        <v>33</v>
      </c>
      <c r="E58" s="6">
        <v>8</v>
      </c>
      <c r="F58" s="2">
        <v>1.41</v>
      </c>
      <c r="G58" t="s">
        <v>34</v>
      </c>
      <c r="H58" s="15">
        <v>0</v>
      </c>
      <c r="I58" s="2">
        <v>0.20488263157894734</v>
      </c>
      <c r="J58" s="2">
        <f t="shared" si="0"/>
        <v>6.6146649311986617E-3</v>
      </c>
      <c r="K58">
        <v>20000</v>
      </c>
      <c r="L58">
        <v>0</v>
      </c>
      <c r="M58" s="11">
        <v>0</v>
      </c>
      <c r="N58">
        <v>50</v>
      </c>
      <c r="O58">
        <v>0.5</v>
      </c>
      <c r="P58">
        <v>4</v>
      </c>
      <c r="Q58" s="11">
        <v>4</v>
      </c>
      <c r="R58">
        <f>40-L58-P58</f>
        <v>36</v>
      </c>
      <c r="S58" s="15">
        <v>36.002000000000002</v>
      </c>
      <c r="T58" s="3">
        <f>S58+Q58+M58</f>
        <v>40.002000000000002</v>
      </c>
      <c r="U58" s="11">
        <v>52.784999999999997</v>
      </c>
      <c r="V58" s="11">
        <v>190.2</v>
      </c>
      <c r="W58" s="11">
        <v>3556.9</v>
      </c>
      <c r="X58" s="11">
        <v>7.984</v>
      </c>
      <c r="Y58" s="11">
        <v>171.9</v>
      </c>
      <c r="Z58" s="11">
        <v>3783.4</v>
      </c>
      <c r="AA58" s="11">
        <v>7.944</v>
      </c>
      <c r="AB58" s="11">
        <v>12.914</v>
      </c>
      <c r="AC58" s="3">
        <f>U58-AB58</f>
        <v>39.870999999999995</v>
      </c>
      <c r="AD58" t="s">
        <v>35</v>
      </c>
      <c r="AF58">
        <f>AE58*(1/1000)*(1/94.9714)*(1000/1)</f>
        <v>0</v>
      </c>
      <c r="AG58" t="s">
        <v>36</v>
      </c>
      <c r="AH58" s="11">
        <v>0.39478799999999997</v>
      </c>
      <c r="AI58">
        <f>AH58*(1/1000)*(1/30.974)*(1000/1)</f>
        <v>1.2745786788919739E-2</v>
      </c>
      <c r="AJ58">
        <v>0</v>
      </c>
    </row>
    <row r="59" spans="1:36">
      <c r="A59" s="1" t="s">
        <v>31</v>
      </c>
      <c r="B59" t="s">
        <v>31</v>
      </c>
      <c r="C59" t="s">
        <v>45</v>
      </c>
      <c r="D59" t="s">
        <v>33</v>
      </c>
      <c r="E59" s="6">
        <v>8</v>
      </c>
      <c r="F59" s="2">
        <v>2.41</v>
      </c>
      <c r="G59" t="s">
        <v>37</v>
      </c>
      <c r="H59" s="15">
        <v>0</v>
      </c>
      <c r="I59" s="2">
        <v>0.20488263157894734</v>
      </c>
      <c r="J59" s="2">
        <f t="shared" si="0"/>
        <v>6.6146649311986617E-3</v>
      </c>
      <c r="K59">
        <v>20000</v>
      </c>
      <c r="L59">
        <v>0</v>
      </c>
      <c r="M59" s="11">
        <v>0</v>
      </c>
      <c r="N59">
        <v>50</v>
      </c>
      <c r="O59">
        <v>0.5</v>
      </c>
      <c r="P59">
        <v>4</v>
      </c>
      <c r="Q59" s="11">
        <v>4</v>
      </c>
      <c r="R59">
        <f t="shared" ref="R59:R75" si="25">40-L59-P59</f>
        <v>36</v>
      </c>
      <c r="S59" s="11">
        <v>36.006999999999998</v>
      </c>
      <c r="T59" s="3">
        <f t="shared" ref="T59:T75" si="26">S59+Q59+M59</f>
        <v>40.006999999999998</v>
      </c>
      <c r="U59" s="11">
        <v>52.716999999999999</v>
      </c>
      <c r="V59" s="11">
        <v>166</v>
      </c>
      <c r="W59" s="11">
        <v>3550.3</v>
      </c>
      <c r="X59" s="11">
        <v>8</v>
      </c>
      <c r="Y59" s="11">
        <v>149.1</v>
      </c>
      <c r="Z59" s="11">
        <v>3758.8</v>
      </c>
      <c r="AA59" s="11">
        <v>7.9470000000000001</v>
      </c>
      <c r="AB59" s="11">
        <v>12.773999999999999</v>
      </c>
      <c r="AC59" s="3">
        <f t="shared" ref="AC59:AC75" si="27">U59-AB59</f>
        <v>39.942999999999998</v>
      </c>
      <c r="AD59" t="s">
        <v>35</v>
      </c>
      <c r="AF59">
        <f t="shared" ref="AF59:AF75" si="28">AE59*(1/1000)*(1/94.9714)*(1000/1)</f>
        <v>0</v>
      </c>
      <c r="AG59" t="s">
        <v>36</v>
      </c>
      <c r="AH59" s="11">
        <v>4.1082E-2</v>
      </c>
      <c r="AI59">
        <f t="shared" ref="AI59:AI75" si="29">AH59*(1/1000)*(1/30.974)*(1000/1)</f>
        <v>1.3263382191515466E-3</v>
      </c>
      <c r="AJ59">
        <v>0</v>
      </c>
    </row>
    <row r="60" spans="1:36">
      <c r="A60" s="1" t="s">
        <v>31</v>
      </c>
      <c r="B60" t="s">
        <v>31</v>
      </c>
      <c r="C60" t="s">
        <v>45</v>
      </c>
      <c r="D60" t="s">
        <v>33</v>
      </c>
      <c r="E60" s="6">
        <v>8</v>
      </c>
      <c r="F60" s="2">
        <v>3.41</v>
      </c>
      <c r="G60" t="s">
        <v>38</v>
      </c>
      <c r="H60" s="15">
        <v>0</v>
      </c>
      <c r="I60" s="2">
        <v>0.20488263157894734</v>
      </c>
      <c r="J60" s="2">
        <f t="shared" si="0"/>
        <v>6.6146649311986617E-3</v>
      </c>
      <c r="K60">
        <v>20000</v>
      </c>
      <c r="L60">
        <v>0</v>
      </c>
      <c r="M60" s="11">
        <v>0</v>
      </c>
      <c r="N60">
        <v>50</v>
      </c>
      <c r="O60">
        <v>0.5</v>
      </c>
      <c r="P60">
        <v>4</v>
      </c>
      <c r="Q60" s="11">
        <v>4</v>
      </c>
      <c r="R60">
        <f t="shared" si="25"/>
        <v>36</v>
      </c>
      <c r="S60" s="11">
        <v>35.999000000000002</v>
      </c>
      <c r="T60" s="3">
        <f t="shared" si="26"/>
        <v>39.999000000000002</v>
      </c>
      <c r="U60" s="11">
        <v>52.673999999999999</v>
      </c>
      <c r="V60" s="11">
        <v>160.5</v>
      </c>
      <c r="W60" s="11">
        <v>3564.4</v>
      </c>
      <c r="X60" s="11">
        <v>7.9989999999999997</v>
      </c>
      <c r="Y60" s="11">
        <v>129.69999999999999</v>
      </c>
      <c r="Z60" s="11">
        <v>3758.2</v>
      </c>
      <c r="AA60" s="11">
        <v>7.9459999999999997</v>
      </c>
      <c r="AB60" s="11">
        <v>12.840999999999999</v>
      </c>
      <c r="AC60" s="3">
        <f t="shared" si="27"/>
        <v>39.832999999999998</v>
      </c>
      <c r="AD60" t="s">
        <v>35</v>
      </c>
      <c r="AF60">
        <f t="shared" si="28"/>
        <v>0</v>
      </c>
      <c r="AG60" t="s">
        <v>36</v>
      </c>
      <c r="AH60" s="11">
        <v>0.27755400000000002</v>
      </c>
      <c r="AI60">
        <f t="shared" si="29"/>
        <v>8.9608704074384971E-3</v>
      </c>
      <c r="AJ60">
        <v>0</v>
      </c>
    </row>
    <row r="61" spans="1:36">
      <c r="A61" s="1">
        <v>21.104099999999999</v>
      </c>
      <c r="B61" t="s">
        <v>46</v>
      </c>
      <c r="C61" t="s">
        <v>45</v>
      </c>
      <c r="D61" t="s">
        <v>33</v>
      </c>
      <c r="E61" s="6">
        <v>8</v>
      </c>
      <c r="F61" s="2">
        <v>4.41</v>
      </c>
      <c r="G61" t="s">
        <v>34</v>
      </c>
      <c r="H61" s="15">
        <v>4.0039999999999996</v>
      </c>
      <c r="I61" s="2">
        <v>0.20488263157894734</v>
      </c>
      <c r="J61" s="2">
        <f t="shared" si="0"/>
        <v>6.6146649311986617E-3</v>
      </c>
      <c r="K61">
        <v>20000</v>
      </c>
      <c r="L61" s="5">
        <v>0</v>
      </c>
      <c r="M61" s="11">
        <v>0</v>
      </c>
      <c r="N61">
        <v>50</v>
      </c>
      <c r="O61">
        <v>0.5</v>
      </c>
      <c r="P61">
        <v>4</v>
      </c>
      <c r="Q61" s="11">
        <v>4</v>
      </c>
      <c r="R61">
        <f t="shared" si="25"/>
        <v>36</v>
      </c>
      <c r="S61" s="11">
        <v>36.003</v>
      </c>
      <c r="T61" s="3">
        <f t="shared" si="26"/>
        <v>40.003</v>
      </c>
      <c r="U61" s="11">
        <v>56.753</v>
      </c>
      <c r="V61" s="11">
        <v>160.5</v>
      </c>
      <c r="W61" s="11">
        <v>3808.4</v>
      </c>
      <c r="X61" s="11">
        <v>7.9960000000000004</v>
      </c>
      <c r="Y61" s="11">
        <v>-62</v>
      </c>
      <c r="Z61" s="11">
        <v>4192.3999999999996</v>
      </c>
      <c r="AA61" s="11">
        <v>7.8209999999999997</v>
      </c>
      <c r="AB61" s="15">
        <v>19.652000000000001</v>
      </c>
      <c r="AC61" s="3">
        <f t="shared" si="27"/>
        <v>37.100999999999999</v>
      </c>
      <c r="AD61" t="s">
        <v>35</v>
      </c>
      <c r="AF61">
        <f t="shared" si="28"/>
        <v>0</v>
      </c>
      <c r="AG61" t="s">
        <v>36</v>
      </c>
      <c r="AH61" s="11">
        <v>0.53005800000000003</v>
      </c>
      <c r="AI61">
        <f t="shared" si="29"/>
        <v>1.7112997998321174E-2</v>
      </c>
      <c r="AJ61">
        <f t="shared" ref="AJ61:AJ66" si="30">((I61*(T61/1000))-(AH61*(AC61/1000)))/(H61/1000)</f>
        <v>-2.8645759108260171</v>
      </c>
    </row>
    <row r="62" spans="1:36">
      <c r="A62" s="1">
        <v>21.104099999999999</v>
      </c>
      <c r="B62" t="s">
        <v>46</v>
      </c>
      <c r="C62" t="s">
        <v>45</v>
      </c>
      <c r="D62" t="s">
        <v>33</v>
      </c>
      <c r="E62" s="6">
        <v>8</v>
      </c>
      <c r="F62" s="2">
        <v>5.41</v>
      </c>
      <c r="G62" t="s">
        <v>37</v>
      </c>
      <c r="H62" s="15">
        <v>3.9990000000000001</v>
      </c>
      <c r="I62" s="2">
        <v>0.20488263157894734</v>
      </c>
      <c r="J62" s="2">
        <f t="shared" si="0"/>
        <v>6.6146649311986617E-3</v>
      </c>
      <c r="K62">
        <v>20000</v>
      </c>
      <c r="L62" s="5">
        <v>0</v>
      </c>
      <c r="M62" s="11">
        <v>0</v>
      </c>
      <c r="N62">
        <v>50</v>
      </c>
      <c r="O62">
        <v>0.5</v>
      </c>
      <c r="P62">
        <v>4</v>
      </c>
      <c r="Q62" s="11">
        <v>4</v>
      </c>
      <c r="R62">
        <f t="shared" si="25"/>
        <v>36</v>
      </c>
      <c r="S62" s="11">
        <v>36.005000000000003</v>
      </c>
      <c r="T62" s="3">
        <f t="shared" si="26"/>
        <v>40.005000000000003</v>
      </c>
      <c r="U62" s="11">
        <v>56.640999999999998</v>
      </c>
      <c r="V62" s="11">
        <v>156</v>
      </c>
      <c r="W62" s="11">
        <v>3898.8</v>
      </c>
      <c r="X62" s="11">
        <v>7.9930000000000003</v>
      </c>
      <c r="Y62" s="11">
        <v>-113.6</v>
      </c>
      <c r="Z62" s="11">
        <v>4156.2</v>
      </c>
      <c r="AA62" s="11">
        <v>7.835</v>
      </c>
      <c r="AB62" s="11">
        <v>19.475000000000001</v>
      </c>
      <c r="AC62" s="3">
        <f t="shared" si="27"/>
        <v>37.165999999999997</v>
      </c>
      <c r="AD62" t="s">
        <v>35</v>
      </c>
      <c r="AF62">
        <f t="shared" si="28"/>
        <v>0</v>
      </c>
      <c r="AG62" t="s">
        <v>36</v>
      </c>
      <c r="AH62" s="11">
        <v>0.58316400000000002</v>
      </c>
      <c r="AI62">
        <f t="shared" si="29"/>
        <v>1.8827532769419515E-2</v>
      </c>
      <c r="AJ62">
        <f t="shared" si="30"/>
        <v>-3.37022844403206</v>
      </c>
    </row>
    <row r="63" spans="1:36">
      <c r="A63" s="1">
        <v>21.104099999999999</v>
      </c>
      <c r="B63" t="s">
        <v>46</v>
      </c>
      <c r="C63" t="s">
        <v>45</v>
      </c>
      <c r="D63" t="s">
        <v>33</v>
      </c>
      <c r="E63" s="6">
        <v>8</v>
      </c>
      <c r="F63" s="2">
        <v>6.41</v>
      </c>
      <c r="G63" t="s">
        <v>38</v>
      </c>
      <c r="H63" s="15">
        <v>4.0030000000000001</v>
      </c>
      <c r="I63" s="2">
        <v>0.20488263157894734</v>
      </c>
      <c r="J63" s="2">
        <f t="shared" si="0"/>
        <v>6.6146649311986617E-3</v>
      </c>
      <c r="K63">
        <v>20000</v>
      </c>
      <c r="L63" s="5">
        <v>0</v>
      </c>
      <c r="M63" s="11">
        <v>0</v>
      </c>
      <c r="N63">
        <v>50</v>
      </c>
      <c r="O63">
        <v>0.5</v>
      </c>
      <c r="P63">
        <v>4</v>
      </c>
      <c r="Q63" s="11">
        <v>4</v>
      </c>
      <c r="R63">
        <f t="shared" si="25"/>
        <v>36</v>
      </c>
      <c r="S63" s="11">
        <v>35.994</v>
      </c>
      <c r="T63" s="3">
        <f t="shared" si="26"/>
        <v>39.994</v>
      </c>
      <c r="U63" s="11">
        <v>56.633000000000003</v>
      </c>
      <c r="V63" s="11">
        <v>151.5</v>
      </c>
      <c r="W63" s="11">
        <v>3814.8</v>
      </c>
      <c r="X63" s="11">
        <v>7.9939999999999998</v>
      </c>
      <c r="Y63" s="11">
        <v>-80.599999999999994</v>
      </c>
      <c r="Z63" s="11">
        <v>4150.5</v>
      </c>
      <c r="AA63" s="11">
        <v>7.8390000000000004</v>
      </c>
      <c r="AB63" s="11">
        <v>19.614999999999998</v>
      </c>
      <c r="AC63" s="3">
        <f t="shared" si="27"/>
        <v>37.018000000000001</v>
      </c>
      <c r="AD63" t="s">
        <v>35</v>
      </c>
      <c r="AF63">
        <f t="shared" si="28"/>
        <v>0</v>
      </c>
      <c r="AG63" t="s">
        <v>36</v>
      </c>
      <c r="AH63" s="11">
        <v>0.62725200000000003</v>
      </c>
      <c r="AI63">
        <f t="shared" si="29"/>
        <v>2.0250920126557759E-2</v>
      </c>
      <c r="AJ63">
        <f t="shared" si="30"/>
        <v>-3.7535694650591012</v>
      </c>
    </row>
    <row r="64" spans="1:36">
      <c r="A64" s="1">
        <v>21.104099999999999</v>
      </c>
      <c r="B64" t="s">
        <v>46</v>
      </c>
      <c r="C64" t="s">
        <v>45</v>
      </c>
      <c r="D64" t="s">
        <v>33</v>
      </c>
      <c r="E64" s="6">
        <v>8</v>
      </c>
      <c r="F64" s="2">
        <v>7.41</v>
      </c>
      <c r="G64" t="s">
        <v>34</v>
      </c>
      <c r="H64" s="15">
        <v>4.0030000000000001</v>
      </c>
      <c r="I64">
        <v>50</v>
      </c>
      <c r="J64" s="2">
        <f t="shared" si="0"/>
        <v>1.6142571188738941</v>
      </c>
      <c r="K64">
        <v>20000</v>
      </c>
      <c r="L64" s="6">
        <f>I64*40/K64</f>
        <v>0.1</v>
      </c>
      <c r="M64" s="11">
        <v>0.1</v>
      </c>
      <c r="N64">
        <v>50</v>
      </c>
      <c r="O64">
        <v>0.5</v>
      </c>
      <c r="P64">
        <v>4</v>
      </c>
      <c r="Q64" s="11">
        <v>4</v>
      </c>
      <c r="R64" s="6">
        <f>40-L64-P64</f>
        <v>35.9</v>
      </c>
      <c r="S64" s="11">
        <v>35.9</v>
      </c>
      <c r="T64" s="3">
        <f t="shared" si="26"/>
        <v>40</v>
      </c>
      <c r="U64" s="11">
        <v>56.758000000000003</v>
      </c>
      <c r="V64" s="11">
        <v>150.1</v>
      </c>
      <c r="W64" s="11">
        <v>3950.1</v>
      </c>
      <c r="X64" s="11">
        <v>7.992</v>
      </c>
      <c r="Y64" s="11">
        <v>-97</v>
      </c>
      <c r="Z64" s="11">
        <v>4349.8999999999996</v>
      </c>
      <c r="AA64" s="11">
        <v>7.8360000000000003</v>
      </c>
      <c r="AB64" s="11">
        <v>19.635000000000002</v>
      </c>
      <c r="AC64" s="3">
        <f t="shared" si="27"/>
        <v>37.123000000000005</v>
      </c>
      <c r="AD64" t="s">
        <v>35</v>
      </c>
      <c r="AF64">
        <f t="shared" si="28"/>
        <v>0</v>
      </c>
      <c r="AG64" t="s">
        <v>36</v>
      </c>
      <c r="AH64" s="11">
        <v>18.787500000000001</v>
      </c>
      <c r="AI64">
        <f t="shared" si="29"/>
        <v>0.60655711241686583</v>
      </c>
      <c r="AJ64">
        <f t="shared" si="30"/>
        <v>325.39386397701719</v>
      </c>
    </row>
    <row r="65" spans="1:36">
      <c r="A65" s="1">
        <v>21.104099999999999</v>
      </c>
      <c r="B65" t="s">
        <v>46</v>
      </c>
      <c r="C65" t="s">
        <v>45</v>
      </c>
      <c r="D65" t="s">
        <v>33</v>
      </c>
      <c r="E65" s="6">
        <v>8</v>
      </c>
      <c r="F65" s="2">
        <v>8.41</v>
      </c>
      <c r="G65" t="s">
        <v>37</v>
      </c>
      <c r="H65" s="15">
        <v>4</v>
      </c>
      <c r="I65">
        <v>50</v>
      </c>
      <c r="J65" s="2">
        <f t="shared" si="0"/>
        <v>1.6142571188738941</v>
      </c>
      <c r="K65">
        <v>20000</v>
      </c>
      <c r="L65" s="6">
        <f t="shared" ref="L65:L75" si="31">I65*40/K65</f>
        <v>0.1</v>
      </c>
      <c r="M65" s="11">
        <v>0.1</v>
      </c>
      <c r="N65">
        <v>50</v>
      </c>
      <c r="O65">
        <v>0.5</v>
      </c>
      <c r="P65">
        <v>4</v>
      </c>
      <c r="Q65" s="11">
        <v>4</v>
      </c>
      <c r="R65">
        <f t="shared" si="25"/>
        <v>35.9</v>
      </c>
      <c r="S65" s="11">
        <v>35.895000000000003</v>
      </c>
      <c r="T65" s="3">
        <f t="shared" si="26"/>
        <v>39.995000000000005</v>
      </c>
      <c r="U65" s="11">
        <v>56.679000000000002</v>
      </c>
      <c r="V65" s="11">
        <v>147.80000000000001</v>
      </c>
      <c r="W65" s="11">
        <v>3918</v>
      </c>
      <c r="X65" s="11">
        <v>7.9960000000000004</v>
      </c>
      <c r="Y65" s="11">
        <v>-112.2</v>
      </c>
      <c r="Z65" s="11">
        <v>4351.6000000000004</v>
      </c>
      <c r="AA65" s="11">
        <v>7.8339999999999996</v>
      </c>
      <c r="AB65" s="11">
        <v>19.626000000000001</v>
      </c>
      <c r="AC65" s="3">
        <f t="shared" si="27"/>
        <v>37.052999999999997</v>
      </c>
      <c r="AD65" t="s">
        <v>35</v>
      </c>
      <c r="AF65">
        <f t="shared" si="28"/>
        <v>0</v>
      </c>
      <c r="AG65" t="s">
        <v>36</v>
      </c>
      <c r="AH65" s="11">
        <v>17.685300000000002</v>
      </c>
      <c r="AI65">
        <f t="shared" si="29"/>
        <v>0.57097242848840968</v>
      </c>
      <c r="AJ65">
        <f t="shared" si="30"/>
        <v>336.114144775</v>
      </c>
    </row>
    <row r="66" spans="1:36">
      <c r="A66" s="1">
        <v>21.104099999999999</v>
      </c>
      <c r="B66" t="s">
        <v>46</v>
      </c>
      <c r="C66" t="s">
        <v>45</v>
      </c>
      <c r="D66" t="s">
        <v>33</v>
      </c>
      <c r="E66" s="6">
        <v>8</v>
      </c>
      <c r="F66" s="2">
        <v>9.41</v>
      </c>
      <c r="G66" t="s">
        <v>38</v>
      </c>
      <c r="H66" s="15">
        <v>3.9990000000000001</v>
      </c>
      <c r="I66">
        <v>50</v>
      </c>
      <c r="J66" s="2">
        <f t="shared" si="0"/>
        <v>1.6142571188738941</v>
      </c>
      <c r="K66">
        <v>20000</v>
      </c>
      <c r="L66" s="6">
        <f t="shared" si="31"/>
        <v>0.1</v>
      </c>
      <c r="M66" s="11">
        <v>0.1</v>
      </c>
      <c r="N66">
        <v>50</v>
      </c>
      <c r="O66">
        <v>0.5</v>
      </c>
      <c r="P66">
        <v>4</v>
      </c>
      <c r="Q66" s="11">
        <v>4</v>
      </c>
      <c r="R66">
        <f t="shared" si="25"/>
        <v>35.9</v>
      </c>
      <c r="S66" s="11">
        <v>35.896999999999998</v>
      </c>
      <c r="T66" s="3">
        <f t="shared" si="26"/>
        <v>39.997</v>
      </c>
      <c r="U66" s="11">
        <v>56.628</v>
      </c>
      <c r="V66" s="11">
        <v>146.4</v>
      </c>
      <c r="W66" s="11">
        <v>3926.3</v>
      </c>
      <c r="X66" s="11">
        <v>7.9989999999999997</v>
      </c>
      <c r="Y66" s="11">
        <v>-96.9</v>
      </c>
      <c r="Z66" s="11">
        <v>4237.2</v>
      </c>
      <c r="AA66" s="11">
        <v>7.8280000000000003</v>
      </c>
      <c r="AB66" s="11">
        <v>19.643999999999998</v>
      </c>
      <c r="AC66" s="3">
        <f t="shared" si="27"/>
        <v>36.984000000000002</v>
      </c>
      <c r="AD66" t="s">
        <v>35</v>
      </c>
      <c r="AF66">
        <f t="shared" si="28"/>
        <v>0</v>
      </c>
      <c r="AG66" t="s">
        <v>36</v>
      </c>
      <c r="AH66" s="11">
        <v>18.126180000000002</v>
      </c>
      <c r="AI66">
        <f t="shared" si="29"/>
        <v>0.58520630205979207</v>
      </c>
      <c r="AJ66">
        <f t="shared" si="30"/>
        <v>332.4509524581145</v>
      </c>
    </row>
    <row r="67" spans="1:36">
      <c r="A67" s="1">
        <v>21.104099999999999</v>
      </c>
      <c r="B67" t="s">
        <v>46</v>
      </c>
      <c r="C67" t="s">
        <v>45</v>
      </c>
      <c r="D67" t="s">
        <v>33</v>
      </c>
      <c r="E67" s="6">
        <v>8</v>
      </c>
      <c r="F67" s="2">
        <v>10.41</v>
      </c>
      <c r="G67" t="s">
        <v>34</v>
      </c>
      <c r="H67" s="15">
        <v>3.9990000000000001</v>
      </c>
      <c r="I67">
        <v>100</v>
      </c>
      <c r="J67" s="2">
        <f t="shared" si="0"/>
        <v>3.2285142377477882</v>
      </c>
      <c r="K67">
        <v>20000</v>
      </c>
      <c r="L67" s="6">
        <f t="shared" si="31"/>
        <v>0.2</v>
      </c>
      <c r="M67" s="11">
        <v>0.2</v>
      </c>
      <c r="N67">
        <v>50</v>
      </c>
      <c r="O67">
        <v>0.5</v>
      </c>
      <c r="P67">
        <v>4</v>
      </c>
      <c r="Q67" s="11">
        <v>4</v>
      </c>
      <c r="R67">
        <f t="shared" si="25"/>
        <v>35.799999999999997</v>
      </c>
      <c r="S67" s="11">
        <v>35.805999999999997</v>
      </c>
      <c r="T67" s="3">
        <f t="shared" si="26"/>
        <v>40.006</v>
      </c>
      <c r="U67" s="11">
        <v>56.692999999999998</v>
      </c>
      <c r="V67" s="11">
        <v>143.30000000000001</v>
      </c>
      <c r="W67" s="11">
        <v>4114.3</v>
      </c>
      <c r="X67" s="11">
        <v>7.9960000000000004</v>
      </c>
      <c r="Y67" s="11">
        <v>-77.900000000000006</v>
      </c>
      <c r="Z67" s="11">
        <v>4334.3</v>
      </c>
      <c r="AA67" s="11">
        <v>7.82</v>
      </c>
      <c r="AB67" s="11">
        <v>19.613</v>
      </c>
      <c r="AC67" s="3">
        <f t="shared" si="27"/>
        <v>37.08</v>
      </c>
      <c r="AD67" t="s">
        <v>35</v>
      </c>
      <c r="AF67">
        <f t="shared" si="28"/>
        <v>0</v>
      </c>
      <c r="AG67" t="s">
        <v>36</v>
      </c>
      <c r="AH67" s="11">
        <v>39.428699999999999</v>
      </c>
      <c r="AI67">
        <f t="shared" si="29"/>
        <v>1.2729611932588623</v>
      </c>
      <c r="AJ67">
        <f>((I67*(T67/1000))-(AH67*(AC67/1000)))/(H67/1000)</f>
        <v>634.80465216304094</v>
      </c>
    </row>
    <row r="68" spans="1:36">
      <c r="A68" s="1">
        <v>21.104099999999999</v>
      </c>
      <c r="B68" t="s">
        <v>46</v>
      </c>
      <c r="C68" t="s">
        <v>45</v>
      </c>
      <c r="D68" t="s">
        <v>33</v>
      </c>
      <c r="E68" s="6">
        <v>8</v>
      </c>
      <c r="F68" s="2">
        <v>11.41</v>
      </c>
      <c r="G68" t="s">
        <v>37</v>
      </c>
      <c r="H68" s="15">
        <v>4</v>
      </c>
      <c r="I68">
        <v>100</v>
      </c>
      <c r="J68" s="2">
        <f t="shared" ref="J68:J129" si="32">I68/30.974</f>
        <v>3.2285142377477882</v>
      </c>
      <c r="K68">
        <v>20000</v>
      </c>
      <c r="L68" s="6">
        <f t="shared" si="31"/>
        <v>0.2</v>
      </c>
      <c r="M68" s="11">
        <v>0.2</v>
      </c>
      <c r="N68">
        <v>50</v>
      </c>
      <c r="O68">
        <v>0.5</v>
      </c>
      <c r="P68">
        <v>4</v>
      </c>
      <c r="Q68" s="11">
        <v>4</v>
      </c>
      <c r="R68">
        <f t="shared" si="25"/>
        <v>35.799999999999997</v>
      </c>
      <c r="S68" s="11">
        <v>35.807000000000002</v>
      </c>
      <c r="T68" s="3">
        <f t="shared" si="26"/>
        <v>40.007000000000005</v>
      </c>
      <c r="U68" s="11">
        <v>56.7</v>
      </c>
      <c r="V68" s="11">
        <v>143.1</v>
      </c>
      <c r="W68" s="11">
        <v>4090.9</v>
      </c>
      <c r="X68" s="11">
        <v>7.9939999999999998</v>
      </c>
      <c r="Y68" s="11">
        <v>-111.8</v>
      </c>
      <c r="Z68" s="11">
        <v>4371.3</v>
      </c>
      <c r="AA68" s="11">
        <v>7.8310000000000004</v>
      </c>
      <c r="AB68" s="11">
        <v>19.614000000000001</v>
      </c>
      <c r="AC68" s="3">
        <f t="shared" si="27"/>
        <v>37.085999999999999</v>
      </c>
      <c r="AD68" t="s">
        <v>35</v>
      </c>
      <c r="AF68">
        <f t="shared" si="28"/>
        <v>0</v>
      </c>
      <c r="AG68" t="s">
        <v>36</v>
      </c>
      <c r="AH68" s="11">
        <v>42.404640000000001</v>
      </c>
      <c r="AI68">
        <f t="shared" si="29"/>
        <v>1.3690398398656938</v>
      </c>
      <c r="AJ68">
        <f t="shared" ref="AJ68:AJ75" si="33">((I68*(T68/1000))-(AH68*(AC68/1000)))/(H68/1000)</f>
        <v>607.02038024000024</v>
      </c>
    </row>
    <row r="69" spans="1:36">
      <c r="A69" s="1">
        <v>21.104099999999999</v>
      </c>
      <c r="B69" t="s">
        <v>46</v>
      </c>
      <c r="C69" t="s">
        <v>45</v>
      </c>
      <c r="D69" t="s">
        <v>33</v>
      </c>
      <c r="E69" s="6">
        <v>8</v>
      </c>
      <c r="F69" s="2">
        <v>12.41</v>
      </c>
      <c r="G69" t="s">
        <v>38</v>
      </c>
      <c r="H69" s="15">
        <v>4.0010000000000003</v>
      </c>
      <c r="I69">
        <v>100</v>
      </c>
      <c r="J69" s="2">
        <f t="shared" si="32"/>
        <v>3.2285142377477882</v>
      </c>
      <c r="K69">
        <v>20000</v>
      </c>
      <c r="L69" s="6">
        <f t="shared" si="31"/>
        <v>0.2</v>
      </c>
      <c r="M69" s="11">
        <v>0.2</v>
      </c>
      <c r="N69">
        <v>50</v>
      </c>
      <c r="O69">
        <v>0.5</v>
      </c>
      <c r="P69">
        <v>4</v>
      </c>
      <c r="Q69" s="11">
        <v>4</v>
      </c>
      <c r="R69">
        <f t="shared" si="25"/>
        <v>35.799999999999997</v>
      </c>
      <c r="S69" s="11">
        <v>35.808</v>
      </c>
      <c r="T69" s="3">
        <f t="shared" si="26"/>
        <v>40.008000000000003</v>
      </c>
      <c r="U69" s="11">
        <v>56.844999999999999</v>
      </c>
      <c r="V69" s="11">
        <v>141.9</v>
      </c>
      <c r="W69" s="11">
        <v>4070.7</v>
      </c>
      <c r="X69" s="11">
        <v>7.9989999999999997</v>
      </c>
      <c r="Y69" s="11">
        <v>-116.7</v>
      </c>
      <c r="Z69" s="11">
        <v>4454.8999999999996</v>
      </c>
      <c r="AA69" s="11">
        <v>7.8410000000000002</v>
      </c>
      <c r="AB69" s="11">
        <v>19.709</v>
      </c>
      <c r="AC69" s="3">
        <f t="shared" si="27"/>
        <v>37.135999999999996</v>
      </c>
      <c r="AD69" t="s">
        <v>35</v>
      </c>
      <c r="AF69">
        <f t="shared" si="28"/>
        <v>0</v>
      </c>
      <c r="AG69" t="s">
        <v>36</v>
      </c>
      <c r="AH69" s="11">
        <v>42.815460000000002</v>
      </c>
      <c r="AI69">
        <f t="shared" si="29"/>
        <v>1.3823032220572093</v>
      </c>
      <c r="AJ69">
        <f t="shared" si="33"/>
        <v>602.5506317020745</v>
      </c>
    </row>
    <row r="70" spans="1:36">
      <c r="A70" s="1">
        <v>21.104099999999999</v>
      </c>
      <c r="B70" t="s">
        <v>46</v>
      </c>
      <c r="C70" t="s">
        <v>45</v>
      </c>
      <c r="D70" t="s">
        <v>33</v>
      </c>
      <c r="E70" s="6">
        <v>8</v>
      </c>
      <c r="F70" s="2">
        <v>13.41</v>
      </c>
      <c r="G70" t="s">
        <v>34</v>
      </c>
      <c r="H70" s="15">
        <v>3.9980000000000002</v>
      </c>
      <c r="I70">
        <v>250</v>
      </c>
      <c r="J70" s="2">
        <f t="shared" si="32"/>
        <v>8.0712855943694706</v>
      </c>
      <c r="K70">
        <v>20000</v>
      </c>
      <c r="L70" s="6">
        <f t="shared" si="31"/>
        <v>0.5</v>
      </c>
      <c r="M70" s="13">
        <v>0.5</v>
      </c>
      <c r="N70">
        <v>50</v>
      </c>
      <c r="O70">
        <v>0.5</v>
      </c>
      <c r="P70">
        <v>4</v>
      </c>
      <c r="Q70" s="11">
        <v>4</v>
      </c>
      <c r="R70">
        <f t="shared" si="25"/>
        <v>35.5</v>
      </c>
      <c r="S70" s="11">
        <v>35.506</v>
      </c>
      <c r="T70" s="3">
        <f t="shared" si="26"/>
        <v>40.006</v>
      </c>
      <c r="U70" s="11">
        <v>56.726999999999997</v>
      </c>
      <c r="V70" s="11">
        <v>143.80000000000001</v>
      </c>
      <c r="W70" s="11">
        <v>3967.4</v>
      </c>
      <c r="X70" s="11">
        <v>7.9480000000000004</v>
      </c>
      <c r="Y70" s="11">
        <v>-96.7</v>
      </c>
      <c r="Z70" s="11">
        <v>4755.1000000000004</v>
      </c>
      <c r="AA70" s="11">
        <v>7.8259999999999996</v>
      </c>
      <c r="AB70" s="11">
        <v>19.754999999999999</v>
      </c>
      <c r="AC70" s="3">
        <f t="shared" si="27"/>
        <v>36.971999999999994</v>
      </c>
      <c r="AD70" t="s">
        <v>35</v>
      </c>
      <c r="AF70">
        <f t="shared" si="28"/>
        <v>0</v>
      </c>
      <c r="AG70" t="s">
        <v>36</v>
      </c>
      <c r="AH70" s="11">
        <v>134.5686</v>
      </c>
      <c r="AI70">
        <f t="shared" si="29"/>
        <v>4.3445664105378716</v>
      </c>
      <c r="AJ70">
        <f t="shared" si="33"/>
        <v>1257.186023211606</v>
      </c>
    </row>
    <row r="71" spans="1:36">
      <c r="A71" s="1">
        <v>21.104099999999999</v>
      </c>
      <c r="B71" t="s">
        <v>46</v>
      </c>
      <c r="C71" t="s">
        <v>45</v>
      </c>
      <c r="D71" t="s">
        <v>33</v>
      </c>
      <c r="E71" s="6">
        <v>8</v>
      </c>
      <c r="F71" s="2">
        <v>14.41</v>
      </c>
      <c r="G71" t="s">
        <v>37</v>
      </c>
      <c r="H71" s="15">
        <v>3.9990000000000001</v>
      </c>
      <c r="I71">
        <v>250</v>
      </c>
      <c r="J71" s="2">
        <f t="shared" si="32"/>
        <v>8.0712855943694706</v>
      </c>
      <c r="K71">
        <v>20000</v>
      </c>
      <c r="L71" s="6">
        <f t="shared" si="31"/>
        <v>0.5</v>
      </c>
      <c r="M71" s="13">
        <v>0.5</v>
      </c>
      <c r="N71">
        <v>50</v>
      </c>
      <c r="O71">
        <v>0.5</v>
      </c>
      <c r="P71">
        <v>4</v>
      </c>
      <c r="Q71" s="11">
        <v>4</v>
      </c>
      <c r="R71">
        <f t="shared" si="25"/>
        <v>35.5</v>
      </c>
      <c r="S71" s="11">
        <v>35.491999999999997</v>
      </c>
      <c r="T71" s="3">
        <f t="shared" si="26"/>
        <v>39.991999999999997</v>
      </c>
      <c r="U71" s="11">
        <v>56.628999999999998</v>
      </c>
      <c r="V71" s="11">
        <v>142.5</v>
      </c>
      <c r="W71" s="11">
        <v>4597.3999999999996</v>
      </c>
      <c r="X71" s="11">
        <v>7.9770000000000003</v>
      </c>
      <c r="Y71" s="11">
        <v>-103.7</v>
      </c>
      <c r="Z71" s="11">
        <v>4742.1000000000004</v>
      </c>
      <c r="AA71" s="11">
        <v>7.827</v>
      </c>
      <c r="AB71" s="11">
        <v>19.635999999999999</v>
      </c>
      <c r="AC71" s="3">
        <f t="shared" si="27"/>
        <v>36.992999999999995</v>
      </c>
      <c r="AD71" t="s">
        <v>35</v>
      </c>
      <c r="AF71">
        <f t="shared" si="28"/>
        <v>0</v>
      </c>
      <c r="AG71" t="s">
        <v>36</v>
      </c>
      <c r="AH71" s="11">
        <v>139.9794</v>
      </c>
      <c r="AI71">
        <f t="shared" si="29"/>
        <v>4.5192548589139285</v>
      </c>
      <c r="AJ71">
        <f t="shared" si="33"/>
        <v>1205.2368231557889</v>
      </c>
    </row>
    <row r="72" spans="1:36">
      <c r="A72" s="1">
        <v>21.104099999999999</v>
      </c>
      <c r="B72" t="s">
        <v>46</v>
      </c>
      <c r="C72" t="s">
        <v>45</v>
      </c>
      <c r="D72" t="s">
        <v>33</v>
      </c>
      <c r="E72" s="6">
        <v>8</v>
      </c>
      <c r="F72" s="2">
        <v>15.41</v>
      </c>
      <c r="G72" t="s">
        <v>38</v>
      </c>
      <c r="H72" s="15">
        <v>4.0030000000000001</v>
      </c>
      <c r="I72">
        <v>250</v>
      </c>
      <c r="J72" s="2">
        <f t="shared" si="32"/>
        <v>8.0712855943694706</v>
      </c>
      <c r="K72">
        <v>20000</v>
      </c>
      <c r="L72" s="6">
        <f t="shared" si="31"/>
        <v>0.5</v>
      </c>
      <c r="M72" s="13">
        <v>0.5</v>
      </c>
      <c r="N72">
        <v>50</v>
      </c>
      <c r="O72">
        <v>0.5</v>
      </c>
      <c r="P72">
        <v>4</v>
      </c>
      <c r="Q72" s="11">
        <v>4</v>
      </c>
      <c r="R72">
        <f t="shared" si="25"/>
        <v>35.5</v>
      </c>
      <c r="S72" s="11">
        <v>35.505000000000003</v>
      </c>
      <c r="T72" s="3">
        <f t="shared" si="26"/>
        <v>40.005000000000003</v>
      </c>
      <c r="U72" s="11">
        <v>56.679000000000002</v>
      </c>
      <c r="V72" s="11">
        <v>142.6</v>
      </c>
      <c r="W72" s="11">
        <v>4627.3999999999996</v>
      </c>
      <c r="X72" s="11">
        <v>7.9550000000000001</v>
      </c>
      <c r="Y72" s="11">
        <v>-78.599999999999994</v>
      </c>
      <c r="Z72" s="11">
        <v>4797.2</v>
      </c>
      <c r="AA72" s="11">
        <v>7.8380000000000001</v>
      </c>
      <c r="AB72" s="11">
        <v>19.678000000000001</v>
      </c>
      <c r="AC72" s="3">
        <f t="shared" si="27"/>
        <v>37.001000000000005</v>
      </c>
      <c r="AD72" t="s">
        <v>35</v>
      </c>
      <c r="AF72">
        <f t="shared" si="28"/>
        <v>0</v>
      </c>
      <c r="AG72" t="s">
        <v>36</v>
      </c>
      <c r="AH72" s="11">
        <v>133.16579999999999</v>
      </c>
      <c r="AI72">
        <f t="shared" si="29"/>
        <v>4.2992768128107448</v>
      </c>
      <c r="AJ72">
        <f t="shared" si="33"/>
        <v>1267.5448998750935</v>
      </c>
    </row>
    <row r="73" spans="1:36">
      <c r="A73" s="1">
        <v>21.104099999999999</v>
      </c>
      <c r="B73" t="s">
        <v>46</v>
      </c>
      <c r="C73" t="s">
        <v>45</v>
      </c>
      <c r="D73" t="s">
        <v>33</v>
      </c>
      <c r="E73" s="6">
        <v>8</v>
      </c>
      <c r="F73" s="2">
        <v>16.41</v>
      </c>
      <c r="G73" t="s">
        <v>34</v>
      </c>
      <c r="H73" s="15">
        <v>3.9980000000000002</v>
      </c>
      <c r="I73">
        <v>500</v>
      </c>
      <c r="J73" s="2">
        <f t="shared" si="32"/>
        <v>16.142571188738941</v>
      </c>
      <c r="K73">
        <v>20000</v>
      </c>
      <c r="L73" s="6">
        <f t="shared" si="31"/>
        <v>1</v>
      </c>
      <c r="M73" s="13">
        <v>1</v>
      </c>
      <c r="N73">
        <v>50</v>
      </c>
      <c r="O73">
        <v>0.5</v>
      </c>
      <c r="P73">
        <v>4</v>
      </c>
      <c r="Q73" s="11">
        <v>4</v>
      </c>
      <c r="R73">
        <f t="shared" si="25"/>
        <v>35</v>
      </c>
      <c r="S73" s="15">
        <v>35.003999999999998</v>
      </c>
      <c r="T73" s="3">
        <f t="shared" si="26"/>
        <v>40.003999999999998</v>
      </c>
      <c r="U73" s="11">
        <v>56.902999999999999</v>
      </c>
      <c r="V73" s="11">
        <v>142.19999999999999</v>
      </c>
      <c r="W73" s="11">
        <v>5459.7</v>
      </c>
      <c r="X73" s="11">
        <v>7.968</v>
      </c>
      <c r="Y73" s="11">
        <v>-56.8</v>
      </c>
      <c r="Z73" s="11">
        <v>5814.2</v>
      </c>
      <c r="AA73" s="11">
        <v>7.875</v>
      </c>
      <c r="AB73" s="11">
        <v>19.957999999999998</v>
      </c>
      <c r="AC73" s="3">
        <f t="shared" si="27"/>
        <v>36.945</v>
      </c>
      <c r="AD73" t="s">
        <v>35</v>
      </c>
      <c r="AF73">
        <f t="shared" si="28"/>
        <v>0</v>
      </c>
      <c r="AG73" t="s">
        <v>36</v>
      </c>
      <c r="AH73" s="11">
        <v>327.05279999999999</v>
      </c>
      <c r="AI73">
        <f t="shared" si="29"/>
        <v>10.558946212952799</v>
      </c>
      <c r="AJ73">
        <f t="shared" si="33"/>
        <v>1980.7489504752377</v>
      </c>
    </row>
    <row r="74" spans="1:36">
      <c r="A74" s="1">
        <v>21.104099999999999</v>
      </c>
      <c r="B74" t="s">
        <v>46</v>
      </c>
      <c r="C74" t="s">
        <v>45</v>
      </c>
      <c r="D74" t="s">
        <v>33</v>
      </c>
      <c r="E74" s="6">
        <v>8</v>
      </c>
      <c r="F74" s="2">
        <v>17.41</v>
      </c>
      <c r="G74" t="s">
        <v>37</v>
      </c>
      <c r="H74" s="15">
        <v>4.0030000000000001</v>
      </c>
      <c r="I74">
        <v>500</v>
      </c>
      <c r="J74" s="2">
        <f t="shared" si="32"/>
        <v>16.142571188738941</v>
      </c>
      <c r="K74">
        <v>20000</v>
      </c>
      <c r="L74" s="6">
        <f t="shared" si="31"/>
        <v>1</v>
      </c>
      <c r="M74" s="13">
        <v>1</v>
      </c>
      <c r="N74">
        <v>50</v>
      </c>
      <c r="O74">
        <v>0.5</v>
      </c>
      <c r="P74">
        <v>4</v>
      </c>
      <c r="Q74" s="11">
        <v>4</v>
      </c>
      <c r="R74">
        <f t="shared" si="25"/>
        <v>35</v>
      </c>
      <c r="S74" s="11">
        <v>34.994</v>
      </c>
      <c r="T74" s="3">
        <f t="shared" si="26"/>
        <v>39.994</v>
      </c>
      <c r="U74" s="11">
        <v>56.758000000000003</v>
      </c>
      <c r="V74" s="11">
        <v>145.30000000000001</v>
      </c>
      <c r="W74" s="11">
        <v>5409.9</v>
      </c>
      <c r="X74" s="11">
        <v>7.98</v>
      </c>
      <c r="Y74" s="11">
        <v>-67.599999999999994</v>
      </c>
      <c r="Z74" s="11">
        <v>5679.6</v>
      </c>
      <c r="AA74" s="11">
        <v>7.8659999999999997</v>
      </c>
      <c r="AB74" s="11">
        <v>19.745000000000001</v>
      </c>
      <c r="AC74" s="3">
        <f t="shared" si="27"/>
        <v>37.013000000000005</v>
      </c>
      <c r="AD74" t="s">
        <v>35</v>
      </c>
      <c r="AF74">
        <f t="shared" si="28"/>
        <v>0</v>
      </c>
      <c r="AG74" t="s">
        <v>36</v>
      </c>
      <c r="AH74" s="11">
        <v>313.82639999999998</v>
      </c>
      <c r="AI74">
        <f t="shared" si="29"/>
        <v>10.131930005811325</v>
      </c>
      <c r="AJ74">
        <f t="shared" si="33"/>
        <v>2093.7655400449662</v>
      </c>
    </row>
    <row r="75" spans="1:36">
      <c r="A75" s="1">
        <v>21.104099999999999</v>
      </c>
      <c r="B75" t="s">
        <v>46</v>
      </c>
      <c r="C75" t="s">
        <v>45</v>
      </c>
      <c r="D75" t="s">
        <v>33</v>
      </c>
      <c r="E75" s="6">
        <v>8</v>
      </c>
      <c r="F75" s="2">
        <v>18.41</v>
      </c>
      <c r="G75" t="s">
        <v>38</v>
      </c>
      <c r="H75" s="15">
        <v>3.9990000000000001</v>
      </c>
      <c r="I75">
        <v>500</v>
      </c>
      <c r="J75" s="2">
        <f t="shared" si="32"/>
        <v>16.142571188738941</v>
      </c>
      <c r="K75">
        <v>20000</v>
      </c>
      <c r="L75" s="6">
        <f t="shared" si="31"/>
        <v>1</v>
      </c>
      <c r="M75" s="13">
        <v>1</v>
      </c>
      <c r="N75">
        <v>50</v>
      </c>
      <c r="O75">
        <v>0.5</v>
      </c>
      <c r="P75">
        <v>4</v>
      </c>
      <c r="Q75" s="11">
        <v>4</v>
      </c>
      <c r="R75">
        <f t="shared" si="25"/>
        <v>35</v>
      </c>
      <c r="S75" s="15">
        <v>34.994</v>
      </c>
      <c r="T75" s="3">
        <f t="shared" si="26"/>
        <v>39.994</v>
      </c>
      <c r="U75" s="11">
        <v>56.750999999999998</v>
      </c>
      <c r="V75" s="11">
        <v>146.19999999999999</v>
      </c>
      <c r="W75" s="11">
        <v>5440.9</v>
      </c>
      <c r="X75" s="11">
        <v>7.9749999999999996</v>
      </c>
      <c r="Y75" s="11">
        <v>-85.1</v>
      </c>
      <c r="Z75" s="11">
        <v>5736.1</v>
      </c>
      <c r="AA75" s="11">
        <v>7.8230000000000004</v>
      </c>
      <c r="AB75" s="11">
        <v>19.548999999999999</v>
      </c>
      <c r="AC75" s="3">
        <f t="shared" si="27"/>
        <v>37.201999999999998</v>
      </c>
      <c r="AD75" t="s">
        <v>35</v>
      </c>
      <c r="AF75">
        <f t="shared" si="28"/>
        <v>0</v>
      </c>
      <c r="AG75" t="s">
        <v>36</v>
      </c>
      <c r="AH75" s="11">
        <v>348.69600000000003</v>
      </c>
      <c r="AI75">
        <f t="shared" si="29"/>
        <v>11.257700006457029</v>
      </c>
      <c r="AJ75">
        <f t="shared" si="33"/>
        <v>1756.6420125031257</v>
      </c>
    </row>
    <row r="76" spans="1:36">
      <c r="A76" s="1" t="s">
        <v>31</v>
      </c>
      <c r="B76" t="s">
        <v>31</v>
      </c>
      <c r="C76" t="s">
        <v>47</v>
      </c>
      <c r="D76" t="s">
        <v>33</v>
      </c>
      <c r="E76" s="6">
        <v>8</v>
      </c>
      <c r="F76" s="2">
        <v>1.42</v>
      </c>
      <c r="G76" t="s">
        <v>34</v>
      </c>
      <c r="H76" s="15">
        <v>0</v>
      </c>
      <c r="I76" s="2">
        <v>0.20488263157894734</v>
      </c>
      <c r="J76" s="2">
        <f t="shared" si="32"/>
        <v>6.6146649311986617E-3</v>
      </c>
      <c r="K76">
        <v>20000</v>
      </c>
      <c r="L76">
        <v>0</v>
      </c>
      <c r="M76" s="11">
        <v>0</v>
      </c>
      <c r="N76">
        <v>50</v>
      </c>
      <c r="O76">
        <v>0.5</v>
      </c>
      <c r="P76">
        <v>4</v>
      </c>
      <c r="Q76" s="11">
        <v>4</v>
      </c>
      <c r="R76">
        <f>40-L76-P76</f>
        <v>36</v>
      </c>
      <c r="S76" s="15">
        <v>35.993000000000002</v>
      </c>
      <c r="T76" s="3">
        <f>S76+Q76+M76</f>
        <v>39.993000000000002</v>
      </c>
      <c r="U76" s="11">
        <v>52.86</v>
      </c>
      <c r="V76" s="11">
        <v>242.8</v>
      </c>
      <c r="W76" s="11">
        <v>3586.2</v>
      </c>
      <c r="X76" s="11">
        <v>7.9509999999999996</v>
      </c>
      <c r="Y76" s="11">
        <v>98.5</v>
      </c>
      <c r="Z76" s="11">
        <v>3740.1</v>
      </c>
      <c r="AA76" s="11">
        <v>8.0020000000000007</v>
      </c>
      <c r="AB76" s="11">
        <v>12.991</v>
      </c>
      <c r="AC76" s="3">
        <f>U76-AB76</f>
        <v>39.869</v>
      </c>
      <c r="AD76" t="s">
        <v>35</v>
      </c>
      <c r="AF76">
        <f>AE76*(1/1000)*(1/94.9714)*(1000/1)</f>
        <v>0</v>
      </c>
      <c r="AG76" t="s">
        <v>36</v>
      </c>
      <c r="AH76" s="11">
        <v>0.34268399999999999</v>
      </c>
      <c r="AI76">
        <f>AH76*(1/1000)*(1/30.974)*(1000/1)</f>
        <v>1.1063601730483631E-2</v>
      </c>
      <c r="AJ76">
        <v>0</v>
      </c>
    </row>
    <row r="77" spans="1:36">
      <c r="A77" s="1" t="s">
        <v>31</v>
      </c>
      <c r="B77" t="s">
        <v>31</v>
      </c>
      <c r="C77" t="s">
        <v>47</v>
      </c>
      <c r="D77" t="s">
        <v>33</v>
      </c>
      <c r="E77" s="6">
        <v>8</v>
      </c>
      <c r="F77" s="2">
        <v>2.42</v>
      </c>
      <c r="G77" t="s">
        <v>37</v>
      </c>
      <c r="H77" s="15">
        <v>0</v>
      </c>
      <c r="I77" s="2">
        <v>0.20488263157894734</v>
      </c>
      <c r="J77" s="2">
        <f t="shared" si="32"/>
        <v>6.6146649311986617E-3</v>
      </c>
      <c r="K77">
        <v>20000</v>
      </c>
      <c r="L77">
        <v>0</v>
      </c>
      <c r="M77" s="11">
        <v>0</v>
      </c>
      <c r="N77">
        <v>50</v>
      </c>
      <c r="O77">
        <v>0.5</v>
      </c>
      <c r="P77">
        <v>4</v>
      </c>
      <c r="Q77" s="11">
        <v>4</v>
      </c>
      <c r="R77">
        <f t="shared" ref="R77:R93" si="34">40-L77-P77</f>
        <v>36</v>
      </c>
      <c r="S77" s="11">
        <v>36.006999999999998</v>
      </c>
      <c r="T77" s="3">
        <f t="shared" ref="T77:T93" si="35">S77+Q77+M77</f>
        <v>40.006999999999998</v>
      </c>
      <c r="U77" s="11">
        <v>52.759</v>
      </c>
      <c r="V77" s="11">
        <v>214.3</v>
      </c>
      <c r="W77" s="11">
        <v>3574.1</v>
      </c>
      <c r="X77" s="11">
        <v>7.9829999999999997</v>
      </c>
      <c r="Y77" s="11">
        <v>95</v>
      </c>
      <c r="Z77" s="11">
        <v>3723.6</v>
      </c>
      <c r="AA77" s="11">
        <v>7.99</v>
      </c>
      <c r="AB77" s="11">
        <v>12.923</v>
      </c>
      <c r="AC77" s="3">
        <f t="shared" ref="AC77:AC93" si="36">U77-AB77</f>
        <v>39.835999999999999</v>
      </c>
      <c r="AD77" t="s">
        <v>35</v>
      </c>
      <c r="AF77">
        <f t="shared" ref="AF77:AF93" si="37">AE77*(1/1000)*(1/94.9714)*(1000/1)</f>
        <v>0</v>
      </c>
      <c r="AG77" t="s">
        <v>36</v>
      </c>
      <c r="AH77" s="11">
        <v>0.143286</v>
      </c>
      <c r="AI77">
        <f t="shared" ref="AI77:AI93" si="38">AH77*(1/1000)*(1/30.974)*(1000/1)</f>
        <v>4.6260089106992964E-3</v>
      </c>
      <c r="AJ77">
        <v>0</v>
      </c>
    </row>
    <row r="78" spans="1:36">
      <c r="A78" s="1" t="s">
        <v>31</v>
      </c>
      <c r="B78" t="s">
        <v>31</v>
      </c>
      <c r="C78" t="s">
        <v>47</v>
      </c>
      <c r="D78" t="s">
        <v>33</v>
      </c>
      <c r="E78" s="6">
        <v>8</v>
      </c>
      <c r="F78" s="2">
        <v>3.42</v>
      </c>
      <c r="G78" t="s">
        <v>38</v>
      </c>
      <c r="H78" s="15">
        <v>0</v>
      </c>
      <c r="I78" s="2">
        <v>0.20488263157894734</v>
      </c>
      <c r="J78" s="2">
        <f t="shared" si="32"/>
        <v>6.6146649311986617E-3</v>
      </c>
      <c r="K78">
        <v>20000</v>
      </c>
      <c r="L78">
        <v>0</v>
      </c>
      <c r="M78" s="11">
        <v>0</v>
      </c>
      <c r="N78">
        <v>50</v>
      </c>
      <c r="O78">
        <v>0.5</v>
      </c>
      <c r="P78">
        <v>4</v>
      </c>
      <c r="Q78" s="11">
        <v>4</v>
      </c>
      <c r="R78">
        <f t="shared" si="34"/>
        <v>36</v>
      </c>
      <c r="S78" s="11">
        <v>36.003999999999998</v>
      </c>
      <c r="T78" s="3">
        <f t="shared" si="35"/>
        <v>40.003999999999998</v>
      </c>
      <c r="U78" s="11">
        <v>52.761000000000003</v>
      </c>
      <c r="V78" s="11">
        <v>196.7</v>
      </c>
      <c r="W78" s="11">
        <v>3599</v>
      </c>
      <c r="X78" s="11">
        <v>7.9829999999999997</v>
      </c>
      <c r="Y78" s="11">
        <v>95.1</v>
      </c>
      <c r="Z78" s="11">
        <v>3713.2</v>
      </c>
      <c r="AA78" s="11">
        <v>7.9880000000000004</v>
      </c>
      <c r="AB78" s="11">
        <v>12.903</v>
      </c>
      <c r="AC78" s="3">
        <f t="shared" si="36"/>
        <v>39.858000000000004</v>
      </c>
      <c r="AD78" t="s">
        <v>35</v>
      </c>
      <c r="AF78">
        <f t="shared" si="37"/>
        <v>0</v>
      </c>
      <c r="AG78" t="s">
        <v>36</v>
      </c>
      <c r="AH78" s="11">
        <v>0.384768</v>
      </c>
      <c r="AI78">
        <f t="shared" si="38"/>
        <v>1.2422289662297411E-2</v>
      </c>
      <c r="AJ78">
        <v>0</v>
      </c>
    </row>
    <row r="79" spans="1:36">
      <c r="A79" s="1">
        <v>21.104199999999999</v>
      </c>
      <c r="B79" t="s">
        <v>48</v>
      </c>
      <c r="C79" t="s">
        <v>47</v>
      </c>
      <c r="D79" t="s">
        <v>33</v>
      </c>
      <c r="E79" s="6">
        <v>8</v>
      </c>
      <c r="F79" s="2">
        <v>4.42</v>
      </c>
      <c r="G79" t="s">
        <v>34</v>
      </c>
      <c r="H79" s="15">
        <v>3.9980000000000002</v>
      </c>
      <c r="I79" s="2">
        <v>0.20488263157894734</v>
      </c>
      <c r="J79" s="2">
        <f t="shared" si="32"/>
        <v>6.6146649311986617E-3</v>
      </c>
      <c r="K79">
        <v>20000</v>
      </c>
      <c r="L79" s="5">
        <v>0</v>
      </c>
      <c r="M79" s="11">
        <v>0</v>
      </c>
      <c r="N79">
        <v>50</v>
      </c>
      <c r="O79">
        <v>0.5</v>
      </c>
      <c r="P79">
        <v>4</v>
      </c>
      <c r="Q79" s="11">
        <v>4</v>
      </c>
      <c r="R79">
        <f t="shared" si="34"/>
        <v>36</v>
      </c>
      <c r="S79" s="11">
        <v>35.997</v>
      </c>
      <c r="T79" s="3">
        <f t="shared" si="35"/>
        <v>39.997</v>
      </c>
      <c r="U79" s="11">
        <v>56.738</v>
      </c>
      <c r="V79" s="11">
        <v>144.19999999999999</v>
      </c>
      <c r="W79" s="11">
        <v>3566</v>
      </c>
      <c r="X79" s="11">
        <v>7.9720000000000004</v>
      </c>
      <c r="Y79" s="11">
        <v>-134</v>
      </c>
      <c r="Z79" s="11">
        <v>4121.3999999999996</v>
      </c>
      <c r="AA79" s="11">
        <v>7.8440000000000003</v>
      </c>
      <c r="AB79" s="11">
        <v>19.646999999999998</v>
      </c>
      <c r="AC79" s="3">
        <f t="shared" si="36"/>
        <v>37.091000000000001</v>
      </c>
      <c r="AD79" t="s">
        <v>35</v>
      </c>
      <c r="AF79">
        <f t="shared" si="37"/>
        <v>0</v>
      </c>
      <c r="AG79" t="s">
        <v>36</v>
      </c>
      <c r="AH79" s="11">
        <v>0.43687199999999998</v>
      </c>
      <c r="AI79">
        <f t="shared" si="38"/>
        <v>1.4104474720733519E-2</v>
      </c>
      <c r="AJ79">
        <f t="shared" ref="AJ79:AJ84" si="39">((I79*(T79/1000))-(AH79*(AC79/1000)))/(H79/1000)</f>
        <v>-2.0033338511097658</v>
      </c>
    </row>
    <row r="80" spans="1:36">
      <c r="A80" s="1">
        <v>21.104199999999999</v>
      </c>
      <c r="B80" t="s">
        <v>48</v>
      </c>
      <c r="C80" t="s">
        <v>47</v>
      </c>
      <c r="D80" t="s">
        <v>33</v>
      </c>
      <c r="E80" s="6">
        <v>8</v>
      </c>
      <c r="F80" s="2">
        <v>5.42</v>
      </c>
      <c r="G80" t="s">
        <v>37</v>
      </c>
      <c r="H80" s="15">
        <v>3.9969999999999999</v>
      </c>
      <c r="I80" s="2">
        <v>0.20488263157894734</v>
      </c>
      <c r="J80" s="2">
        <f t="shared" si="32"/>
        <v>6.6146649311986617E-3</v>
      </c>
      <c r="K80">
        <v>20000</v>
      </c>
      <c r="L80" s="5">
        <v>0</v>
      </c>
      <c r="M80" s="11">
        <v>0</v>
      </c>
      <c r="N80">
        <v>50</v>
      </c>
      <c r="O80">
        <v>0.5</v>
      </c>
      <c r="P80">
        <v>4</v>
      </c>
      <c r="Q80" s="11">
        <v>4</v>
      </c>
      <c r="R80">
        <f t="shared" si="34"/>
        <v>36</v>
      </c>
      <c r="S80" s="11">
        <v>36.015999999999998</v>
      </c>
      <c r="T80" s="3">
        <f t="shared" si="35"/>
        <v>40.015999999999998</v>
      </c>
      <c r="U80" s="11">
        <v>56.764000000000003</v>
      </c>
      <c r="V80" s="11">
        <v>117.5</v>
      </c>
      <c r="W80" s="11">
        <v>3786.5</v>
      </c>
      <c r="X80" s="11">
        <v>7.9820000000000002</v>
      </c>
      <c r="Y80" s="11">
        <v>-149.19999999999999</v>
      </c>
      <c r="Z80" s="11">
        <v>4127.5</v>
      </c>
      <c r="AA80" s="11">
        <v>7.8390000000000004</v>
      </c>
      <c r="AB80" s="11">
        <v>19.670999999999999</v>
      </c>
      <c r="AC80" s="3">
        <f t="shared" si="36"/>
        <v>37.093000000000004</v>
      </c>
      <c r="AD80" t="s">
        <v>35</v>
      </c>
      <c r="AF80">
        <f t="shared" si="37"/>
        <v>0</v>
      </c>
      <c r="AG80" t="s">
        <v>36</v>
      </c>
      <c r="AH80" s="11">
        <v>0.59318400000000004</v>
      </c>
      <c r="AI80">
        <f t="shared" si="38"/>
        <v>1.9151029896041841E-2</v>
      </c>
      <c r="AJ80">
        <f t="shared" si="39"/>
        <v>-3.4536879476449456</v>
      </c>
    </row>
    <row r="81" spans="1:36">
      <c r="A81" s="1">
        <v>21.104199999999999</v>
      </c>
      <c r="B81" t="s">
        <v>48</v>
      </c>
      <c r="C81" t="s">
        <v>47</v>
      </c>
      <c r="D81" t="s">
        <v>33</v>
      </c>
      <c r="E81" s="6">
        <v>8</v>
      </c>
      <c r="F81" s="2">
        <v>6.42</v>
      </c>
      <c r="G81" t="s">
        <v>38</v>
      </c>
      <c r="H81" s="15">
        <v>4.0039999999999996</v>
      </c>
      <c r="I81" s="2">
        <v>0.20488263157894734</v>
      </c>
      <c r="J81" s="2">
        <f t="shared" si="32"/>
        <v>6.6146649311986617E-3</v>
      </c>
      <c r="K81">
        <v>20000</v>
      </c>
      <c r="L81" s="5">
        <v>0</v>
      </c>
      <c r="M81" s="11">
        <v>0</v>
      </c>
      <c r="N81">
        <v>50</v>
      </c>
      <c r="O81">
        <v>0.5</v>
      </c>
      <c r="P81">
        <v>4</v>
      </c>
      <c r="Q81" s="11">
        <v>4</v>
      </c>
      <c r="R81">
        <f t="shared" si="34"/>
        <v>36</v>
      </c>
      <c r="S81" s="11">
        <v>36.006999999999998</v>
      </c>
      <c r="T81" s="3">
        <f t="shared" si="35"/>
        <v>40.006999999999998</v>
      </c>
      <c r="U81" s="11">
        <v>56.744</v>
      </c>
      <c r="V81" s="11">
        <v>105.4</v>
      </c>
      <c r="W81" s="11">
        <v>3793.6</v>
      </c>
      <c r="X81" s="11">
        <v>7.9850000000000003</v>
      </c>
      <c r="Y81" s="11">
        <v>-142.80000000000001</v>
      </c>
      <c r="Z81" s="11">
        <v>4218.1000000000004</v>
      </c>
      <c r="AA81" s="11">
        <v>7.8490000000000002</v>
      </c>
      <c r="AB81" s="11">
        <v>19.675999999999998</v>
      </c>
      <c r="AC81" s="3">
        <f t="shared" si="36"/>
        <v>37.067999999999998</v>
      </c>
      <c r="AD81" t="s">
        <v>35</v>
      </c>
      <c r="AF81">
        <f t="shared" si="37"/>
        <v>0</v>
      </c>
      <c r="AG81" t="s">
        <v>36</v>
      </c>
      <c r="AH81" s="11">
        <v>0.79759199999999997</v>
      </c>
      <c r="AI81">
        <f t="shared" si="38"/>
        <v>2.5750371279137339E-2</v>
      </c>
      <c r="AJ81">
        <f t="shared" si="39"/>
        <v>-5.3367634401650967</v>
      </c>
    </row>
    <row r="82" spans="1:36">
      <c r="A82" s="1">
        <v>21.104199999999999</v>
      </c>
      <c r="B82" t="s">
        <v>48</v>
      </c>
      <c r="C82" t="s">
        <v>47</v>
      </c>
      <c r="D82" t="s">
        <v>33</v>
      </c>
      <c r="E82" s="6">
        <v>8</v>
      </c>
      <c r="F82" s="2">
        <v>7.42</v>
      </c>
      <c r="G82" t="s">
        <v>34</v>
      </c>
      <c r="H82" s="15">
        <v>3.9969999999999999</v>
      </c>
      <c r="I82">
        <v>50</v>
      </c>
      <c r="J82" s="2">
        <f t="shared" si="32"/>
        <v>1.6142571188738941</v>
      </c>
      <c r="K82">
        <v>20000</v>
      </c>
      <c r="L82" s="6">
        <f>I82*40/K82</f>
        <v>0.1</v>
      </c>
      <c r="M82" s="11">
        <v>0.1</v>
      </c>
      <c r="N82">
        <v>50</v>
      </c>
      <c r="O82">
        <v>0.5</v>
      </c>
      <c r="P82">
        <v>4</v>
      </c>
      <c r="Q82" s="11">
        <v>4</v>
      </c>
      <c r="R82" s="6">
        <f>40-L82-P82</f>
        <v>35.9</v>
      </c>
      <c r="S82" s="11">
        <v>35.890999999999998</v>
      </c>
      <c r="T82" s="3">
        <f t="shared" si="35"/>
        <v>39.991</v>
      </c>
      <c r="U82" s="11">
        <v>56.68</v>
      </c>
      <c r="V82" s="11">
        <v>97.3</v>
      </c>
      <c r="W82" s="11">
        <v>3965.8</v>
      </c>
      <c r="X82" s="11">
        <v>7.9740000000000002</v>
      </c>
      <c r="Y82" s="11">
        <v>-182.9</v>
      </c>
      <c r="Z82" s="11">
        <v>4235.3</v>
      </c>
      <c r="AA82" s="11">
        <v>7.835</v>
      </c>
      <c r="AB82" s="11">
        <v>19.568999999999999</v>
      </c>
      <c r="AC82" s="3">
        <f t="shared" si="36"/>
        <v>37.111000000000004</v>
      </c>
      <c r="AD82" t="s">
        <v>35</v>
      </c>
      <c r="AF82">
        <f t="shared" si="37"/>
        <v>0</v>
      </c>
      <c r="AG82" t="s">
        <v>36</v>
      </c>
      <c r="AH82" s="11">
        <v>20.641200000000001</v>
      </c>
      <c r="AI82">
        <f t="shared" si="38"/>
        <v>0.66640408084199665</v>
      </c>
      <c r="AJ82">
        <f t="shared" si="39"/>
        <v>308.61506800100074</v>
      </c>
    </row>
    <row r="83" spans="1:36">
      <c r="A83" s="1">
        <v>21.104199999999999</v>
      </c>
      <c r="B83" t="s">
        <v>48</v>
      </c>
      <c r="C83" t="s">
        <v>47</v>
      </c>
      <c r="D83" t="s">
        <v>33</v>
      </c>
      <c r="E83" s="6">
        <v>8</v>
      </c>
      <c r="F83" s="2">
        <v>8.42</v>
      </c>
      <c r="G83" t="s">
        <v>37</v>
      </c>
      <c r="H83" s="15">
        <v>4.0010000000000003</v>
      </c>
      <c r="I83">
        <v>50</v>
      </c>
      <c r="J83" s="2">
        <f t="shared" si="32"/>
        <v>1.6142571188738941</v>
      </c>
      <c r="K83">
        <v>20000</v>
      </c>
      <c r="L83" s="6">
        <f t="shared" ref="L83:L93" si="40">I83*40/K83</f>
        <v>0.1</v>
      </c>
      <c r="M83" s="11">
        <v>0.1</v>
      </c>
      <c r="N83">
        <v>50</v>
      </c>
      <c r="O83">
        <v>0.5</v>
      </c>
      <c r="P83">
        <v>4</v>
      </c>
      <c r="Q83" s="11">
        <v>4</v>
      </c>
      <c r="R83">
        <f t="shared" si="34"/>
        <v>35.9</v>
      </c>
      <c r="S83" s="11">
        <v>35.898000000000003</v>
      </c>
      <c r="T83" s="3">
        <f t="shared" si="35"/>
        <v>39.998000000000005</v>
      </c>
      <c r="U83" s="11">
        <v>56.728999999999999</v>
      </c>
      <c r="V83" s="11">
        <v>92.2</v>
      </c>
      <c r="W83" s="11">
        <v>3871.7</v>
      </c>
      <c r="X83" s="11">
        <v>7.9740000000000002</v>
      </c>
      <c r="Y83" s="11">
        <v>-172.3</v>
      </c>
      <c r="Z83" s="11">
        <v>4269.1000000000004</v>
      </c>
      <c r="AA83" s="11">
        <v>7.8330000000000002</v>
      </c>
      <c r="AB83" s="11">
        <v>19.744</v>
      </c>
      <c r="AC83" s="3">
        <f t="shared" si="36"/>
        <v>36.984999999999999</v>
      </c>
      <c r="AD83" t="s">
        <v>35</v>
      </c>
      <c r="AF83">
        <f t="shared" si="37"/>
        <v>0</v>
      </c>
      <c r="AG83" t="s">
        <v>36</v>
      </c>
      <c r="AH83" s="11">
        <v>19.759440000000001</v>
      </c>
      <c r="AI83">
        <f t="shared" si="38"/>
        <v>0.63793633369923175</v>
      </c>
      <c r="AJ83">
        <f t="shared" si="39"/>
        <v>317.19497915521123</v>
      </c>
    </row>
    <row r="84" spans="1:36">
      <c r="A84" s="1">
        <v>21.104199999999999</v>
      </c>
      <c r="B84" t="s">
        <v>48</v>
      </c>
      <c r="C84" t="s">
        <v>47</v>
      </c>
      <c r="D84" t="s">
        <v>33</v>
      </c>
      <c r="E84" s="6">
        <v>8</v>
      </c>
      <c r="F84" s="2">
        <v>9.42</v>
      </c>
      <c r="G84" t="s">
        <v>38</v>
      </c>
      <c r="H84" s="15">
        <v>4.0030000000000001</v>
      </c>
      <c r="I84">
        <v>50</v>
      </c>
      <c r="J84" s="2">
        <f t="shared" si="32"/>
        <v>1.6142571188738941</v>
      </c>
      <c r="K84">
        <v>20000</v>
      </c>
      <c r="L84" s="6">
        <f t="shared" si="40"/>
        <v>0.1</v>
      </c>
      <c r="M84" s="11">
        <v>0.1</v>
      </c>
      <c r="N84">
        <v>50</v>
      </c>
      <c r="O84">
        <v>0.5</v>
      </c>
      <c r="P84">
        <v>4</v>
      </c>
      <c r="Q84" s="11">
        <v>4</v>
      </c>
      <c r="R84">
        <f t="shared" si="34"/>
        <v>35.9</v>
      </c>
      <c r="S84" s="11">
        <v>35.9</v>
      </c>
      <c r="T84" s="3">
        <f t="shared" si="35"/>
        <v>40</v>
      </c>
      <c r="U84" s="11">
        <v>56.613999999999997</v>
      </c>
      <c r="V84" s="11">
        <v>90.2</v>
      </c>
      <c r="W84" s="11">
        <v>3838.6</v>
      </c>
      <c r="X84" s="11">
        <v>7.984</v>
      </c>
      <c r="Y84" s="11">
        <v>-162.80000000000001</v>
      </c>
      <c r="Z84" s="11">
        <v>4355.8999999999996</v>
      </c>
      <c r="AA84" s="11">
        <v>7.8479999999999999</v>
      </c>
      <c r="AB84" s="11">
        <v>19.593</v>
      </c>
      <c r="AC84" s="3">
        <f t="shared" si="36"/>
        <v>37.021000000000001</v>
      </c>
      <c r="AD84" t="s">
        <v>35</v>
      </c>
      <c r="AF84">
        <f t="shared" si="37"/>
        <v>0</v>
      </c>
      <c r="AG84" t="s">
        <v>36</v>
      </c>
      <c r="AH84" s="11">
        <v>19.949819999999999</v>
      </c>
      <c r="AI84">
        <f t="shared" si="38"/>
        <v>0.64408277910505585</v>
      </c>
      <c r="AJ84">
        <f t="shared" si="39"/>
        <v>315.12308613040216</v>
      </c>
    </row>
    <row r="85" spans="1:36">
      <c r="A85" s="1">
        <v>21.104199999999999</v>
      </c>
      <c r="B85" t="s">
        <v>48</v>
      </c>
      <c r="C85" t="s">
        <v>47</v>
      </c>
      <c r="D85" t="s">
        <v>33</v>
      </c>
      <c r="E85" s="6">
        <v>8</v>
      </c>
      <c r="F85" s="2">
        <v>10.42</v>
      </c>
      <c r="G85" t="s">
        <v>34</v>
      </c>
      <c r="H85" s="15">
        <v>4.0010000000000003</v>
      </c>
      <c r="I85">
        <v>100</v>
      </c>
      <c r="J85" s="2">
        <f t="shared" si="32"/>
        <v>3.2285142377477882</v>
      </c>
      <c r="K85">
        <v>20000</v>
      </c>
      <c r="L85" s="6">
        <f t="shared" si="40"/>
        <v>0.2</v>
      </c>
      <c r="M85" s="11">
        <v>0.2</v>
      </c>
      <c r="N85">
        <v>50</v>
      </c>
      <c r="O85">
        <v>0.5</v>
      </c>
      <c r="P85">
        <v>4</v>
      </c>
      <c r="Q85" s="11">
        <v>4</v>
      </c>
      <c r="R85">
        <f t="shared" si="34"/>
        <v>35.799999999999997</v>
      </c>
      <c r="S85" s="11">
        <v>35.898000000000003</v>
      </c>
      <c r="T85" s="3">
        <f t="shared" si="35"/>
        <v>40.098000000000006</v>
      </c>
      <c r="U85" s="11">
        <v>56.854999999999997</v>
      </c>
      <c r="V85" s="11">
        <v>86.7</v>
      </c>
      <c r="W85" s="11">
        <v>3996.9</v>
      </c>
      <c r="X85" s="11">
        <v>7.984</v>
      </c>
      <c r="Y85" s="11">
        <v>-142.5</v>
      </c>
      <c r="Z85" s="11">
        <v>4396.1000000000004</v>
      </c>
      <c r="AA85" s="11">
        <v>7.8520000000000003</v>
      </c>
      <c r="AB85" s="15">
        <v>19.690000000000001</v>
      </c>
      <c r="AC85" s="3">
        <f t="shared" si="36"/>
        <v>37.164999999999992</v>
      </c>
      <c r="AD85" t="s">
        <v>35</v>
      </c>
      <c r="AF85">
        <f t="shared" si="37"/>
        <v>0</v>
      </c>
      <c r="AG85" t="s">
        <v>36</v>
      </c>
      <c r="AH85" s="17">
        <v>43.837499999999999</v>
      </c>
      <c r="AI85">
        <f t="shared" si="38"/>
        <v>1.4152999289726869</v>
      </c>
      <c r="AJ85">
        <f>((I85*(T85/1000))-(AH85*(AC85/1000)))/(H85/1000)</f>
        <v>594.99607910522411</v>
      </c>
    </row>
    <row r="86" spans="1:36">
      <c r="A86" s="1">
        <v>21.104199999999999</v>
      </c>
      <c r="B86" t="s">
        <v>48</v>
      </c>
      <c r="C86" t="s">
        <v>47</v>
      </c>
      <c r="D86" t="s">
        <v>33</v>
      </c>
      <c r="E86" s="6">
        <v>8</v>
      </c>
      <c r="F86" s="2">
        <v>11.42</v>
      </c>
      <c r="G86" t="s">
        <v>37</v>
      </c>
      <c r="H86" s="15">
        <v>3.9969999999999999</v>
      </c>
      <c r="I86">
        <v>100</v>
      </c>
      <c r="J86" s="2">
        <f t="shared" si="32"/>
        <v>3.2285142377477882</v>
      </c>
      <c r="K86">
        <v>20000</v>
      </c>
      <c r="L86" s="6">
        <f t="shared" si="40"/>
        <v>0.2</v>
      </c>
      <c r="M86" s="11">
        <v>0.2</v>
      </c>
      <c r="N86">
        <v>50</v>
      </c>
      <c r="O86">
        <v>0.5</v>
      </c>
      <c r="P86">
        <v>4</v>
      </c>
      <c r="Q86" s="11">
        <v>4</v>
      </c>
      <c r="R86">
        <f t="shared" si="34"/>
        <v>35.799999999999997</v>
      </c>
      <c r="S86" s="11">
        <v>35.817999999999998</v>
      </c>
      <c r="T86" s="3">
        <f t="shared" si="35"/>
        <v>40.018000000000001</v>
      </c>
      <c r="U86" s="11">
        <v>56.798999999999999</v>
      </c>
      <c r="V86" s="11">
        <v>84</v>
      </c>
      <c r="W86" s="11">
        <v>4019.4</v>
      </c>
      <c r="X86" s="11">
        <v>7.9790000000000001</v>
      </c>
      <c r="Y86" s="11">
        <v>-110.7</v>
      </c>
      <c r="Z86" s="11">
        <v>4418.8</v>
      </c>
      <c r="AA86" s="11">
        <v>7.8380000000000001</v>
      </c>
      <c r="AB86" s="11">
        <v>19.773</v>
      </c>
      <c r="AC86" s="3">
        <f t="shared" si="36"/>
        <v>37.025999999999996</v>
      </c>
      <c r="AD86" t="s">
        <v>35</v>
      </c>
      <c r="AF86">
        <f t="shared" si="37"/>
        <v>0</v>
      </c>
      <c r="AG86" t="s">
        <v>36</v>
      </c>
      <c r="AH86" s="17">
        <v>43.276380000000003</v>
      </c>
      <c r="AI86">
        <f t="shared" si="38"/>
        <v>1.3971840898818364</v>
      </c>
      <c r="AJ86">
        <f t="shared" ref="AJ86:AJ93" si="41">((I86*(T86/1000))-(AH86*(AC86/1000)))/(H86/1000)</f>
        <v>600.31242284713528</v>
      </c>
    </row>
    <row r="87" spans="1:36">
      <c r="A87" s="1">
        <v>21.104199999999999</v>
      </c>
      <c r="B87" t="s">
        <v>48</v>
      </c>
      <c r="C87" t="s">
        <v>47</v>
      </c>
      <c r="D87" t="s">
        <v>33</v>
      </c>
      <c r="E87" s="6">
        <v>8</v>
      </c>
      <c r="F87" s="2">
        <v>12.42</v>
      </c>
      <c r="G87" t="s">
        <v>38</v>
      </c>
      <c r="H87" s="15">
        <v>3.9980000000000002</v>
      </c>
      <c r="I87">
        <v>100</v>
      </c>
      <c r="J87" s="2">
        <f t="shared" si="32"/>
        <v>3.2285142377477882</v>
      </c>
      <c r="K87">
        <v>20000</v>
      </c>
      <c r="L87" s="6">
        <f t="shared" si="40"/>
        <v>0.2</v>
      </c>
      <c r="M87" s="11">
        <v>0.2</v>
      </c>
      <c r="N87">
        <v>50</v>
      </c>
      <c r="O87">
        <v>0.5</v>
      </c>
      <c r="P87">
        <v>4</v>
      </c>
      <c r="Q87" s="11">
        <v>4</v>
      </c>
      <c r="R87">
        <f t="shared" si="34"/>
        <v>35.799999999999997</v>
      </c>
      <c r="S87" s="11">
        <v>35.793999999999997</v>
      </c>
      <c r="T87" s="3">
        <f t="shared" si="35"/>
        <v>39.994</v>
      </c>
      <c r="U87" s="11">
        <v>56.767000000000003</v>
      </c>
      <c r="V87" s="11">
        <v>82.8</v>
      </c>
      <c r="W87" s="11">
        <v>4079</v>
      </c>
      <c r="X87" s="11">
        <v>7.984</v>
      </c>
      <c r="Y87" s="11">
        <v>-146.1</v>
      </c>
      <c r="Z87" s="11">
        <v>4374.8</v>
      </c>
      <c r="AA87" s="11">
        <v>7.8440000000000003</v>
      </c>
      <c r="AB87" s="11">
        <v>19.704999999999998</v>
      </c>
      <c r="AC87" s="3">
        <f t="shared" si="36"/>
        <v>37.062000000000005</v>
      </c>
      <c r="AD87" t="s">
        <v>35</v>
      </c>
      <c r="AF87">
        <f t="shared" si="37"/>
        <v>0</v>
      </c>
      <c r="AG87" t="s">
        <v>36</v>
      </c>
      <c r="AH87" s="17">
        <v>43.526879999999998</v>
      </c>
      <c r="AI87">
        <f t="shared" si="38"/>
        <v>1.4052715180473945</v>
      </c>
      <c r="AJ87">
        <f t="shared" si="41"/>
        <v>596.85011841920959</v>
      </c>
    </row>
    <row r="88" spans="1:36">
      <c r="A88" s="1">
        <v>21.104199999999999</v>
      </c>
      <c r="B88" t="s">
        <v>48</v>
      </c>
      <c r="C88" t="s">
        <v>47</v>
      </c>
      <c r="D88" t="s">
        <v>33</v>
      </c>
      <c r="E88" s="6">
        <v>8</v>
      </c>
      <c r="F88" s="2">
        <v>13.42</v>
      </c>
      <c r="G88" t="s">
        <v>34</v>
      </c>
      <c r="H88" s="15">
        <v>3.996</v>
      </c>
      <c r="I88">
        <v>250</v>
      </c>
      <c r="J88" s="2">
        <f t="shared" si="32"/>
        <v>8.0712855943694706</v>
      </c>
      <c r="K88">
        <v>20000</v>
      </c>
      <c r="L88" s="6">
        <f t="shared" si="40"/>
        <v>0.5</v>
      </c>
      <c r="M88" s="13">
        <v>0.5</v>
      </c>
      <c r="N88">
        <v>50</v>
      </c>
      <c r="O88">
        <v>0.5</v>
      </c>
      <c r="P88">
        <v>4</v>
      </c>
      <c r="Q88" s="11">
        <v>4</v>
      </c>
      <c r="R88">
        <f t="shared" si="34"/>
        <v>35.5</v>
      </c>
      <c r="S88" s="11">
        <v>35.509</v>
      </c>
      <c r="T88" s="3">
        <f t="shared" si="35"/>
        <v>40.009</v>
      </c>
      <c r="U88" s="11">
        <v>56.734999999999999</v>
      </c>
      <c r="V88" s="11">
        <v>79.8</v>
      </c>
      <c r="W88" s="11">
        <v>4566.8</v>
      </c>
      <c r="X88" s="11">
        <v>7.97</v>
      </c>
      <c r="Y88" s="11">
        <v>-167.3</v>
      </c>
      <c r="Z88" s="11">
        <v>4811.1000000000004</v>
      </c>
      <c r="AA88" s="11">
        <v>7.8239999999999998</v>
      </c>
      <c r="AB88" s="15">
        <v>19.72</v>
      </c>
      <c r="AC88" s="3">
        <f t="shared" si="36"/>
        <v>37.015000000000001</v>
      </c>
      <c r="AD88" t="s">
        <v>35</v>
      </c>
      <c r="AF88">
        <f t="shared" si="37"/>
        <v>0</v>
      </c>
      <c r="AG88" t="s">
        <v>36</v>
      </c>
      <c r="AH88" s="11">
        <v>140.6808</v>
      </c>
      <c r="AI88">
        <f t="shared" si="38"/>
        <v>4.5418996577774911</v>
      </c>
      <c r="AJ88">
        <f t="shared" si="41"/>
        <v>1199.9374844844842</v>
      </c>
    </row>
    <row r="89" spans="1:36">
      <c r="A89" s="1">
        <v>21.104199999999999</v>
      </c>
      <c r="B89" t="s">
        <v>48</v>
      </c>
      <c r="C89" t="s">
        <v>47</v>
      </c>
      <c r="D89" t="s">
        <v>33</v>
      </c>
      <c r="E89" s="6">
        <v>8</v>
      </c>
      <c r="F89" s="2">
        <v>14.42</v>
      </c>
      <c r="G89" t="s">
        <v>37</v>
      </c>
      <c r="H89" s="15">
        <v>4</v>
      </c>
      <c r="I89">
        <v>250</v>
      </c>
      <c r="J89" s="2">
        <f t="shared" si="32"/>
        <v>8.0712855943694706</v>
      </c>
      <c r="K89">
        <v>20000</v>
      </c>
      <c r="L89" s="6">
        <f t="shared" si="40"/>
        <v>0.5</v>
      </c>
      <c r="M89" s="13">
        <v>0.5</v>
      </c>
      <c r="N89">
        <v>50</v>
      </c>
      <c r="O89">
        <v>0.5</v>
      </c>
      <c r="P89">
        <v>4</v>
      </c>
      <c r="Q89" s="11">
        <v>4</v>
      </c>
      <c r="R89">
        <f t="shared" si="34"/>
        <v>35.5</v>
      </c>
      <c r="S89" s="11">
        <v>35.494999999999997</v>
      </c>
      <c r="T89" s="3">
        <f t="shared" si="35"/>
        <v>39.994999999999997</v>
      </c>
      <c r="U89" s="11">
        <v>56.738999999999997</v>
      </c>
      <c r="V89" s="11">
        <v>79.3</v>
      </c>
      <c r="W89" s="11">
        <v>4535.3999999999996</v>
      </c>
      <c r="X89" s="11">
        <v>7.9690000000000003</v>
      </c>
      <c r="Y89" s="11">
        <v>-129.80000000000001</v>
      </c>
      <c r="Z89" s="11">
        <v>4883.3</v>
      </c>
      <c r="AA89" s="11">
        <v>7.835</v>
      </c>
      <c r="AB89" s="11">
        <v>19.853999999999999</v>
      </c>
      <c r="AC89" s="3">
        <f t="shared" si="36"/>
        <v>36.884999999999998</v>
      </c>
      <c r="AD89" t="s">
        <v>35</v>
      </c>
      <c r="AF89">
        <f t="shared" si="37"/>
        <v>0</v>
      </c>
      <c r="AG89" t="s">
        <v>36</v>
      </c>
      <c r="AH89" s="11">
        <v>138.87719999999999</v>
      </c>
      <c r="AI89">
        <f t="shared" si="38"/>
        <v>4.4836701749854706</v>
      </c>
      <c r="AJ89">
        <f t="shared" si="41"/>
        <v>1219.0661194999998</v>
      </c>
    </row>
    <row r="90" spans="1:36">
      <c r="A90" s="1">
        <v>21.104199999999999</v>
      </c>
      <c r="B90" t="s">
        <v>48</v>
      </c>
      <c r="C90" t="s">
        <v>47</v>
      </c>
      <c r="D90" t="s">
        <v>33</v>
      </c>
      <c r="E90" s="6">
        <v>8</v>
      </c>
      <c r="F90" s="2">
        <v>15.42</v>
      </c>
      <c r="G90" t="s">
        <v>38</v>
      </c>
      <c r="H90" s="15">
        <v>3.9990000000000001</v>
      </c>
      <c r="I90">
        <v>250</v>
      </c>
      <c r="J90" s="2">
        <f t="shared" si="32"/>
        <v>8.0712855943694706</v>
      </c>
      <c r="K90">
        <v>20000</v>
      </c>
      <c r="L90" s="6">
        <f t="shared" si="40"/>
        <v>0.5</v>
      </c>
      <c r="M90" s="13">
        <v>0.5</v>
      </c>
      <c r="N90">
        <v>50</v>
      </c>
      <c r="O90">
        <v>0.5</v>
      </c>
      <c r="P90">
        <v>4</v>
      </c>
      <c r="Q90" s="11">
        <v>4</v>
      </c>
      <c r="R90">
        <f t="shared" si="34"/>
        <v>35.5</v>
      </c>
      <c r="S90" s="11">
        <v>35.5</v>
      </c>
      <c r="T90" s="3">
        <f t="shared" si="35"/>
        <v>40</v>
      </c>
      <c r="U90" s="11">
        <v>56.761000000000003</v>
      </c>
      <c r="V90" s="11">
        <v>78.5</v>
      </c>
      <c r="W90" s="11">
        <v>4531.7</v>
      </c>
      <c r="X90" s="11">
        <v>7.9640000000000004</v>
      </c>
      <c r="Y90" s="11">
        <v>-127.9</v>
      </c>
      <c r="Z90" s="11">
        <v>4898</v>
      </c>
      <c r="AA90" s="11">
        <v>7.8230000000000004</v>
      </c>
      <c r="AB90" s="11">
        <v>19.893999999999998</v>
      </c>
      <c r="AC90" s="3">
        <f t="shared" si="36"/>
        <v>36.867000000000004</v>
      </c>
      <c r="AD90" t="s">
        <v>35</v>
      </c>
      <c r="AF90">
        <f t="shared" si="37"/>
        <v>0</v>
      </c>
      <c r="AG90" t="s">
        <v>36</v>
      </c>
      <c r="AH90" s="11">
        <v>142.58459999999999</v>
      </c>
      <c r="AI90">
        <f t="shared" si="38"/>
        <v>4.6033641118357336</v>
      </c>
      <c r="AJ90">
        <f t="shared" si="41"/>
        <v>1186.1299204301074</v>
      </c>
    </row>
    <row r="91" spans="1:36">
      <c r="A91" s="1">
        <v>21.104199999999999</v>
      </c>
      <c r="B91" t="s">
        <v>48</v>
      </c>
      <c r="C91" t="s">
        <v>47</v>
      </c>
      <c r="D91" t="s">
        <v>33</v>
      </c>
      <c r="E91" s="6">
        <v>8</v>
      </c>
      <c r="F91" s="2">
        <v>16.420000000000002</v>
      </c>
      <c r="G91" t="s">
        <v>34</v>
      </c>
      <c r="H91" s="15">
        <v>3.996</v>
      </c>
      <c r="I91">
        <v>500</v>
      </c>
      <c r="J91" s="2">
        <f t="shared" si="32"/>
        <v>16.142571188738941</v>
      </c>
      <c r="K91">
        <v>20000</v>
      </c>
      <c r="L91" s="6">
        <f t="shared" si="40"/>
        <v>1</v>
      </c>
      <c r="M91" s="13">
        <v>1</v>
      </c>
      <c r="N91">
        <v>50</v>
      </c>
      <c r="O91">
        <v>0.5</v>
      </c>
      <c r="P91">
        <v>4</v>
      </c>
      <c r="Q91" s="11">
        <v>4</v>
      </c>
      <c r="R91">
        <f t="shared" si="34"/>
        <v>35</v>
      </c>
      <c r="S91" s="15">
        <v>34.997</v>
      </c>
      <c r="T91" s="3">
        <f t="shared" si="35"/>
        <v>39.997</v>
      </c>
      <c r="U91" s="11">
        <v>56.875999999999998</v>
      </c>
      <c r="V91" s="11">
        <v>75</v>
      </c>
      <c r="W91" s="11">
        <v>5480.1</v>
      </c>
      <c r="X91" s="11">
        <v>7.9790000000000001</v>
      </c>
      <c r="Y91" s="11">
        <v>-169.9</v>
      </c>
      <c r="Z91" s="11">
        <v>5763.3</v>
      </c>
      <c r="AA91" s="11">
        <v>7.8019999999999996</v>
      </c>
      <c r="AB91" s="11">
        <v>19.988</v>
      </c>
      <c r="AC91" s="3">
        <f t="shared" si="36"/>
        <v>36.887999999999998</v>
      </c>
      <c r="AD91" t="s">
        <v>35</v>
      </c>
      <c r="AF91">
        <f t="shared" si="37"/>
        <v>0</v>
      </c>
      <c r="AG91" t="s">
        <v>36</v>
      </c>
      <c r="AH91" s="17">
        <v>353.20499999999998</v>
      </c>
      <c r="AI91">
        <f t="shared" si="38"/>
        <v>11.403273713437075</v>
      </c>
      <c r="AJ91">
        <f t="shared" si="41"/>
        <v>1744.1126026026029</v>
      </c>
    </row>
    <row r="92" spans="1:36">
      <c r="A92" s="1">
        <v>21.104199999999999</v>
      </c>
      <c r="B92" t="s">
        <v>48</v>
      </c>
      <c r="C92" t="s">
        <v>47</v>
      </c>
      <c r="D92" t="s">
        <v>33</v>
      </c>
      <c r="E92" s="6">
        <v>8</v>
      </c>
      <c r="F92" s="2">
        <v>17.420000000000002</v>
      </c>
      <c r="G92" t="s">
        <v>37</v>
      </c>
      <c r="H92" s="15">
        <v>4.0039999999999996</v>
      </c>
      <c r="I92">
        <v>500</v>
      </c>
      <c r="J92" s="2">
        <f t="shared" si="32"/>
        <v>16.142571188738941</v>
      </c>
      <c r="K92">
        <v>20000</v>
      </c>
      <c r="L92" s="6">
        <f t="shared" si="40"/>
        <v>1</v>
      </c>
      <c r="M92" s="13">
        <v>1</v>
      </c>
      <c r="N92">
        <v>50</v>
      </c>
      <c r="O92">
        <v>0.5</v>
      </c>
      <c r="P92">
        <v>4</v>
      </c>
      <c r="Q92" s="11">
        <v>4</v>
      </c>
      <c r="R92">
        <f t="shared" si="34"/>
        <v>35</v>
      </c>
      <c r="S92" s="11">
        <v>34.993000000000002</v>
      </c>
      <c r="T92" s="3">
        <f t="shared" si="35"/>
        <v>39.993000000000002</v>
      </c>
      <c r="U92" s="11">
        <v>56.896999999999998</v>
      </c>
      <c r="V92" s="11">
        <v>74</v>
      </c>
      <c r="W92" s="11">
        <v>5464.3</v>
      </c>
      <c r="X92" s="11">
        <v>7.9630000000000001</v>
      </c>
      <c r="Y92" s="11">
        <v>-137.80000000000001</v>
      </c>
      <c r="Z92" s="11">
        <v>5746.4</v>
      </c>
      <c r="AA92" s="11">
        <v>7.83</v>
      </c>
      <c r="AB92" s="11">
        <v>19.975999999999999</v>
      </c>
      <c r="AC92" s="3">
        <f t="shared" si="36"/>
        <v>36.920999999999999</v>
      </c>
      <c r="AD92" t="s">
        <v>35</v>
      </c>
      <c r="AF92">
        <f t="shared" si="37"/>
        <v>0</v>
      </c>
      <c r="AG92" t="s">
        <v>36</v>
      </c>
      <c r="AH92" s="17">
        <v>352.20299999999997</v>
      </c>
      <c r="AI92">
        <f t="shared" si="38"/>
        <v>11.370924000774844</v>
      </c>
      <c r="AJ92">
        <f t="shared" si="41"/>
        <v>1746.4568024475529</v>
      </c>
    </row>
    <row r="93" spans="1:36">
      <c r="A93" s="1">
        <v>21.104199999999999</v>
      </c>
      <c r="B93" t="s">
        <v>48</v>
      </c>
      <c r="C93" t="s">
        <v>47</v>
      </c>
      <c r="D93" t="s">
        <v>33</v>
      </c>
      <c r="E93" s="6">
        <v>8</v>
      </c>
      <c r="F93" s="2">
        <v>18.420000000000002</v>
      </c>
      <c r="G93" t="s">
        <v>38</v>
      </c>
      <c r="H93" s="15">
        <v>4.0030000000000001</v>
      </c>
      <c r="I93">
        <v>500</v>
      </c>
      <c r="J93" s="2">
        <f t="shared" si="32"/>
        <v>16.142571188738941</v>
      </c>
      <c r="K93">
        <v>20000</v>
      </c>
      <c r="L93" s="6">
        <f t="shared" si="40"/>
        <v>1</v>
      </c>
      <c r="M93" s="13">
        <v>1</v>
      </c>
      <c r="N93">
        <v>50</v>
      </c>
      <c r="O93">
        <v>0.5</v>
      </c>
      <c r="P93">
        <v>4</v>
      </c>
      <c r="Q93" s="11">
        <v>4</v>
      </c>
      <c r="R93">
        <f t="shared" si="34"/>
        <v>35</v>
      </c>
      <c r="S93" s="15">
        <v>34.994999999999997</v>
      </c>
      <c r="T93" s="3">
        <f t="shared" si="35"/>
        <v>39.994999999999997</v>
      </c>
      <c r="U93" s="11">
        <v>56.817</v>
      </c>
      <c r="V93" s="11">
        <v>74.7</v>
      </c>
      <c r="W93" s="11">
        <v>5447.6</v>
      </c>
      <c r="X93" s="11">
        <v>7.9710000000000001</v>
      </c>
      <c r="Y93" s="11">
        <v>-78.3</v>
      </c>
      <c r="Z93" s="11">
        <v>5764.8</v>
      </c>
      <c r="AA93" s="11">
        <v>7.8280000000000003</v>
      </c>
      <c r="AB93" s="15">
        <v>19.82</v>
      </c>
      <c r="AC93" s="3">
        <f t="shared" si="36"/>
        <v>36.997</v>
      </c>
      <c r="AD93" t="s">
        <v>35</v>
      </c>
      <c r="AF93">
        <f t="shared" si="37"/>
        <v>0</v>
      </c>
      <c r="AG93" t="s">
        <v>36</v>
      </c>
      <c r="AH93" s="17">
        <v>353.10480000000001</v>
      </c>
      <c r="AI93">
        <f t="shared" si="38"/>
        <v>11.400038742170853</v>
      </c>
      <c r="AJ93">
        <f t="shared" si="41"/>
        <v>1732.1213375968014</v>
      </c>
    </row>
    <row r="94" spans="1:36">
      <c r="A94" s="1" t="s">
        <v>31</v>
      </c>
      <c r="B94" t="s">
        <v>31</v>
      </c>
      <c r="C94" t="s">
        <v>49</v>
      </c>
      <c r="D94" t="s">
        <v>33</v>
      </c>
      <c r="E94" s="6">
        <v>8</v>
      </c>
      <c r="F94" s="2">
        <v>1.43</v>
      </c>
      <c r="G94" t="s">
        <v>34</v>
      </c>
      <c r="H94" s="15">
        <v>0</v>
      </c>
      <c r="I94" s="2">
        <v>0.20488263157894734</v>
      </c>
      <c r="J94" s="2">
        <f t="shared" si="32"/>
        <v>6.6146649311986617E-3</v>
      </c>
      <c r="K94">
        <v>20000</v>
      </c>
      <c r="L94">
        <v>0</v>
      </c>
      <c r="M94" s="11">
        <v>0</v>
      </c>
      <c r="N94">
        <v>50</v>
      </c>
      <c r="O94">
        <v>0.5</v>
      </c>
      <c r="P94">
        <v>4</v>
      </c>
      <c r="Q94" s="11">
        <v>4</v>
      </c>
      <c r="R94">
        <f>40-L94-P94</f>
        <v>36</v>
      </c>
      <c r="S94" s="15">
        <v>35.996000000000002</v>
      </c>
      <c r="T94" s="3">
        <f>S94+Q94+M94</f>
        <v>39.996000000000002</v>
      </c>
      <c r="U94" s="11">
        <v>52.826999999999998</v>
      </c>
      <c r="V94" s="11">
        <v>189.1</v>
      </c>
      <c r="W94" s="11">
        <v>3950.1</v>
      </c>
      <c r="X94" s="11">
        <v>7.97</v>
      </c>
      <c r="Y94" s="11">
        <v>105.5</v>
      </c>
      <c r="Z94" s="11">
        <v>3983.3</v>
      </c>
      <c r="AA94" s="11">
        <v>7.9669999999999996</v>
      </c>
      <c r="AB94" s="11">
        <v>12.920999999999999</v>
      </c>
      <c r="AC94" s="3">
        <f>U94-AB94</f>
        <v>39.905999999999999</v>
      </c>
      <c r="AD94" t="s">
        <v>35</v>
      </c>
      <c r="AF94">
        <f>AE94*(1/1000)*(1/94.9714)*(1000/1)</f>
        <v>0</v>
      </c>
      <c r="AG94" t="s">
        <v>36</v>
      </c>
      <c r="AH94" s="11">
        <v>0.46993800000000002</v>
      </c>
      <c r="AI94">
        <f>AH94*(1/1000)*(1/30.974)*(1000/1)</f>
        <v>1.5172015238587203E-2</v>
      </c>
      <c r="AJ94">
        <v>0</v>
      </c>
    </row>
    <row r="95" spans="1:36">
      <c r="A95" s="1" t="s">
        <v>31</v>
      </c>
      <c r="B95" t="s">
        <v>31</v>
      </c>
      <c r="C95" t="s">
        <v>49</v>
      </c>
      <c r="D95" t="s">
        <v>33</v>
      </c>
      <c r="E95" s="6">
        <v>8</v>
      </c>
      <c r="F95" s="2">
        <v>2.4300000000000002</v>
      </c>
      <c r="G95" t="s">
        <v>37</v>
      </c>
      <c r="H95" s="15">
        <v>0</v>
      </c>
      <c r="I95" s="2">
        <v>0.20488263157894734</v>
      </c>
      <c r="J95" s="2">
        <f t="shared" si="32"/>
        <v>6.6146649311986617E-3</v>
      </c>
      <c r="K95">
        <v>20000</v>
      </c>
      <c r="L95">
        <v>0</v>
      </c>
      <c r="M95" s="11">
        <v>0</v>
      </c>
      <c r="N95">
        <v>50</v>
      </c>
      <c r="O95">
        <v>0.5</v>
      </c>
      <c r="P95">
        <v>4</v>
      </c>
      <c r="Q95" s="11">
        <v>4</v>
      </c>
      <c r="R95">
        <f t="shared" ref="R95:R111" si="42">40-L95-P95</f>
        <v>36</v>
      </c>
      <c r="S95" s="11">
        <v>35.996000000000002</v>
      </c>
      <c r="T95" s="3">
        <f t="shared" ref="T95:T111" si="43">S95+Q95+M95</f>
        <v>39.996000000000002</v>
      </c>
      <c r="U95" s="11">
        <v>52.866</v>
      </c>
      <c r="V95" s="11">
        <v>192.1</v>
      </c>
      <c r="W95" s="11">
        <v>3576.4</v>
      </c>
      <c r="X95" s="11">
        <v>7.9809999999999999</v>
      </c>
      <c r="Y95" s="11">
        <v>104.4</v>
      </c>
      <c r="Z95" s="11">
        <v>3774.7</v>
      </c>
      <c r="AA95" s="11">
        <v>7.952</v>
      </c>
      <c r="AB95" s="11">
        <v>13.016</v>
      </c>
      <c r="AC95" s="3">
        <f t="shared" ref="AC95:AC111" si="44">U95-AB95</f>
        <v>39.85</v>
      </c>
      <c r="AD95" t="s">
        <v>35</v>
      </c>
      <c r="AF95">
        <f t="shared" ref="AF95:AF111" si="45">AE95*(1/1000)*(1/94.9714)*(1000/1)</f>
        <v>0</v>
      </c>
      <c r="AG95" t="s">
        <v>36</v>
      </c>
      <c r="AH95" s="11">
        <v>2.0039999999999999E-2</v>
      </c>
      <c r="AI95">
        <f t="shared" ref="AI95:AI111" si="46">AH95*(1/1000)*(1/30.974)*(1000/1)</f>
        <v>6.4699425324465671E-4</v>
      </c>
      <c r="AJ95">
        <v>0</v>
      </c>
    </row>
    <row r="96" spans="1:36">
      <c r="A96" s="1" t="s">
        <v>31</v>
      </c>
      <c r="B96" t="s">
        <v>31</v>
      </c>
      <c r="C96" t="s">
        <v>49</v>
      </c>
      <c r="D96" t="s">
        <v>33</v>
      </c>
      <c r="E96" s="6">
        <v>8</v>
      </c>
      <c r="F96" s="2">
        <v>3.43</v>
      </c>
      <c r="G96" t="s">
        <v>38</v>
      </c>
      <c r="H96" s="15">
        <v>0</v>
      </c>
      <c r="I96" s="2">
        <v>0.20488263157894734</v>
      </c>
      <c r="J96" s="2">
        <f t="shared" si="32"/>
        <v>6.6146649311986617E-3</v>
      </c>
      <c r="K96">
        <v>20000</v>
      </c>
      <c r="L96">
        <v>0</v>
      </c>
      <c r="M96" s="11">
        <v>0</v>
      </c>
      <c r="N96">
        <v>50</v>
      </c>
      <c r="O96">
        <v>0.5</v>
      </c>
      <c r="P96">
        <v>4</v>
      </c>
      <c r="Q96" s="11">
        <v>4</v>
      </c>
      <c r="R96">
        <f t="shared" si="42"/>
        <v>36</v>
      </c>
      <c r="S96" s="11">
        <v>35.994999999999997</v>
      </c>
      <c r="T96" s="3">
        <f t="shared" si="43"/>
        <v>39.994999999999997</v>
      </c>
      <c r="U96" s="11">
        <v>52.723999999999997</v>
      </c>
      <c r="V96" s="11">
        <v>178.1</v>
      </c>
      <c r="W96" s="11">
        <v>3568.1</v>
      </c>
      <c r="X96" s="11">
        <v>7.9859999999999998</v>
      </c>
      <c r="Y96" s="11">
        <v>101.2</v>
      </c>
      <c r="Z96" s="11">
        <v>3722.2</v>
      </c>
      <c r="AA96" s="11">
        <v>7.9509999999999996</v>
      </c>
      <c r="AB96" s="11">
        <v>12.845000000000001</v>
      </c>
      <c r="AC96" s="3">
        <f t="shared" si="44"/>
        <v>39.878999999999998</v>
      </c>
      <c r="AD96" t="s">
        <v>35</v>
      </c>
      <c r="AF96">
        <f t="shared" si="45"/>
        <v>0</v>
      </c>
      <c r="AG96" t="s">
        <v>36</v>
      </c>
      <c r="AH96" s="11" t="s">
        <v>39</v>
      </c>
      <c r="AI96" t="e">
        <f t="shared" si="46"/>
        <v>#VALUE!</v>
      </c>
      <c r="AJ96">
        <v>0</v>
      </c>
    </row>
    <row r="97" spans="1:36">
      <c r="A97" s="1">
        <v>21.104299999999999</v>
      </c>
      <c r="B97" t="s">
        <v>50</v>
      </c>
      <c r="C97" t="s">
        <v>49</v>
      </c>
      <c r="D97" t="s">
        <v>33</v>
      </c>
      <c r="E97" s="6">
        <v>8</v>
      </c>
      <c r="F97" s="2">
        <v>4.43</v>
      </c>
      <c r="G97" t="s">
        <v>34</v>
      </c>
      <c r="H97" s="15">
        <v>4.0010000000000003</v>
      </c>
      <c r="I97" s="2">
        <v>0.20488263157894734</v>
      </c>
      <c r="J97" s="2">
        <f t="shared" si="32"/>
        <v>6.6146649311986617E-3</v>
      </c>
      <c r="K97">
        <v>20000</v>
      </c>
      <c r="L97" s="5">
        <v>0</v>
      </c>
      <c r="M97" s="11">
        <v>0</v>
      </c>
      <c r="N97">
        <v>50</v>
      </c>
      <c r="O97">
        <v>0.5</v>
      </c>
      <c r="P97">
        <v>4</v>
      </c>
      <c r="Q97" s="11">
        <v>4</v>
      </c>
      <c r="R97">
        <f t="shared" si="42"/>
        <v>36</v>
      </c>
      <c r="S97" s="11">
        <v>35.997999999999998</v>
      </c>
      <c r="T97" s="3">
        <f t="shared" si="43"/>
        <v>39.997999999999998</v>
      </c>
      <c r="U97" s="11">
        <v>56.783000000000001</v>
      </c>
      <c r="V97" s="11">
        <v>125.8</v>
      </c>
      <c r="W97" s="11">
        <v>3641.2</v>
      </c>
      <c r="X97" s="11">
        <v>7.9770000000000003</v>
      </c>
      <c r="Y97" s="11">
        <v>95.5</v>
      </c>
      <c r="Z97" s="11">
        <v>3941.6</v>
      </c>
      <c r="AA97" s="11">
        <v>7.8710000000000004</v>
      </c>
      <c r="AB97" s="11">
        <v>19.742000000000001</v>
      </c>
      <c r="AC97" s="3">
        <f t="shared" si="44"/>
        <v>37.040999999999997</v>
      </c>
      <c r="AD97" t="s">
        <v>35</v>
      </c>
      <c r="AF97">
        <f t="shared" si="45"/>
        <v>0</v>
      </c>
      <c r="AG97" t="s">
        <v>36</v>
      </c>
      <c r="AH97" s="11">
        <v>0.57414600000000005</v>
      </c>
      <c r="AI97">
        <f t="shared" si="46"/>
        <v>1.8536385355459418E-2</v>
      </c>
      <c r="AJ97">
        <f t="shared" ref="AJ97:AJ102" si="47">((I97*(T97/1000))-(AH97*(AC97/1000)))/(H97/1000)</f>
        <v>-3.2671948233204864</v>
      </c>
    </row>
    <row r="98" spans="1:36">
      <c r="A98" s="1">
        <v>21.104299999999999</v>
      </c>
      <c r="B98" t="s">
        <v>50</v>
      </c>
      <c r="C98" t="s">
        <v>49</v>
      </c>
      <c r="D98" t="s">
        <v>33</v>
      </c>
      <c r="E98" s="6">
        <v>8</v>
      </c>
      <c r="F98" s="2">
        <v>5.43</v>
      </c>
      <c r="G98" t="s">
        <v>37</v>
      </c>
      <c r="H98" s="15">
        <v>4</v>
      </c>
      <c r="I98" s="2">
        <v>0.20488263157894734</v>
      </c>
      <c r="J98" s="2">
        <f t="shared" si="32"/>
        <v>6.6146649311986617E-3</v>
      </c>
      <c r="K98">
        <v>20000</v>
      </c>
      <c r="L98" s="5">
        <v>0</v>
      </c>
      <c r="M98" s="11">
        <v>0</v>
      </c>
      <c r="N98">
        <v>50</v>
      </c>
      <c r="O98">
        <v>0.5</v>
      </c>
      <c r="P98">
        <v>4</v>
      </c>
      <c r="Q98" s="11">
        <v>4</v>
      </c>
      <c r="R98">
        <f t="shared" si="42"/>
        <v>36</v>
      </c>
      <c r="S98" s="11">
        <v>35.997</v>
      </c>
      <c r="T98" s="3">
        <f t="shared" si="43"/>
        <v>39.997</v>
      </c>
      <c r="U98" s="11">
        <v>56.802999999999997</v>
      </c>
      <c r="V98" s="11">
        <v>124.2</v>
      </c>
      <c r="W98" s="11">
        <v>3119.3</v>
      </c>
      <c r="X98" s="11">
        <v>7.9569999999999999</v>
      </c>
      <c r="Y98" s="11">
        <v>84.9</v>
      </c>
      <c r="Z98" s="11">
        <v>3945.7</v>
      </c>
      <c r="AA98" s="11">
        <v>7.8710000000000004</v>
      </c>
      <c r="AB98" s="11">
        <v>19.756</v>
      </c>
      <c r="AC98" s="3">
        <f t="shared" si="44"/>
        <v>37.046999999999997</v>
      </c>
      <c r="AD98" t="s">
        <v>35</v>
      </c>
      <c r="AF98">
        <f t="shared" si="45"/>
        <v>0</v>
      </c>
      <c r="AG98" t="s">
        <v>36</v>
      </c>
      <c r="AH98" s="11">
        <v>0.51402599999999998</v>
      </c>
      <c r="AI98">
        <f t="shared" si="46"/>
        <v>1.6595402595725447E-2</v>
      </c>
      <c r="AJ98">
        <f t="shared" si="47"/>
        <v>-2.7121076516842106</v>
      </c>
    </row>
    <row r="99" spans="1:36">
      <c r="A99" s="1">
        <v>21.104299999999999</v>
      </c>
      <c r="B99" t="s">
        <v>50</v>
      </c>
      <c r="C99" t="s">
        <v>49</v>
      </c>
      <c r="D99" t="s">
        <v>33</v>
      </c>
      <c r="E99" s="6">
        <v>8</v>
      </c>
      <c r="F99" s="2">
        <v>6.43</v>
      </c>
      <c r="G99" t="s">
        <v>38</v>
      </c>
      <c r="H99" s="15">
        <v>4</v>
      </c>
      <c r="I99" s="2">
        <v>0.20488263157894734</v>
      </c>
      <c r="J99" s="2">
        <f t="shared" si="32"/>
        <v>6.6146649311986617E-3</v>
      </c>
      <c r="K99">
        <v>20000</v>
      </c>
      <c r="L99" s="5">
        <v>0</v>
      </c>
      <c r="M99" s="11">
        <v>0</v>
      </c>
      <c r="N99">
        <v>50</v>
      </c>
      <c r="O99">
        <v>0.5</v>
      </c>
      <c r="P99">
        <v>4</v>
      </c>
      <c r="Q99" s="11">
        <v>4</v>
      </c>
      <c r="R99">
        <f t="shared" si="42"/>
        <v>36</v>
      </c>
      <c r="S99" s="11">
        <v>36.36</v>
      </c>
      <c r="T99" s="3">
        <f t="shared" si="43"/>
        <v>40.36</v>
      </c>
      <c r="U99" s="11">
        <v>57.19</v>
      </c>
      <c r="V99" s="11">
        <v>109.1</v>
      </c>
      <c r="W99" s="11">
        <v>3492.4</v>
      </c>
      <c r="X99" s="11">
        <v>7.9770000000000003</v>
      </c>
      <c r="Y99" s="11">
        <v>83.2</v>
      </c>
      <c r="Z99" s="11">
        <v>3940.7</v>
      </c>
      <c r="AA99" s="11">
        <v>7.8710000000000004</v>
      </c>
      <c r="AB99" s="11">
        <v>19.792999999999999</v>
      </c>
      <c r="AC99" s="3">
        <f t="shared" si="44"/>
        <v>37.396999999999998</v>
      </c>
      <c r="AD99" t="s">
        <v>35</v>
      </c>
      <c r="AF99">
        <f t="shared" si="45"/>
        <v>0</v>
      </c>
      <c r="AG99" t="s">
        <v>36</v>
      </c>
      <c r="AH99" s="11">
        <v>0.51502800000000004</v>
      </c>
      <c r="AI99">
        <f t="shared" si="46"/>
        <v>1.6627752308387683E-2</v>
      </c>
      <c r="AJ99">
        <f t="shared" si="47"/>
        <v>-2.7478597763684216</v>
      </c>
    </row>
    <row r="100" spans="1:36">
      <c r="A100" s="1">
        <v>21.104299999999999</v>
      </c>
      <c r="B100" t="s">
        <v>50</v>
      </c>
      <c r="C100" t="s">
        <v>49</v>
      </c>
      <c r="D100" t="s">
        <v>33</v>
      </c>
      <c r="E100" s="6">
        <v>8</v>
      </c>
      <c r="F100" s="2">
        <v>7.43</v>
      </c>
      <c r="G100" t="s">
        <v>34</v>
      </c>
      <c r="H100" s="15">
        <v>4</v>
      </c>
      <c r="I100">
        <v>50</v>
      </c>
      <c r="J100" s="2">
        <f t="shared" si="32"/>
        <v>1.6142571188738941</v>
      </c>
      <c r="K100">
        <v>20000</v>
      </c>
      <c r="L100" s="6">
        <f>I100*40/K100</f>
        <v>0.1</v>
      </c>
      <c r="M100" s="11">
        <v>0.1</v>
      </c>
      <c r="N100">
        <v>50</v>
      </c>
      <c r="O100">
        <v>0.5</v>
      </c>
      <c r="P100">
        <v>4</v>
      </c>
      <c r="Q100" s="11">
        <v>4</v>
      </c>
      <c r="R100" s="6">
        <f>40-L100-P100</f>
        <v>35.9</v>
      </c>
      <c r="S100" s="11">
        <v>35.902000000000001</v>
      </c>
      <c r="T100" s="3">
        <f t="shared" si="43"/>
        <v>40.002000000000002</v>
      </c>
      <c r="U100" s="11">
        <v>56.804000000000002</v>
      </c>
      <c r="V100" s="11">
        <v>109</v>
      </c>
      <c r="W100" s="11">
        <v>3342.5</v>
      </c>
      <c r="X100" s="11">
        <v>7.9489999999999998</v>
      </c>
      <c r="Y100" s="11">
        <v>75.099999999999994</v>
      </c>
      <c r="Z100" s="11">
        <v>4013.2</v>
      </c>
      <c r="AA100" s="11">
        <v>7.8639999999999999</v>
      </c>
      <c r="AB100" s="11">
        <v>19.731999999999999</v>
      </c>
      <c r="AC100" s="3">
        <f t="shared" si="44"/>
        <v>37.072000000000003</v>
      </c>
      <c r="AD100" t="s">
        <v>35</v>
      </c>
      <c r="AF100">
        <f t="shared" si="45"/>
        <v>0</v>
      </c>
      <c r="AG100" t="s">
        <v>36</v>
      </c>
      <c r="AH100" s="11">
        <v>18.526979999999998</v>
      </c>
      <c r="AI100">
        <f t="shared" si="46"/>
        <v>0.59814618712468515</v>
      </c>
      <c r="AJ100">
        <f t="shared" si="47"/>
        <v>328.31694936000002</v>
      </c>
    </row>
    <row r="101" spans="1:36">
      <c r="A101" s="1">
        <v>21.104299999999999</v>
      </c>
      <c r="B101" t="s">
        <v>50</v>
      </c>
      <c r="C101" t="s">
        <v>49</v>
      </c>
      <c r="D101" t="s">
        <v>33</v>
      </c>
      <c r="E101" s="6">
        <v>8</v>
      </c>
      <c r="F101" s="2">
        <v>8.43</v>
      </c>
      <c r="G101" t="s">
        <v>37</v>
      </c>
      <c r="H101" s="15">
        <v>4.0030000000000001</v>
      </c>
      <c r="I101">
        <v>50</v>
      </c>
      <c r="J101" s="2">
        <f t="shared" si="32"/>
        <v>1.6142571188738941</v>
      </c>
      <c r="K101">
        <v>20000</v>
      </c>
      <c r="L101" s="6">
        <f t="shared" ref="L101:L111" si="48">I101*40/K101</f>
        <v>0.1</v>
      </c>
      <c r="M101" s="11">
        <v>0.1</v>
      </c>
      <c r="N101">
        <v>50</v>
      </c>
      <c r="O101">
        <v>0.5</v>
      </c>
      <c r="P101">
        <v>4</v>
      </c>
      <c r="Q101" s="11">
        <v>4</v>
      </c>
      <c r="R101">
        <f t="shared" si="42"/>
        <v>35.9</v>
      </c>
      <c r="S101" s="11">
        <v>35.905999999999999</v>
      </c>
      <c r="T101" s="3">
        <f t="shared" si="43"/>
        <v>40.006</v>
      </c>
      <c r="U101" s="11">
        <v>56.776000000000003</v>
      </c>
      <c r="V101" s="11">
        <v>113.2</v>
      </c>
      <c r="W101" s="11">
        <v>3022.9</v>
      </c>
      <c r="X101" s="11">
        <v>7.93</v>
      </c>
      <c r="Y101" s="11">
        <v>67.2</v>
      </c>
      <c r="Z101" s="11">
        <v>4042.3</v>
      </c>
      <c r="AA101" s="11">
        <v>7.8659999999999997</v>
      </c>
      <c r="AB101" s="15">
        <v>19.821999999999999</v>
      </c>
      <c r="AC101" s="3">
        <f t="shared" si="44"/>
        <v>36.954000000000008</v>
      </c>
      <c r="AD101" t="s">
        <v>35</v>
      </c>
      <c r="AF101">
        <f t="shared" si="45"/>
        <v>0</v>
      </c>
      <c r="AG101" t="s">
        <v>36</v>
      </c>
      <c r="AH101" s="11">
        <v>17.695319999999999</v>
      </c>
      <c r="AI101">
        <f t="shared" si="46"/>
        <v>0.57129592561503195</v>
      </c>
      <c r="AJ101">
        <f t="shared" si="47"/>
        <v>336.34452778416181</v>
      </c>
    </row>
    <row r="102" spans="1:36">
      <c r="A102" s="1">
        <v>21.104299999999999</v>
      </c>
      <c r="B102" t="s">
        <v>50</v>
      </c>
      <c r="C102" t="s">
        <v>49</v>
      </c>
      <c r="D102" t="s">
        <v>33</v>
      </c>
      <c r="E102" s="6">
        <v>8</v>
      </c>
      <c r="F102" s="2">
        <v>9.43</v>
      </c>
      <c r="G102" t="s">
        <v>38</v>
      </c>
      <c r="H102" s="15">
        <v>3.9980000000000002</v>
      </c>
      <c r="I102">
        <v>50</v>
      </c>
      <c r="J102" s="2">
        <f t="shared" si="32"/>
        <v>1.6142571188738941</v>
      </c>
      <c r="K102">
        <v>20000</v>
      </c>
      <c r="L102" s="6">
        <f t="shared" si="48"/>
        <v>0.1</v>
      </c>
      <c r="M102" s="11">
        <v>0.1</v>
      </c>
      <c r="N102">
        <v>50</v>
      </c>
      <c r="O102">
        <v>0.5</v>
      </c>
      <c r="P102">
        <v>4</v>
      </c>
      <c r="Q102" s="11">
        <v>4</v>
      </c>
      <c r="R102">
        <f t="shared" si="42"/>
        <v>35.9</v>
      </c>
      <c r="S102" s="11">
        <v>35.926000000000002</v>
      </c>
      <c r="T102" s="3">
        <f t="shared" si="43"/>
        <v>40.026000000000003</v>
      </c>
      <c r="U102" s="11">
        <v>56.720999999999997</v>
      </c>
      <c r="V102" s="11">
        <v>103.8</v>
      </c>
      <c r="W102" s="11">
        <v>3445.3</v>
      </c>
      <c r="X102" s="11">
        <v>7.9669999999999996</v>
      </c>
      <c r="Y102" s="11">
        <v>64.900000000000006</v>
      </c>
      <c r="Z102" s="11">
        <v>4017.3</v>
      </c>
      <c r="AA102" s="11">
        <v>7.8849999999999998</v>
      </c>
      <c r="AB102" s="11">
        <v>19.635000000000002</v>
      </c>
      <c r="AC102" s="3">
        <f t="shared" si="44"/>
        <v>37.085999999999999</v>
      </c>
      <c r="AD102" t="s">
        <v>35</v>
      </c>
      <c r="AF102">
        <f t="shared" si="45"/>
        <v>0</v>
      </c>
      <c r="AG102" t="s">
        <v>36</v>
      </c>
      <c r="AH102" s="11">
        <v>18.557040000000001</v>
      </c>
      <c r="AI102">
        <f t="shared" si="46"/>
        <v>0.5991166785045523</v>
      </c>
      <c r="AJ102">
        <f t="shared" si="47"/>
        <v>328.43762245122576</v>
      </c>
    </row>
    <row r="103" spans="1:36">
      <c r="A103" s="1">
        <v>21.104299999999999</v>
      </c>
      <c r="B103" t="s">
        <v>50</v>
      </c>
      <c r="C103" t="s">
        <v>49</v>
      </c>
      <c r="D103" t="s">
        <v>33</v>
      </c>
      <c r="E103" s="6">
        <v>8</v>
      </c>
      <c r="F103" s="2">
        <v>10.43</v>
      </c>
      <c r="G103" t="s">
        <v>34</v>
      </c>
      <c r="H103" s="15">
        <v>3.9969999999999999</v>
      </c>
      <c r="I103">
        <v>100</v>
      </c>
      <c r="J103" s="2">
        <f t="shared" si="32"/>
        <v>3.2285142377477882</v>
      </c>
      <c r="K103">
        <v>20000</v>
      </c>
      <c r="L103" s="6">
        <f t="shared" si="48"/>
        <v>0.2</v>
      </c>
      <c r="M103" s="11">
        <v>0.2</v>
      </c>
      <c r="N103">
        <v>50</v>
      </c>
      <c r="O103">
        <v>0.5</v>
      </c>
      <c r="P103">
        <v>4</v>
      </c>
      <c r="Q103" s="11">
        <v>4</v>
      </c>
      <c r="R103">
        <f t="shared" si="42"/>
        <v>35.799999999999997</v>
      </c>
      <c r="S103" s="11">
        <v>35.795999999999999</v>
      </c>
      <c r="T103" s="3">
        <f t="shared" si="43"/>
        <v>39.996000000000002</v>
      </c>
      <c r="U103" s="11">
        <v>56.753999999999998</v>
      </c>
      <c r="V103" s="11">
        <v>102.3</v>
      </c>
      <c r="W103" s="11">
        <v>3513.6</v>
      </c>
      <c r="X103" s="11">
        <v>7.9649999999999999</v>
      </c>
      <c r="Y103" s="11">
        <v>66.400000000000006</v>
      </c>
      <c r="Z103" s="11">
        <v>4129.6000000000004</v>
      </c>
      <c r="AA103" s="11">
        <v>7.8840000000000003</v>
      </c>
      <c r="AB103" s="11">
        <v>19.797000000000001</v>
      </c>
      <c r="AC103" s="3">
        <f t="shared" si="44"/>
        <v>36.956999999999994</v>
      </c>
      <c r="AD103" t="s">
        <v>35</v>
      </c>
      <c r="AF103">
        <f t="shared" si="45"/>
        <v>0</v>
      </c>
      <c r="AG103" t="s">
        <v>36</v>
      </c>
      <c r="AH103" s="11">
        <v>40.861559999999997</v>
      </c>
      <c r="AI103">
        <f t="shared" si="46"/>
        <v>1.3192212823658553</v>
      </c>
      <c r="AJ103">
        <f>((I103*(T103/1000))-(AH103*(AC103/1000)))/(H103/1000)</f>
        <v>622.83695948961747</v>
      </c>
    </row>
    <row r="104" spans="1:36">
      <c r="A104" s="1">
        <v>21.104299999999999</v>
      </c>
      <c r="B104" t="s">
        <v>50</v>
      </c>
      <c r="C104" t="s">
        <v>49</v>
      </c>
      <c r="D104" t="s">
        <v>33</v>
      </c>
      <c r="E104" s="6">
        <v>8</v>
      </c>
      <c r="F104" s="2">
        <v>11.43</v>
      </c>
      <c r="G104" t="s">
        <v>37</v>
      </c>
      <c r="H104" s="15">
        <v>3.9980000000000002</v>
      </c>
      <c r="I104">
        <v>100</v>
      </c>
      <c r="J104" s="2">
        <f t="shared" si="32"/>
        <v>3.2285142377477882</v>
      </c>
      <c r="K104">
        <v>20000</v>
      </c>
      <c r="L104" s="6">
        <f t="shared" si="48"/>
        <v>0.2</v>
      </c>
      <c r="M104" s="11">
        <v>0.2</v>
      </c>
      <c r="N104">
        <v>50</v>
      </c>
      <c r="O104">
        <v>0.5</v>
      </c>
      <c r="P104">
        <v>4</v>
      </c>
      <c r="Q104" s="11">
        <v>4</v>
      </c>
      <c r="R104">
        <f t="shared" si="42"/>
        <v>35.799999999999997</v>
      </c>
      <c r="S104" s="11">
        <v>35.795000000000002</v>
      </c>
      <c r="T104" s="3">
        <f t="shared" si="43"/>
        <v>39.995000000000005</v>
      </c>
      <c r="U104" s="11">
        <v>56.802999999999997</v>
      </c>
      <c r="V104" s="11">
        <v>102.8</v>
      </c>
      <c r="W104" s="11">
        <v>3468.4</v>
      </c>
      <c r="X104" s="11">
        <v>7.9610000000000003</v>
      </c>
      <c r="Y104" s="11">
        <v>69.599999999999994</v>
      </c>
      <c r="Z104" s="11">
        <v>4135.8999999999996</v>
      </c>
      <c r="AA104" s="11">
        <v>7.8819999999999997</v>
      </c>
      <c r="AB104" s="11">
        <v>19.786999999999999</v>
      </c>
      <c r="AC104" s="3">
        <f t="shared" si="44"/>
        <v>37.015999999999998</v>
      </c>
      <c r="AD104" t="s">
        <v>35</v>
      </c>
      <c r="AF104">
        <f t="shared" si="45"/>
        <v>0</v>
      </c>
      <c r="AG104" t="s">
        <v>36</v>
      </c>
      <c r="AH104" s="11">
        <v>42.134099999999997</v>
      </c>
      <c r="AI104">
        <f t="shared" si="46"/>
        <v>1.3603054174468909</v>
      </c>
      <c r="AJ104">
        <f t="shared" ref="AJ104:AJ111" si="49">((I104*(T104/1000))-(AH104*(AC104/1000)))/(H104/1000)</f>
        <v>610.27117418709372</v>
      </c>
    </row>
    <row r="105" spans="1:36">
      <c r="A105" s="1">
        <v>21.104299999999999</v>
      </c>
      <c r="B105" t="s">
        <v>50</v>
      </c>
      <c r="C105" t="s">
        <v>49</v>
      </c>
      <c r="D105" t="s">
        <v>33</v>
      </c>
      <c r="E105" s="6">
        <v>8</v>
      </c>
      <c r="F105" s="2">
        <v>12.43</v>
      </c>
      <c r="G105" t="s">
        <v>38</v>
      </c>
      <c r="H105" s="15">
        <v>4.0010000000000003</v>
      </c>
      <c r="I105">
        <v>100</v>
      </c>
      <c r="J105" s="2">
        <f t="shared" si="32"/>
        <v>3.2285142377477882</v>
      </c>
      <c r="K105">
        <v>20000</v>
      </c>
      <c r="L105" s="6">
        <f t="shared" si="48"/>
        <v>0.2</v>
      </c>
      <c r="M105" s="11">
        <v>0.2</v>
      </c>
      <c r="N105">
        <v>50</v>
      </c>
      <c r="O105">
        <v>0.5</v>
      </c>
      <c r="P105">
        <v>4</v>
      </c>
      <c r="Q105" s="11">
        <v>4</v>
      </c>
      <c r="R105">
        <f t="shared" si="42"/>
        <v>35.799999999999997</v>
      </c>
      <c r="S105" s="11">
        <v>35.798000000000002</v>
      </c>
      <c r="T105" s="3">
        <f t="shared" si="43"/>
        <v>39.998000000000005</v>
      </c>
      <c r="U105" s="11">
        <v>56.813000000000002</v>
      </c>
      <c r="V105" s="11">
        <v>104.1</v>
      </c>
      <c r="W105" s="11">
        <v>3435.8</v>
      </c>
      <c r="X105" s="11">
        <v>7.9580000000000002</v>
      </c>
      <c r="Y105" s="11">
        <v>48</v>
      </c>
      <c r="Z105" s="11">
        <v>4087.1</v>
      </c>
      <c r="AA105" s="11">
        <v>7.87</v>
      </c>
      <c r="AB105" s="11">
        <v>19.809999999999999</v>
      </c>
      <c r="AC105" s="3">
        <f t="shared" si="44"/>
        <v>37.003</v>
      </c>
      <c r="AD105" t="s">
        <v>35</v>
      </c>
      <c r="AF105">
        <f t="shared" si="45"/>
        <v>0</v>
      </c>
      <c r="AG105" t="s">
        <v>36</v>
      </c>
      <c r="AH105" s="11">
        <v>40.470779999999998</v>
      </c>
      <c r="AI105">
        <f t="shared" si="46"/>
        <v>1.3066048944275843</v>
      </c>
      <c r="AJ105">
        <f t="shared" si="49"/>
        <v>625.40857977005749</v>
      </c>
    </row>
    <row r="106" spans="1:36">
      <c r="A106" s="1">
        <v>21.104299999999999</v>
      </c>
      <c r="B106" t="s">
        <v>50</v>
      </c>
      <c r="C106" t="s">
        <v>49</v>
      </c>
      <c r="D106" t="s">
        <v>33</v>
      </c>
      <c r="E106" s="6">
        <v>8</v>
      </c>
      <c r="F106" s="2">
        <v>13.43</v>
      </c>
      <c r="G106" t="s">
        <v>34</v>
      </c>
      <c r="H106" s="15">
        <v>3.996</v>
      </c>
      <c r="I106">
        <v>250</v>
      </c>
      <c r="J106" s="2">
        <f t="shared" si="32"/>
        <v>8.0712855943694706</v>
      </c>
      <c r="K106">
        <v>20000</v>
      </c>
      <c r="L106" s="6">
        <f t="shared" si="48"/>
        <v>0.5</v>
      </c>
      <c r="M106" s="13">
        <v>0.5</v>
      </c>
      <c r="N106">
        <v>50</v>
      </c>
      <c r="O106">
        <v>0.5</v>
      </c>
      <c r="P106">
        <v>4</v>
      </c>
      <c r="Q106" s="11">
        <v>4</v>
      </c>
      <c r="R106">
        <f t="shared" si="42"/>
        <v>35.5</v>
      </c>
      <c r="S106" s="11">
        <v>35.496000000000002</v>
      </c>
      <c r="T106" s="3">
        <f t="shared" si="43"/>
        <v>39.996000000000002</v>
      </c>
      <c r="U106" s="11">
        <v>56.795000000000002</v>
      </c>
      <c r="V106" s="11">
        <v>101.4</v>
      </c>
      <c r="W106" s="11">
        <v>3821.7</v>
      </c>
      <c r="X106" s="11">
        <v>7.9530000000000003</v>
      </c>
      <c r="Y106" s="11">
        <v>49</v>
      </c>
      <c r="Z106" s="11">
        <v>4554</v>
      </c>
      <c r="AA106" s="11">
        <v>7.8769999999999998</v>
      </c>
      <c r="AB106" s="11">
        <v>19.780999999999999</v>
      </c>
      <c r="AC106" s="3">
        <f t="shared" si="44"/>
        <v>37.014000000000003</v>
      </c>
      <c r="AD106" t="s">
        <v>35</v>
      </c>
      <c r="AF106">
        <f t="shared" si="45"/>
        <v>0</v>
      </c>
      <c r="AG106" t="s">
        <v>36</v>
      </c>
      <c r="AH106" s="11">
        <v>139.8792</v>
      </c>
      <c r="AI106">
        <f t="shared" si="46"/>
        <v>4.5160198876477047</v>
      </c>
      <c r="AJ106">
        <f t="shared" si="49"/>
        <v>1206.5844072072071</v>
      </c>
    </row>
    <row r="107" spans="1:36">
      <c r="A107" s="1">
        <v>21.104299999999999</v>
      </c>
      <c r="B107" t="s">
        <v>50</v>
      </c>
      <c r="C107" t="s">
        <v>49</v>
      </c>
      <c r="D107" t="s">
        <v>33</v>
      </c>
      <c r="E107" s="6">
        <v>8</v>
      </c>
      <c r="F107" s="2">
        <v>14.43</v>
      </c>
      <c r="G107" t="s">
        <v>37</v>
      </c>
      <c r="H107" s="15">
        <v>3.9980000000000002</v>
      </c>
      <c r="I107">
        <v>250</v>
      </c>
      <c r="J107" s="2">
        <f t="shared" si="32"/>
        <v>8.0712855943694706</v>
      </c>
      <c r="K107">
        <v>20000</v>
      </c>
      <c r="L107" s="6">
        <f t="shared" si="48"/>
        <v>0.5</v>
      </c>
      <c r="M107" s="13">
        <v>0.5</v>
      </c>
      <c r="N107">
        <v>50</v>
      </c>
      <c r="O107">
        <v>0.5</v>
      </c>
      <c r="P107">
        <v>4</v>
      </c>
      <c r="Q107" s="11">
        <v>4</v>
      </c>
      <c r="R107">
        <f t="shared" si="42"/>
        <v>35.5</v>
      </c>
      <c r="S107" s="11">
        <v>35.503999999999998</v>
      </c>
      <c r="T107" s="3">
        <f t="shared" si="43"/>
        <v>40.003999999999998</v>
      </c>
      <c r="U107" s="11">
        <v>56.838999999999999</v>
      </c>
      <c r="V107" s="11">
        <v>93</v>
      </c>
      <c r="W107" s="11">
        <v>4417.7</v>
      </c>
      <c r="X107" s="11">
        <v>7.984</v>
      </c>
      <c r="Y107" s="11">
        <v>25.3</v>
      </c>
      <c r="Z107" s="11">
        <v>4508.1000000000004</v>
      </c>
      <c r="AA107" s="11">
        <v>7.8689999999999998</v>
      </c>
      <c r="AB107" s="11">
        <v>19.757999999999999</v>
      </c>
      <c r="AC107" s="3">
        <f t="shared" si="44"/>
        <v>37.081000000000003</v>
      </c>
      <c r="AD107" t="s">
        <v>35</v>
      </c>
      <c r="AF107">
        <f t="shared" si="45"/>
        <v>0</v>
      </c>
      <c r="AG107" t="s">
        <v>36</v>
      </c>
      <c r="AH107" s="11">
        <v>139.37819999999999</v>
      </c>
      <c r="AI107">
        <f t="shared" si="46"/>
        <v>4.499845031316589</v>
      </c>
      <c r="AJ107">
        <f t="shared" si="49"/>
        <v>1208.7836332666332</v>
      </c>
    </row>
    <row r="108" spans="1:36">
      <c r="A108" s="1">
        <v>21.104299999999999</v>
      </c>
      <c r="B108" t="s">
        <v>50</v>
      </c>
      <c r="C108" t="s">
        <v>49</v>
      </c>
      <c r="D108" t="s">
        <v>33</v>
      </c>
      <c r="E108" s="6">
        <v>8</v>
      </c>
      <c r="F108" s="2">
        <v>15.43</v>
      </c>
      <c r="G108" t="s">
        <v>38</v>
      </c>
      <c r="H108" s="15">
        <v>3.996</v>
      </c>
      <c r="I108">
        <v>250</v>
      </c>
      <c r="J108" s="2">
        <f t="shared" si="32"/>
        <v>8.0712855943694706</v>
      </c>
      <c r="K108">
        <v>20000</v>
      </c>
      <c r="L108" s="6">
        <f t="shared" si="48"/>
        <v>0.5</v>
      </c>
      <c r="M108" s="13">
        <v>0.5</v>
      </c>
      <c r="N108">
        <v>50</v>
      </c>
      <c r="O108">
        <v>0.5</v>
      </c>
      <c r="P108">
        <v>4</v>
      </c>
      <c r="Q108" s="11">
        <v>4</v>
      </c>
      <c r="R108">
        <f t="shared" si="42"/>
        <v>35.5</v>
      </c>
      <c r="S108" s="11">
        <v>35.509</v>
      </c>
      <c r="T108" s="3">
        <f t="shared" si="43"/>
        <v>40.009</v>
      </c>
      <c r="U108" s="11">
        <v>56.787999999999997</v>
      </c>
      <c r="V108" s="11">
        <v>95.9</v>
      </c>
      <c r="W108" s="11">
        <v>4167.2</v>
      </c>
      <c r="X108" s="11">
        <v>7.9660000000000002</v>
      </c>
      <c r="Y108" s="11">
        <v>13</v>
      </c>
      <c r="Z108" s="11">
        <v>4567</v>
      </c>
      <c r="AA108" s="11">
        <v>7.8760000000000003</v>
      </c>
      <c r="AB108" s="11">
        <v>19.727</v>
      </c>
      <c r="AC108" s="3">
        <f t="shared" si="44"/>
        <v>37.060999999999993</v>
      </c>
      <c r="AD108" t="s">
        <v>35</v>
      </c>
      <c r="AF108">
        <f t="shared" si="45"/>
        <v>0</v>
      </c>
      <c r="AG108" t="s">
        <v>36</v>
      </c>
      <c r="AH108" s="11">
        <v>145.8912</v>
      </c>
      <c r="AI108">
        <f t="shared" si="46"/>
        <v>4.7101181636211011</v>
      </c>
      <c r="AJ108">
        <f t="shared" si="49"/>
        <v>1149.9940532532535</v>
      </c>
    </row>
    <row r="109" spans="1:36">
      <c r="A109" s="1">
        <v>21.104299999999999</v>
      </c>
      <c r="B109" t="s">
        <v>50</v>
      </c>
      <c r="C109" t="s">
        <v>49</v>
      </c>
      <c r="D109" t="s">
        <v>33</v>
      </c>
      <c r="E109" s="6">
        <v>8</v>
      </c>
      <c r="F109" s="2">
        <v>16.43</v>
      </c>
      <c r="G109" t="s">
        <v>34</v>
      </c>
      <c r="H109" s="15">
        <v>4</v>
      </c>
      <c r="I109">
        <v>500</v>
      </c>
      <c r="J109" s="2">
        <f t="shared" si="32"/>
        <v>16.142571188738941</v>
      </c>
      <c r="K109">
        <v>20000</v>
      </c>
      <c r="L109" s="6">
        <f t="shared" si="48"/>
        <v>1</v>
      </c>
      <c r="M109" s="13">
        <v>1</v>
      </c>
      <c r="N109">
        <v>50</v>
      </c>
      <c r="O109">
        <v>0.5</v>
      </c>
      <c r="P109">
        <v>4</v>
      </c>
      <c r="Q109" s="11">
        <v>4</v>
      </c>
      <c r="R109">
        <f t="shared" si="42"/>
        <v>35</v>
      </c>
      <c r="S109" s="15">
        <v>34.997</v>
      </c>
      <c r="T109" s="3">
        <f t="shared" si="43"/>
        <v>39.997</v>
      </c>
      <c r="U109" s="11">
        <v>56.811</v>
      </c>
      <c r="V109" s="11">
        <v>95.7</v>
      </c>
      <c r="W109" s="11">
        <v>4830.8</v>
      </c>
      <c r="X109" s="11">
        <v>7.9770000000000003</v>
      </c>
      <c r="Y109" s="11">
        <v>20.8</v>
      </c>
      <c r="Z109" s="11">
        <v>5491.6</v>
      </c>
      <c r="AA109" s="11">
        <v>7.9059999999999997</v>
      </c>
      <c r="AB109" s="11">
        <v>19.754000000000001</v>
      </c>
      <c r="AC109" s="3">
        <f t="shared" si="44"/>
        <v>37.057000000000002</v>
      </c>
      <c r="AD109" t="s">
        <v>35</v>
      </c>
      <c r="AF109">
        <f t="shared" si="45"/>
        <v>0</v>
      </c>
      <c r="AG109" t="s">
        <v>36</v>
      </c>
      <c r="AH109" s="11">
        <v>362.32319999999999</v>
      </c>
      <c r="AI109">
        <f t="shared" si="46"/>
        <v>11.697656098663396</v>
      </c>
      <c r="AJ109">
        <f t="shared" si="49"/>
        <v>1642.9722944000002</v>
      </c>
    </row>
    <row r="110" spans="1:36">
      <c r="A110" s="1">
        <v>21.104299999999999</v>
      </c>
      <c r="B110" t="s">
        <v>50</v>
      </c>
      <c r="C110" t="s">
        <v>49</v>
      </c>
      <c r="D110" t="s">
        <v>33</v>
      </c>
      <c r="E110" s="6">
        <v>8</v>
      </c>
      <c r="F110" s="2">
        <v>17.43</v>
      </c>
      <c r="G110" t="s">
        <v>37</v>
      </c>
      <c r="H110" s="15">
        <v>3.9980000000000002</v>
      </c>
      <c r="I110">
        <v>500</v>
      </c>
      <c r="J110" s="2">
        <f t="shared" si="32"/>
        <v>16.142571188738941</v>
      </c>
      <c r="K110">
        <v>20000</v>
      </c>
      <c r="L110" s="6">
        <f t="shared" si="48"/>
        <v>1</v>
      </c>
      <c r="M110" s="13">
        <v>1</v>
      </c>
      <c r="N110">
        <v>50</v>
      </c>
      <c r="O110">
        <v>0.5</v>
      </c>
      <c r="P110">
        <v>4</v>
      </c>
      <c r="Q110" s="11">
        <v>4</v>
      </c>
      <c r="R110">
        <f t="shared" si="42"/>
        <v>35</v>
      </c>
      <c r="S110" s="11">
        <v>35.000999999999998</v>
      </c>
      <c r="T110" s="3">
        <f t="shared" si="43"/>
        <v>40.000999999999998</v>
      </c>
      <c r="U110" s="11">
        <v>56.874000000000002</v>
      </c>
      <c r="V110" s="11">
        <v>93.7</v>
      </c>
      <c r="W110" s="11">
        <v>5201.3</v>
      </c>
      <c r="X110" s="11">
        <v>7.9969999999999999</v>
      </c>
      <c r="Y110" s="11">
        <v>30.1</v>
      </c>
      <c r="Z110" s="11">
        <v>5466.3</v>
      </c>
      <c r="AA110" s="11">
        <v>7.8810000000000002</v>
      </c>
      <c r="AB110" s="11">
        <v>19.794</v>
      </c>
      <c r="AC110" s="3">
        <f t="shared" si="44"/>
        <v>37.08</v>
      </c>
      <c r="AD110" t="s">
        <v>35</v>
      </c>
      <c r="AF110">
        <f t="shared" si="45"/>
        <v>0</v>
      </c>
      <c r="AG110" t="s">
        <v>36</v>
      </c>
      <c r="AH110" s="11">
        <v>357.31319999999999</v>
      </c>
      <c r="AI110">
        <f t="shared" si="46"/>
        <v>11.535907535352232</v>
      </c>
      <c r="AJ110">
        <f t="shared" si="49"/>
        <v>1688.6759739869938</v>
      </c>
    </row>
    <row r="111" spans="1:36">
      <c r="A111" s="1">
        <v>21.104299999999999</v>
      </c>
      <c r="B111" t="s">
        <v>50</v>
      </c>
      <c r="C111" t="s">
        <v>49</v>
      </c>
      <c r="D111" t="s">
        <v>33</v>
      </c>
      <c r="E111" s="6">
        <v>8</v>
      </c>
      <c r="F111" s="2">
        <v>18.43</v>
      </c>
      <c r="G111" t="s">
        <v>38</v>
      </c>
      <c r="H111" s="15">
        <v>3.9980000000000002</v>
      </c>
      <c r="I111">
        <v>500</v>
      </c>
      <c r="J111" s="2">
        <f t="shared" si="32"/>
        <v>16.142571188738941</v>
      </c>
      <c r="K111">
        <v>20000</v>
      </c>
      <c r="L111" s="6">
        <f t="shared" si="48"/>
        <v>1</v>
      </c>
      <c r="M111" s="13">
        <v>1</v>
      </c>
      <c r="N111">
        <v>50</v>
      </c>
      <c r="O111">
        <v>0.5</v>
      </c>
      <c r="P111">
        <v>4</v>
      </c>
      <c r="Q111" s="11">
        <v>4</v>
      </c>
      <c r="R111">
        <f t="shared" si="42"/>
        <v>35</v>
      </c>
      <c r="S111" s="15">
        <v>34.999000000000002</v>
      </c>
      <c r="T111" s="3">
        <f t="shared" si="43"/>
        <v>39.999000000000002</v>
      </c>
      <c r="U111" s="11">
        <v>56.868000000000002</v>
      </c>
      <c r="V111" s="11">
        <v>91.7</v>
      </c>
      <c r="W111" s="11">
        <v>5364</v>
      </c>
      <c r="X111" s="11">
        <v>8.0030000000000001</v>
      </c>
      <c r="Y111" s="11">
        <v>37.1</v>
      </c>
      <c r="Z111" s="11">
        <v>5448.2</v>
      </c>
      <c r="AA111" s="11">
        <v>7.9189999999999996</v>
      </c>
      <c r="AB111" s="15">
        <v>19.847000000000001</v>
      </c>
      <c r="AC111" s="3">
        <f t="shared" si="44"/>
        <v>37.021000000000001</v>
      </c>
      <c r="AD111" t="s">
        <v>35</v>
      </c>
      <c r="AF111">
        <f t="shared" si="45"/>
        <v>0</v>
      </c>
      <c r="AG111" t="s">
        <v>36</v>
      </c>
      <c r="AH111" s="11">
        <v>355.0086</v>
      </c>
      <c r="AI111">
        <f t="shared" si="46"/>
        <v>11.461503196229096</v>
      </c>
      <c r="AJ111">
        <f t="shared" si="49"/>
        <v>1715.0391744372191</v>
      </c>
    </row>
    <row r="112" spans="1:36">
      <c r="A112" s="1" t="s">
        <v>31</v>
      </c>
      <c r="B112" t="s">
        <v>31</v>
      </c>
      <c r="C112" t="s">
        <v>51</v>
      </c>
      <c r="D112" t="s">
        <v>33</v>
      </c>
      <c r="E112" s="6">
        <v>8</v>
      </c>
      <c r="F112" s="2">
        <v>1.44</v>
      </c>
      <c r="G112" t="s">
        <v>34</v>
      </c>
      <c r="H112" s="15">
        <v>0</v>
      </c>
      <c r="I112" s="2">
        <v>0.20488263157894734</v>
      </c>
      <c r="J112" s="2">
        <f t="shared" si="32"/>
        <v>6.6146649311986617E-3</v>
      </c>
      <c r="K112">
        <v>20000</v>
      </c>
      <c r="L112">
        <v>0</v>
      </c>
      <c r="M112" s="11">
        <v>0</v>
      </c>
      <c r="N112">
        <v>50</v>
      </c>
      <c r="O112">
        <v>0.5</v>
      </c>
      <c r="P112">
        <v>4</v>
      </c>
      <c r="Q112" s="11">
        <v>4</v>
      </c>
      <c r="R112">
        <f>40-L112-P112</f>
        <v>36</v>
      </c>
      <c r="S112" s="15">
        <f>52.87-16.873</f>
        <v>35.997</v>
      </c>
      <c r="T112" s="3">
        <f>S112+Q112+M112</f>
        <v>39.997</v>
      </c>
      <c r="U112" s="11">
        <v>55.631</v>
      </c>
      <c r="V112" s="11">
        <v>140.9</v>
      </c>
      <c r="W112" s="11">
        <v>3597.8</v>
      </c>
      <c r="X112" s="11">
        <v>7.9720000000000004</v>
      </c>
      <c r="Y112" s="11">
        <v>26.4</v>
      </c>
      <c r="Z112" s="11">
        <v>3587.3</v>
      </c>
      <c r="AA112" s="11">
        <v>7.9530000000000003</v>
      </c>
      <c r="AB112" s="15">
        <v>12.944000000000001</v>
      </c>
      <c r="AC112" s="3">
        <f>U112-AB112</f>
        <v>42.686999999999998</v>
      </c>
      <c r="AD112" t="s">
        <v>35</v>
      </c>
      <c r="AF112">
        <f>AE112*(1/1000)*(1/94.9714)*(1000/1)</f>
        <v>0</v>
      </c>
      <c r="AG112" t="s">
        <v>36</v>
      </c>
      <c r="AH112" s="11">
        <v>0.21943799999999999</v>
      </c>
      <c r="AI112">
        <f>AH112*(1/1000)*(1/30.974)*(1000/1)</f>
        <v>7.0845870730289924E-3</v>
      </c>
      <c r="AJ112">
        <v>0</v>
      </c>
    </row>
    <row r="113" spans="1:36">
      <c r="A113" s="1" t="s">
        <v>31</v>
      </c>
      <c r="B113" t="s">
        <v>31</v>
      </c>
      <c r="C113" t="s">
        <v>51</v>
      </c>
      <c r="D113" t="s">
        <v>33</v>
      </c>
      <c r="E113" s="6">
        <v>8</v>
      </c>
      <c r="F113" s="2">
        <v>2.44</v>
      </c>
      <c r="G113" t="s">
        <v>37</v>
      </c>
      <c r="H113" s="15">
        <v>0</v>
      </c>
      <c r="I113" s="2">
        <v>0.20488263157894734</v>
      </c>
      <c r="J113" s="2">
        <f t="shared" si="32"/>
        <v>6.6146649311986617E-3</v>
      </c>
      <c r="K113">
        <v>20000</v>
      </c>
      <c r="L113">
        <v>0</v>
      </c>
      <c r="M113" s="11">
        <v>0</v>
      </c>
      <c r="N113">
        <v>50</v>
      </c>
      <c r="O113">
        <v>0.5</v>
      </c>
      <c r="P113">
        <v>4</v>
      </c>
      <c r="Q113" s="11">
        <v>4</v>
      </c>
      <c r="R113">
        <f t="shared" ref="R113:R129" si="50">40-L113-P113</f>
        <v>36</v>
      </c>
      <c r="S113" s="11">
        <v>36</v>
      </c>
      <c r="T113" s="3">
        <f t="shared" ref="T113:T129" si="51">S113+Q113+M113</f>
        <v>40</v>
      </c>
      <c r="U113" s="11">
        <v>52.866</v>
      </c>
      <c r="V113" s="11">
        <v>134.9</v>
      </c>
      <c r="W113" s="11">
        <v>3620.8</v>
      </c>
      <c r="X113" s="11">
        <v>7.9889999999999999</v>
      </c>
      <c r="Y113" s="11">
        <v>48.7</v>
      </c>
      <c r="Z113" s="11">
        <v>3674.8</v>
      </c>
      <c r="AA113" s="11">
        <v>7.9509999999999996</v>
      </c>
      <c r="AB113" s="11">
        <v>12.821999999999999</v>
      </c>
      <c r="AC113" s="3">
        <f t="shared" ref="AC113:AC129" si="52">U113-AB113</f>
        <v>40.043999999999997</v>
      </c>
      <c r="AD113" t="s">
        <v>35</v>
      </c>
      <c r="AF113">
        <f t="shared" ref="AF113:AF129" si="53">AE113*(1/1000)*(1/94.9714)*(1000/1)</f>
        <v>0</v>
      </c>
      <c r="AG113" t="s">
        <v>36</v>
      </c>
      <c r="AH113" s="11">
        <v>0.17835599999999999</v>
      </c>
      <c r="AI113">
        <f t="shared" ref="AI113:AI129" si="54">AH113*(1/1000)*(1/30.974)*(1000/1)</f>
        <v>5.758248853877445E-3</v>
      </c>
      <c r="AJ113">
        <v>0</v>
      </c>
    </row>
    <row r="114" spans="1:36">
      <c r="A114" s="1" t="s">
        <v>31</v>
      </c>
      <c r="B114" t="s">
        <v>31</v>
      </c>
      <c r="C114" t="s">
        <v>51</v>
      </c>
      <c r="D114" t="s">
        <v>33</v>
      </c>
      <c r="E114" s="6">
        <v>8</v>
      </c>
      <c r="F114" s="2">
        <v>3.44</v>
      </c>
      <c r="G114" t="s">
        <v>38</v>
      </c>
      <c r="H114" s="15">
        <v>0</v>
      </c>
      <c r="I114" s="2">
        <v>0.20488263157894734</v>
      </c>
      <c r="J114" s="2">
        <f t="shared" si="32"/>
        <v>6.6146649311986617E-3</v>
      </c>
      <c r="K114">
        <v>20000</v>
      </c>
      <c r="L114">
        <v>0</v>
      </c>
      <c r="M114" s="11">
        <v>0</v>
      </c>
      <c r="N114">
        <v>50</v>
      </c>
      <c r="O114">
        <v>0.5</v>
      </c>
      <c r="P114">
        <v>4</v>
      </c>
      <c r="Q114" s="11">
        <v>4</v>
      </c>
      <c r="R114">
        <f t="shared" si="50"/>
        <v>36</v>
      </c>
      <c r="S114" s="11">
        <v>36.012999999999998</v>
      </c>
      <c r="T114" s="3">
        <f t="shared" si="51"/>
        <v>40.012999999999998</v>
      </c>
      <c r="U114" s="11">
        <v>52.743000000000002</v>
      </c>
      <c r="V114" s="11">
        <v>141</v>
      </c>
      <c r="W114" s="11">
        <v>3629.6</v>
      </c>
      <c r="X114" s="11">
        <v>7.9749999999999996</v>
      </c>
      <c r="Y114" s="11">
        <v>49.3</v>
      </c>
      <c r="Z114" s="11">
        <v>3575.4</v>
      </c>
      <c r="AA114" s="11">
        <v>7.9489999999999998</v>
      </c>
      <c r="AB114" s="11">
        <v>12.869</v>
      </c>
      <c r="AC114" s="3">
        <f t="shared" si="52"/>
        <v>39.874000000000002</v>
      </c>
      <c r="AD114" t="s">
        <v>35</v>
      </c>
      <c r="AF114">
        <f t="shared" si="53"/>
        <v>0</v>
      </c>
      <c r="AG114" t="s">
        <v>36</v>
      </c>
      <c r="AH114" s="11">
        <v>0.14829600000000001</v>
      </c>
      <c r="AI114">
        <f t="shared" si="54"/>
        <v>4.7877574740104603E-3</v>
      </c>
      <c r="AJ114">
        <v>0</v>
      </c>
    </row>
    <row r="115" spans="1:36">
      <c r="A115" s="1">
        <v>21.104399999999998</v>
      </c>
      <c r="B115" t="s">
        <v>52</v>
      </c>
      <c r="C115" t="s">
        <v>51</v>
      </c>
      <c r="D115" t="s">
        <v>33</v>
      </c>
      <c r="E115" s="6">
        <v>8</v>
      </c>
      <c r="F115" s="2">
        <v>4.4400000000000004</v>
      </c>
      <c r="G115" t="s">
        <v>34</v>
      </c>
      <c r="H115" s="15">
        <v>3.9990000000000001</v>
      </c>
      <c r="I115" s="2">
        <v>0.20488263157894734</v>
      </c>
      <c r="J115" s="2">
        <f t="shared" si="32"/>
        <v>6.6146649311986617E-3</v>
      </c>
      <c r="K115">
        <v>20000</v>
      </c>
      <c r="L115" s="5">
        <v>0</v>
      </c>
      <c r="M115" s="11">
        <v>0</v>
      </c>
      <c r="N115">
        <v>50</v>
      </c>
      <c r="O115">
        <v>0.5</v>
      </c>
      <c r="P115">
        <v>4</v>
      </c>
      <c r="Q115" s="11">
        <v>4</v>
      </c>
      <c r="R115">
        <f t="shared" si="50"/>
        <v>36</v>
      </c>
      <c r="S115" s="11">
        <v>36</v>
      </c>
      <c r="T115" s="3">
        <f t="shared" si="51"/>
        <v>40</v>
      </c>
      <c r="U115" s="11">
        <v>56.789000000000001</v>
      </c>
      <c r="V115" s="11">
        <v>147.19999999999999</v>
      </c>
      <c r="W115" s="11">
        <v>3601.7</v>
      </c>
      <c r="X115" s="11">
        <v>7.9889999999999999</v>
      </c>
      <c r="Y115" s="11">
        <v>8.8000000000000007</v>
      </c>
      <c r="Z115" s="11">
        <v>4024.5</v>
      </c>
      <c r="AA115" s="11">
        <v>7.8570000000000002</v>
      </c>
      <c r="AB115" s="11">
        <v>19.347999999999999</v>
      </c>
      <c r="AC115" s="3">
        <f t="shared" si="52"/>
        <v>37.441000000000003</v>
      </c>
      <c r="AD115" t="s">
        <v>35</v>
      </c>
      <c r="AF115">
        <f t="shared" si="53"/>
        <v>0</v>
      </c>
      <c r="AG115" t="s">
        <v>36</v>
      </c>
      <c r="AH115" s="11">
        <v>0.40781400000000001</v>
      </c>
      <c r="AI115">
        <f t="shared" si="54"/>
        <v>1.3166333053528765E-2</v>
      </c>
      <c r="AJ115">
        <f t="shared" ref="AJ115:AJ120" si="55">((I115*(T115/1000))-(AH115*(AC115/1000)))/(H115/1000)</f>
        <v>-1.7688568919335099</v>
      </c>
    </row>
    <row r="116" spans="1:36">
      <c r="A116" s="1">
        <v>21.104399999999998</v>
      </c>
      <c r="B116" t="s">
        <v>52</v>
      </c>
      <c r="C116" t="s">
        <v>51</v>
      </c>
      <c r="D116" t="s">
        <v>33</v>
      </c>
      <c r="E116" s="6">
        <v>8</v>
      </c>
      <c r="F116" s="2">
        <v>5.44</v>
      </c>
      <c r="G116" t="s">
        <v>37</v>
      </c>
      <c r="H116" s="15">
        <v>4.0010000000000003</v>
      </c>
      <c r="I116" s="2">
        <v>0.20488263157894734</v>
      </c>
      <c r="J116" s="2">
        <f t="shared" si="32"/>
        <v>6.6146649311986617E-3</v>
      </c>
      <c r="K116">
        <v>20000</v>
      </c>
      <c r="L116" s="5">
        <v>0</v>
      </c>
      <c r="M116" s="11">
        <v>0</v>
      </c>
      <c r="N116">
        <v>50</v>
      </c>
      <c r="O116">
        <v>0.5</v>
      </c>
      <c r="P116">
        <v>4</v>
      </c>
      <c r="Q116" s="11">
        <v>4</v>
      </c>
      <c r="R116">
        <f t="shared" si="50"/>
        <v>36</v>
      </c>
      <c r="S116" s="11">
        <v>36.002000000000002</v>
      </c>
      <c r="T116" s="3">
        <f t="shared" si="51"/>
        <v>40.002000000000002</v>
      </c>
      <c r="U116" s="11">
        <v>56.795999999999999</v>
      </c>
      <c r="V116" s="11">
        <v>113</v>
      </c>
      <c r="W116" s="11">
        <v>3782.8</v>
      </c>
      <c r="X116" s="11">
        <v>7.9729999999999999</v>
      </c>
      <c r="Y116" s="11">
        <v>-3.9</v>
      </c>
      <c r="Z116" s="11">
        <v>4001.6</v>
      </c>
      <c r="AA116" s="11">
        <v>7.8620000000000001</v>
      </c>
      <c r="AB116" s="11">
        <v>19.413</v>
      </c>
      <c r="AC116" s="3">
        <f t="shared" si="52"/>
        <v>37.382999999999996</v>
      </c>
      <c r="AD116" t="s">
        <v>35</v>
      </c>
      <c r="AF116">
        <f t="shared" si="53"/>
        <v>0</v>
      </c>
      <c r="AG116" t="s">
        <v>36</v>
      </c>
      <c r="AH116" s="11">
        <v>0.27454800000000001</v>
      </c>
      <c r="AI116">
        <f t="shared" si="54"/>
        <v>8.8638212694517986E-3</v>
      </c>
      <c r="AJ116">
        <f t="shared" si="55"/>
        <v>-0.51679901414120111</v>
      </c>
    </row>
    <row r="117" spans="1:36">
      <c r="A117" s="1">
        <v>21.104399999999998</v>
      </c>
      <c r="B117" t="s">
        <v>52</v>
      </c>
      <c r="C117" t="s">
        <v>51</v>
      </c>
      <c r="D117" t="s">
        <v>33</v>
      </c>
      <c r="E117" s="6">
        <v>8</v>
      </c>
      <c r="F117" s="2">
        <v>6.44</v>
      </c>
      <c r="G117" t="s">
        <v>38</v>
      </c>
      <c r="H117" s="15">
        <v>3.996</v>
      </c>
      <c r="I117" s="2">
        <v>0.20488263157894734</v>
      </c>
      <c r="J117" s="2">
        <f t="shared" si="32"/>
        <v>6.6146649311986617E-3</v>
      </c>
      <c r="K117">
        <v>20000</v>
      </c>
      <c r="L117" s="5">
        <v>0</v>
      </c>
      <c r="M117" s="11">
        <v>0</v>
      </c>
      <c r="N117">
        <v>50</v>
      </c>
      <c r="O117">
        <v>0.5</v>
      </c>
      <c r="P117">
        <v>4</v>
      </c>
      <c r="Q117" s="11">
        <v>4</v>
      </c>
      <c r="R117">
        <f t="shared" si="50"/>
        <v>36</v>
      </c>
      <c r="S117" s="11">
        <v>35.997</v>
      </c>
      <c r="T117" s="3">
        <f t="shared" si="51"/>
        <v>39.997</v>
      </c>
      <c r="U117" s="11">
        <v>56.8</v>
      </c>
      <c r="V117" s="11">
        <v>146.6</v>
      </c>
      <c r="W117" s="11">
        <v>3697.3</v>
      </c>
      <c r="X117" s="11">
        <v>7.9880000000000004</v>
      </c>
      <c r="Y117" s="11">
        <v>-15.2</v>
      </c>
      <c r="Z117" s="11">
        <v>3953.6</v>
      </c>
      <c r="AA117" s="11">
        <v>7.8620000000000001</v>
      </c>
      <c r="AB117" s="11">
        <v>19.596</v>
      </c>
      <c r="AC117" s="3">
        <f t="shared" si="52"/>
        <v>37.203999999999994</v>
      </c>
      <c r="AD117" t="s">
        <v>35</v>
      </c>
      <c r="AF117">
        <f t="shared" si="53"/>
        <v>0</v>
      </c>
      <c r="AG117" t="s">
        <v>36</v>
      </c>
      <c r="AH117" s="11">
        <v>0.40681200000000001</v>
      </c>
      <c r="AI117">
        <f t="shared" si="54"/>
        <v>1.3133983340866533E-2</v>
      </c>
      <c r="AJ117">
        <f t="shared" si="55"/>
        <v>-1.7368225807649755</v>
      </c>
    </row>
    <row r="118" spans="1:36">
      <c r="A118" s="1">
        <v>21.104399999999998</v>
      </c>
      <c r="B118" t="s">
        <v>52</v>
      </c>
      <c r="C118" t="s">
        <v>51</v>
      </c>
      <c r="D118" t="s">
        <v>33</v>
      </c>
      <c r="E118" s="6">
        <v>8</v>
      </c>
      <c r="F118" s="2">
        <v>7.44</v>
      </c>
      <c r="G118" t="s">
        <v>34</v>
      </c>
      <c r="H118" s="15">
        <v>4.0039999999999996</v>
      </c>
      <c r="I118">
        <v>50</v>
      </c>
      <c r="J118" s="2">
        <f t="shared" si="32"/>
        <v>1.6142571188738941</v>
      </c>
      <c r="K118">
        <v>20000</v>
      </c>
      <c r="L118" s="6">
        <f>I118*40/K118</f>
        <v>0.1</v>
      </c>
      <c r="M118" s="11">
        <v>0.1</v>
      </c>
      <c r="N118">
        <v>50</v>
      </c>
      <c r="O118">
        <v>0.5</v>
      </c>
      <c r="P118">
        <v>4</v>
      </c>
      <c r="Q118" s="11">
        <v>4</v>
      </c>
      <c r="R118" s="6">
        <f>40-L118-P118</f>
        <v>35.9</v>
      </c>
      <c r="S118" s="11">
        <v>35.893999999999998</v>
      </c>
      <c r="T118" s="3">
        <f t="shared" si="51"/>
        <v>39.994</v>
      </c>
      <c r="U118" s="11">
        <v>56.871000000000002</v>
      </c>
      <c r="V118" s="11">
        <v>109.7</v>
      </c>
      <c r="W118" s="11">
        <v>3608.4</v>
      </c>
      <c r="X118" s="11">
        <v>7.9640000000000004</v>
      </c>
      <c r="Y118" s="11">
        <v>-51.1</v>
      </c>
      <c r="Z118" s="11">
        <v>4073.5</v>
      </c>
      <c r="AA118" s="11">
        <v>7.87</v>
      </c>
      <c r="AB118" s="15">
        <v>19.577000000000002</v>
      </c>
      <c r="AC118" s="3">
        <f t="shared" si="52"/>
        <v>37.293999999999997</v>
      </c>
      <c r="AD118" t="s">
        <v>35</v>
      </c>
      <c r="AF118">
        <f t="shared" si="53"/>
        <v>0</v>
      </c>
      <c r="AG118" t="s">
        <v>36</v>
      </c>
      <c r="AH118" s="11">
        <v>22.074059999999999</v>
      </c>
      <c r="AI118">
        <f t="shared" si="54"/>
        <v>0.71266416994898951</v>
      </c>
      <c r="AJ118">
        <f t="shared" si="55"/>
        <v>293.82367791208799</v>
      </c>
    </row>
    <row r="119" spans="1:36">
      <c r="A119" s="1">
        <v>21.104399999999998</v>
      </c>
      <c r="B119" t="s">
        <v>52</v>
      </c>
      <c r="C119" t="s">
        <v>51</v>
      </c>
      <c r="D119" t="s">
        <v>33</v>
      </c>
      <c r="E119" s="6">
        <v>8</v>
      </c>
      <c r="F119" s="2">
        <v>8.44</v>
      </c>
      <c r="G119" t="s">
        <v>37</v>
      </c>
      <c r="H119" s="15">
        <v>3.9980000000000002</v>
      </c>
      <c r="I119">
        <v>50</v>
      </c>
      <c r="J119" s="2">
        <f t="shared" si="32"/>
        <v>1.6142571188738941</v>
      </c>
      <c r="K119">
        <v>20000</v>
      </c>
      <c r="L119" s="6">
        <f t="shared" ref="L119:L129" si="56">I119*40/K119</f>
        <v>0.1</v>
      </c>
      <c r="M119" s="11">
        <v>0.1</v>
      </c>
      <c r="N119">
        <v>50</v>
      </c>
      <c r="O119">
        <v>0.5</v>
      </c>
      <c r="P119">
        <v>4</v>
      </c>
      <c r="Q119" s="11">
        <v>4</v>
      </c>
      <c r="R119">
        <f t="shared" si="50"/>
        <v>35.9</v>
      </c>
      <c r="S119" s="11">
        <v>35.896999999999998</v>
      </c>
      <c r="T119" s="3">
        <f t="shared" si="51"/>
        <v>39.997</v>
      </c>
      <c r="U119" s="11">
        <v>56.743000000000002</v>
      </c>
      <c r="V119" s="11">
        <v>147.80000000000001</v>
      </c>
      <c r="W119" s="11">
        <v>3745.7</v>
      </c>
      <c r="X119" s="11">
        <v>7.9909999999999997</v>
      </c>
      <c r="Y119" s="11">
        <v>-39.299999999999997</v>
      </c>
      <c r="Z119" s="11">
        <v>4107.5</v>
      </c>
      <c r="AA119" s="11">
        <v>7.8630000000000004</v>
      </c>
      <c r="AB119" s="11">
        <v>19.923999999999999</v>
      </c>
      <c r="AC119" s="3">
        <f t="shared" si="52"/>
        <v>36.819000000000003</v>
      </c>
      <c r="AD119" t="s">
        <v>35</v>
      </c>
      <c r="AF119">
        <f t="shared" si="53"/>
        <v>0</v>
      </c>
      <c r="AG119" t="s">
        <v>36</v>
      </c>
      <c r="AH119" s="11">
        <v>21.663239999999998</v>
      </c>
      <c r="AI119">
        <f t="shared" si="54"/>
        <v>0.69940078775747405</v>
      </c>
      <c r="AJ119">
        <f t="shared" si="55"/>
        <v>300.7081456828414</v>
      </c>
    </row>
    <row r="120" spans="1:36">
      <c r="A120" s="1">
        <v>21.104399999999998</v>
      </c>
      <c r="B120" t="s">
        <v>52</v>
      </c>
      <c r="C120" t="s">
        <v>51</v>
      </c>
      <c r="D120" t="s">
        <v>33</v>
      </c>
      <c r="E120" s="6">
        <v>8</v>
      </c>
      <c r="F120" s="2">
        <v>9.44</v>
      </c>
      <c r="G120" t="s">
        <v>38</v>
      </c>
      <c r="H120" s="15">
        <v>4.0019999999999998</v>
      </c>
      <c r="I120">
        <v>50</v>
      </c>
      <c r="J120" s="2">
        <f t="shared" si="32"/>
        <v>1.6142571188738941</v>
      </c>
      <c r="K120">
        <v>20000</v>
      </c>
      <c r="L120" s="6">
        <f t="shared" si="56"/>
        <v>0.1</v>
      </c>
      <c r="M120" s="11">
        <v>0.1</v>
      </c>
      <c r="N120">
        <v>50</v>
      </c>
      <c r="O120">
        <v>0.5</v>
      </c>
      <c r="P120">
        <v>4</v>
      </c>
      <c r="Q120" s="11">
        <v>4</v>
      </c>
      <c r="R120">
        <f t="shared" si="50"/>
        <v>35.9</v>
      </c>
      <c r="S120" s="11">
        <v>35.908000000000001</v>
      </c>
      <c r="T120" s="3">
        <f t="shared" si="51"/>
        <v>40.008000000000003</v>
      </c>
      <c r="U120" s="11">
        <v>56.738</v>
      </c>
      <c r="V120" s="11">
        <v>100.1</v>
      </c>
      <c r="W120" s="11">
        <v>3700.3</v>
      </c>
      <c r="X120" s="11">
        <v>7.9740000000000002</v>
      </c>
      <c r="Y120" s="11">
        <v>-59.8</v>
      </c>
      <c r="Z120" s="11">
        <v>4123</v>
      </c>
      <c r="AA120" s="11">
        <v>7.8579999999999997</v>
      </c>
      <c r="AB120" s="11">
        <v>19.396000000000001</v>
      </c>
      <c r="AC120" s="3">
        <f t="shared" si="52"/>
        <v>37.341999999999999</v>
      </c>
      <c r="AD120" t="s">
        <v>35</v>
      </c>
      <c r="AF120">
        <f t="shared" si="53"/>
        <v>0</v>
      </c>
      <c r="AG120" t="s">
        <v>36</v>
      </c>
      <c r="AH120" s="11">
        <v>21.623159999999999</v>
      </c>
      <c r="AI120">
        <f t="shared" si="54"/>
        <v>0.69810679925098473</v>
      </c>
      <c r="AJ120">
        <f t="shared" si="55"/>
        <v>298.08794584707653</v>
      </c>
    </row>
    <row r="121" spans="1:36">
      <c r="A121" s="1">
        <v>21.104399999999998</v>
      </c>
      <c r="B121" t="s">
        <v>52</v>
      </c>
      <c r="C121" t="s">
        <v>51</v>
      </c>
      <c r="D121" t="s">
        <v>33</v>
      </c>
      <c r="E121" s="6">
        <v>8</v>
      </c>
      <c r="F121" s="2">
        <v>10.44</v>
      </c>
      <c r="G121" t="s">
        <v>34</v>
      </c>
      <c r="H121" s="15">
        <v>3.9990000000000001</v>
      </c>
      <c r="I121">
        <v>100</v>
      </c>
      <c r="J121" s="2">
        <f t="shared" si="32"/>
        <v>3.2285142377477882</v>
      </c>
      <c r="K121">
        <v>20000</v>
      </c>
      <c r="L121" s="6">
        <f t="shared" si="56"/>
        <v>0.2</v>
      </c>
      <c r="M121" s="11">
        <v>0.2</v>
      </c>
      <c r="N121">
        <v>50</v>
      </c>
      <c r="O121">
        <v>0.5</v>
      </c>
      <c r="P121">
        <v>4</v>
      </c>
      <c r="Q121" s="11">
        <v>4</v>
      </c>
      <c r="R121">
        <f t="shared" si="50"/>
        <v>35.799999999999997</v>
      </c>
      <c r="S121" s="11">
        <v>35.808999999999997</v>
      </c>
      <c r="T121" s="3">
        <f t="shared" si="51"/>
        <v>40.009</v>
      </c>
      <c r="U121" s="11">
        <v>56.744999999999997</v>
      </c>
      <c r="V121" s="11">
        <v>155.30000000000001</v>
      </c>
      <c r="W121" s="11">
        <v>3922.5</v>
      </c>
      <c r="X121" s="11">
        <v>7.9790000000000001</v>
      </c>
      <c r="Y121" s="11">
        <v>-76.7</v>
      </c>
      <c r="Z121" s="11">
        <v>4226</v>
      </c>
      <c r="AA121" s="11">
        <v>7.8419999999999996</v>
      </c>
      <c r="AB121" s="11">
        <v>19.311</v>
      </c>
      <c r="AC121" s="3">
        <f t="shared" si="52"/>
        <v>37.433999999999997</v>
      </c>
      <c r="AD121" t="s">
        <v>35</v>
      </c>
      <c r="AF121">
        <f t="shared" si="53"/>
        <v>0</v>
      </c>
      <c r="AG121" t="s">
        <v>36</v>
      </c>
      <c r="AH121" s="11">
        <v>45.941699999999997</v>
      </c>
      <c r="AI121">
        <f t="shared" si="54"/>
        <v>1.4832343255633758</v>
      </c>
      <c r="AJ121">
        <f>((I121*(T121/1000))-(AH121*(AC121/1000)))/(H121/1000)</f>
        <v>570.42220610152549</v>
      </c>
    </row>
    <row r="122" spans="1:36">
      <c r="A122" s="1">
        <v>21.104399999999998</v>
      </c>
      <c r="B122" t="s">
        <v>52</v>
      </c>
      <c r="C122" t="s">
        <v>51</v>
      </c>
      <c r="D122" t="s">
        <v>33</v>
      </c>
      <c r="E122" s="6">
        <v>8</v>
      </c>
      <c r="F122" s="2">
        <v>11.44</v>
      </c>
      <c r="G122" t="s">
        <v>37</v>
      </c>
      <c r="H122" s="15">
        <v>4.0030000000000001</v>
      </c>
      <c r="I122">
        <v>100</v>
      </c>
      <c r="J122" s="2">
        <f t="shared" si="32"/>
        <v>3.2285142377477882</v>
      </c>
      <c r="K122">
        <v>20000</v>
      </c>
      <c r="L122" s="6">
        <f t="shared" si="56"/>
        <v>0.2</v>
      </c>
      <c r="M122" s="11">
        <v>0.2</v>
      </c>
      <c r="N122">
        <v>50</v>
      </c>
      <c r="O122">
        <v>0.5</v>
      </c>
      <c r="P122">
        <v>4</v>
      </c>
      <c r="Q122" s="11">
        <v>4</v>
      </c>
      <c r="R122">
        <f t="shared" si="50"/>
        <v>35.799999999999997</v>
      </c>
      <c r="S122" s="11">
        <v>35.807000000000002</v>
      </c>
      <c r="T122" s="3">
        <f t="shared" si="51"/>
        <v>40.007000000000005</v>
      </c>
      <c r="U122" s="11">
        <v>56.834000000000003</v>
      </c>
      <c r="V122" s="11">
        <v>153.1</v>
      </c>
      <c r="W122" s="11">
        <v>4005.3</v>
      </c>
      <c r="X122" s="11">
        <v>7.9909999999999997</v>
      </c>
      <c r="Y122" s="11">
        <v>-86.3</v>
      </c>
      <c r="Z122" s="11">
        <v>4277</v>
      </c>
      <c r="AA122" s="11">
        <v>7.843</v>
      </c>
      <c r="AB122" s="11">
        <v>19.407</v>
      </c>
      <c r="AC122" s="3">
        <f t="shared" si="52"/>
        <v>37.427000000000007</v>
      </c>
      <c r="AD122" t="s">
        <v>35</v>
      </c>
      <c r="AF122">
        <f t="shared" si="53"/>
        <v>0</v>
      </c>
      <c r="AG122" t="s">
        <v>36</v>
      </c>
      <c r="AH122" s="11">
        <v>47.594999999999999</v>
      </c>
      <c r="AI122">
        <f t="shared" si="54"/>
        <v>1.5366113514560598</v>
      </c>
      <c r="AJ122">
        <f t="shared" ref="AJ122:AJ129" si="57">((I122*(T122/1000))-(AH122*(AC122/1000)))/(H122/1000)</f>
        <v>554.42466525106181</v>
      </c>
    </row>
    <row r="123" spans="1:36">
      <c r="A123" s="1">
        <v>21.104399999999998</v>
      </c>
      <c r="B123" t="s">
        <v>52</v>
      </c>
      <c r="C123" t="s">
        <v>51</v>
      </c>
      <c r="D123" t="s">
        <v>33</v>
      </c>
      <c r="E123" s="6">
        <v>8</v>
      </c>
      <c r="F123" s="2">
        <v>12.44</v>
      </c>
      <c r="G123" t="s">
        <v>38</v>
      </c>
      <c r="H123" s="15">
        <v>4.0010000000000003</v>
      </c>
      <c r="I123">
        <v>100</v>
      </c>
      <c r="J123" s="2">
        <f t="shared" si="32"/>
        <v>3.2285142377477882</v>
      </c>
      <c r="K123">
        <v>20000</v>
      </c>
      <c r="L123" s="6">
        <f t="shared" si="56"/>
        <v>0.2</v>
      </c>
      <c r="M123" s="11">
        <v>0.2</v>
      </c>
      <c r="N123">
        <v>50</v>
      </c>
      <c r="O123">
        <v>0.5</v>
      </c>
      <c r="P123">
        <v>4</v>
      </c>
      <c r="Q123" s="11">
        <v>4</v>
      </c>
      <c r="R123">
        <f t="shared" si="50"/>
        <v>35.799999999999997</v>
      </c>
      <c r="S123" s="11">
        <v>35.793999999999997</v>
      </c>
      <c r="T123" s="3">
        <f t="shared" si="51"/>
        <v>39.994</v>
      </c>
      <c r="U123" s="11">
        <v>56.750999999999998</v>
      </c>
      <c r="V123" s="11">
        <v>93.9</v>
      </c>
      <c r="W123" s="11">
        <v>3996.4</v>
      </c>
      <c r="X123" s="11">
        <v>7.984</v>
      </c>
      <c r="Y123" s="11">
        <v>-118.6</v>
      </c>
      <c r="Z123" s="11">
        <v>4204.5</v>
      </c>
      <c r="AA123" s="11">
        <v>7.84</v>
      </c>
      <c r="AB123" s="11">
        <v>19.297999999999998</v>
      </c>
      <c r="AC123" s="3">
        <f t="shared" si="52"/>
        <v>37.453000000000003</v>
      </c>
      <c r="AD123" t="s">
        <v>35</v>
      </c>
      <c r="AF123">
        <f t="shared" si="53"/>
        <v>0</v>
      </c>
      <c r="AG123" t="s">
        <v>36</v>
      </c>
      <c r="AH123" s="11">
        <v>43.647120000000001</v>
      </c>
      <c r="AI123">
        <f t="shared" si="54"/>
        <v>1.4091534835668629</v>
      </c>
      <c r="AJ123">
        <f t="shared" si="57"/>
        <v>591.02334782304422</v>
      </c>
    </row>
    <row r="124" spans="1:36">
      <c r="A124" s="1">
        <v>21.104399999999998</v>
      </c>
      <c r="B124" t="s">
        <v>52</v>
      </c>
      <c r="C124" t="s">
        <v>51</v>
      </c>
      <c r="D124" t="s">
        <v>33</v>
      </c>
      <c r="E124" s="6">
        <v>8</v>
      </c>
      <c r="F124" s="2">
        <v>13.44</v>
      </c>
      <c r="G124" t="s">
        <v>34</v>
      </c>
      <c r="H124" s="15">
        <v>3.9990000000000001</v>
      </c>
      <c r="I124">
        <v>250</v>
      </c>
      <c r="J124" s="2">
        <f t="shared" si="32"/>
        <v>8.0712855943694706</v>
      </c>
      <c r="K124">
        <v>20000</v>
      </c>
      <c r="L124" s="6">
        <f t="shared" si="56"/>
        <v>0.5</v>
      </c>
      <c r="M124" s="13">
        <v>0.5</v>
      </c>
      <c r="N124">
        <v>50</v>
      </c>
      <c r="O124">
        <v>0.5</v>
      </c>
      <c r="P124">
        <v>4</v>
      </c>
      <c r="Q124" s="11">
        <v>4</v>
      </c>
      <c r="R124">
        <f t="shared" si="50"/>
        <v>35.5</v>
      </c>
      <c r="S124" s="11">
        <v>35.511000000000003</v>
      </c>
      <c r="T124" s="3">
        <f t="shared" si="51"/>
        <v>40.011000000000003</v>
      </c>
      <c r="U124" s="11">
        <v>56.768000000000001</v>
      </c>
      <c r="V124" s="11">
        <v>151.69999999999999</v>
      </c>
      <c r="W124" s="11">
        <v>4424.1000000000004</v>
      </c>
      <c r="X124" s="11">
        <v>7.9770000000000003</v>
      </c>
      <c r="Y124" s="11">
        <v>-93.4</v>
      </c>
      <c r="Z124" s="11">
        <v>4718.7</v>
      </c>
      <c r="AA124" s="11">
        <v>7.843</v>
      </c>
      <c r="AB124" s="11">
        <v>19.373999999999999</v>
      </c>
      <c r="AC124" s="3">
        <f t="shared" si="52"/>
        <v>37.394000000000005</v>
      </c>
      <c r="AD124" t="s">
        <v>35</v>
      </c>
      <c r="AF124">
        <f t="shared" si="53"/>
        <v>0</v>
      </c>
      <c r="AG124" t="s">
        <v>36</v>
      </c>
      <c r="AH124" s="11">
        <v>152.0034</v>
      </c>
      <c r="AI124">
        <f t="shared" si="54"/>
        <v>4.9074514108607223</v>
      </c>
      <c r="AJ124">
        <f t="shared" si="57"/>
        <v>1079.9537035258816</v>
      </c>
    </row>
    <row r="125" spans="1:36">
      <c r="A125" s="1">
        <v>21.104399999999998</v>
      </c>
      <c r="B125" t="s">
        <v>52</v>
      </c>
      <c r="C125" t="s">
        <v>51</v>
      </c>
      <c r="D125" t="s">
        <v>33</v>
      </c>
      <c r="E125" s="6">
        <v>8</v>
      </c>
      <c r="F125" s="2">
        <v>14.44</v>
      </c>
      <c r="G125" t="s">
        <v>37</v>
      </c>
      <c r="H125" s="15">
        <v>4.0010000000000003</v>
      </c>
      <c r="I125">
        <v>250</v>
      </c>
      <c r="J125" s="2">
        <f t="shared" si="32"/>
        <v>8.0712855943694706</v>
      </c>
      <c r="K125">
        <v>20000</v>
      </c>
      <c r="L125" s="6">
        <f t="shared" si="56"/>
        <v>0.5</v>
      </c>
      <c r="M125" s="13">
        <v>0.5</v>
      </c>
      <c r="N125">
        <v>50</v>
      </c>
      <c r="O125">
        <v>0.5</v>
      </c>
      <c r="P125">
        <v>4</v>
      </c>
      <c r="Q125" s="11">
        <v>4</v>
      </c>
      <c r="R125">
        <f t="shared" si="50"/>
        <v>35.5</v>
      </c>
      <c r="S125" s="11">
        <v>35.502000000000002</v>
      </c>
      <c r="T125" s="3">
        <f t="shared" si="51"/>
        <v>40.002000000000002</v>
      </c>
      <c r="U125" s="11">
        <v>56.927</v>
      </c>
      <c r="V125" s="11">
        <v>89.6</v>
      </c>
      <c r="W125" s="11">
        <v>4539</v>
      </c>
      <c r="X125" s="11">
        <v>7.9710000000000001</v>
      </c>
      <c r="Y125" s="11">
        <v>-139.80000000000001</v>
      </c>
      <c r="Z125" s="11">
        <v>4581</v>
      </c>
      <c r="AA125" s="11">
        <v>7.8579999999999997</v>
      </c>
      <c r="AB125" s="11">
        <v>19.702000000000002</v>
      </c>
      <c r="AC125" s="3">
        <f t="shared" si="52"/>
        <v>37.224999999999994</v>
      </c>
      <c r="AD125" t="s">
        <v>35</v>
      </c>
      <c r="AF125">
        <f t="shared" si="53"/>
        <v>0</v>
      </c>
      <c r="AG125" t="s">
        <v>36</v>
      </c>
      <c r="AH125" s="11">
        <v>151.9032</v>
      </c>
      <c r="AI125">
        <f t="shared" si="54"/>
        <v>4.9042164395944985</v>
      </c>
      <c r="AJ125">
        <f t="shared" si="57"/>
        <v>1086.2042939265189</v>
      </c>
    </row>
    <row r="126" spans="1:36">
      <c r="A126" s="1">
        <v>21.104399999999998</v>
      </c>
      <c r="B126" t="s">
        <v>52</v>
      </c>
      <c r="C126" t="s">
        <v>51</v>
      </c>
      <c r="D126" t="s">
        <v>33</v>
      </c>
      <c r="E126" s="6">
        <v>8</v>
      </c>
      <c r="F126" s="2">
        <v>15.44</v>
      </c>
      <c r="G126" t="s">
        <v>38</v>
      </c>
      <c r="H126" s="15">
        <v>4.0030000000000001</v>
      </c>
      <c r="I126">
        <v>250</v>
      </c>
      <c r="J126" s="2">
        <f t="shared" si="32"/>
        <v>8.0712855943694706</v>
      </c>
      <c r="K126">
        <v>20000</v>
      </c>
      <c r="L126" s="6">
        <f t="shared" si="56"/>
        <v>0.5</v>
      </c>
      <c r="M126" s="13">
        <v>0.5</v>
      </c>
      <c r="N126">
        <v>50</v>
      </c>
      <c r="O126">
        <v>0.5</v>
      </c>
      <c r="P126">
        <v>4</v>
      </c>
      <c r="Q126" s="11">
        <v>4</v>
      </c>
      <c r="R126">
        <f t="shared" si="50"/>
        <v>35.5</v>
      </c>
      <c r="S126" s="11">
        <v>35.499000000000002</v>
      </c>
      <c r="T126" s="3">
        <f t="shared" si="51"/>
        <v>39.999000000000002</v>
      </c>
      <c r="U126" s="15">
        <v>56.899000000000001</v>
      </c>
      <c r="V126" s="11">
        <v>151.4</v>
      </c>
      <c r="W126" s="11">
        <v>4433.3</v>
      </c>
      <c r="X126" s="11">
        <v>7.968</v>
      </c>
      <c r="Y126" s="11">
        <v>-54.5</v>
      </c>
      <c r="Z126" s="11">
        <v>4659.8999999999996</v>
      </c>
      <c r="AA126" s="11">
        <v>7.8330000000000002</v>
      </c>
      <c r="AB126" s="11">
        <v>19.501999999999999</v>
      </c>
      <c r="AC126" s="3">
        <f t="shared" si="52"/>
        <v>37.397000000000006</v>
      </c>
      <c r="AD126" t="s">
        <v>35</v>
      </c>
      <c r="AF126">
        <f t="shared" si="53"/>
        <v>0</v>
      </c>
      <c r="AG126" t="s">
        <v>36</v>
      </c>
      <c r="AH126" s="11">
        <v>150.90119999999999</v>
      </c>
      <c r="AI126">
        <f t="shared" si="54"/>
        <v>4.8718667269322653</v>
      </c>
      <c r="AJ126">
        <f t="shared" si="57"/>
        <v>1088.3082247314512</v>
      </c>
    </row>
    <row r="127" spans="1:36">
      <c r="A127" s="1">
        <v>21.104399999999998</v>
      </c>
      <c r="B127" t="s">
        <v>52</v>
      </c>
      <c r="C127" t="s">
        <v>51</v>
      </c>
      <c r="D127" t="s">
        <v>33</v>
      </c>
      <c r="E127" s="6">
        <v>8</v>
      </c>
      <c r="F127" s="2">
        <v>16.440000000000001</v>
      </c>
      <c r="G127" t="s">
        <v>34</v>
      </c>
      <c r="H127" s="15">
        <v>4.0039999999999996</v>
      </c>
      <c r="I127">
        <v>500</v>
      </c>
      <c r="J127" s="2">
        <f t="shared" si="32"/>
        <v>16.142571188738941</v>
      </c>
      <c r="K127">
        <v>20000</v>
      </c>
      <c r="L127" s="6">
        <f t="shared" si="56"/>
        <v>1</v>
      </c>
      <c r="M127" s="13">
        <v>1</v>
      </c>
      <c r="N127">
        <v>50</v>
      </c>
      <c r="O127">
        <v>0.5</v>
      </c>
      <c r="P127">
        <v>4</v>
      </c>
      <c r="Q127" s="11">
        <v>4</v>
      </c>
      <c r="R127">
        <f t="shared" si="50"/>
        <v>35</v>
      </c>
      <c r="S127" s="15">
        <v>35.015999999999998</v>
      </c>
      <c r="T127" s="3">
        <f t="shared" si="51"/>
        <v>40.015999999999998</v>
      </c>
      <c r="U127" s="11">
        <v>56.850999999999999</v>
      </c>
      <c r="V127" s="11">
        <v>86.4</v>
      </c>
      <c r="W127" s="11">
        <v>5538.8</v>
      </c>
      <c r="X127" s="11">
        <v>7.992</v>
      </c>
      <c r="Y127" s="11">
        <v>-60.7</v>
      </c>
      <c r="Z127" s="11">
        <v>5631.9</v>
      </c>
      <c r="AA127" s="22">
        <v>7.8570000000000002</v>
      </c>
      <c r="AB127" s="11">
        <v>19.390999999999998</v>
      </c>
      <c r="AC127" s="3">
        <f t="shared" si="52"/>
        <v>37.46</v>
      </c>
      <c r="AD127" t="s">
        <v>35</v>
      </c>
      <c r="AF127">
        <f t="shared" si="53"/>
        <v>0</v>
      </c>
      <c r="AG127" t="s">
        <v>36</v>
      </c>
      <c r="AH127" s="11">
        <v>354.30720000000002</v>
      </c>
      <c r="AI127">
        <f t="shared" si="54"/>
        <v>11.438858397365534</v>
      </c>
      <c r="AJ127">
        <f t="shared" si="57"/>
        <v>1682.230841158841</v>
      </c>
    </row>
    <row r="128" spans="1:36">
      <c r="A128" s="1">
        <v>21.104399999999998</v>
      </c>
      <c r="B128" t="s">
        <v>52</v>
      </c>
      <c r="C128" t="s">
        <v>51</v>
      </c>
      <c r="D128" t="s">
        <v>33</v>
      </c>
      <c r="E128" s="6">
        <v>8</v>
      </c>
      <c r="F128" s="2">
        <v>17.440000000000001</v>
      </c>
      <c r="G128" t="s">
        <v>37</v>
      </c>
      <c r="H128" s="15">
        <v>3.9980000000000002</v>
      </c>
      <c r="I128">
        <v>500</v>
      </c>
      <c r="J128" s="2">
        <f t="shared" si="32"/>
        <v>16.142571188738941</v>
      </c>
      <c r="K128">
        <v>20000</v>
      </c>
      <c r="L128" s="6">
        <f t="shared" si="56"/>
        <v>1</v>
      </c>
      <c r="M128" s="13">
        <v>1</v>
      </c>
      <c r="N128">
        <v>50</v>
      </c>
      <c r="O128">
        <v>0.5</v>
      </c>
      <c r="P128">
        <v>4</v>
      </c>
      <c r="Q128" s="11">
        <v>4</v>
      </c>
      <c r="R128">
        <f t="shared" si="50"/>
        <v>35</v>
      </c>
      <c r="S128" s="11">
        <v>34.994999999999997</v>
      </c>
      <c r="T128" s="3">
        <f t="shared" si="51"/>
        <v>39.994999999999997</v>
      </c>
      <c r="U128" s="11">
        <v>56.765000000000001</v>
      </c>
      <c r="V128" s="11">
        <v>150.9</v>
      </c>
      <c r="W128" s="11">
        <v>5457</v>
      </c>
      <c r="X128" s="11">
        <v>7.99</v>
      </c>
      <c r="Y128" s="11">
        <v>-56.2</v>
      </c>
      <c r="Z128" s="11">
        <v>5685.1</v>
      </c>
      <c r="AA128" s="11">
        <v>7.8659999999999997</v>
      </c>
      <c r="AB128" s="11">
        <v>19.491</v>
      </c>
      <c r="AC128" s="3">
        <f t="shared" si="52"/>
        <v>37.274000000000001</v>
      </c>
      <c r="AD128" t="s">
        <v>35</v>
      </c>
      <c r="AF128">
        <f t="shared" si="53"/>
        <v>0</v>
      </c>
      <c r="AG128" t="s">
        <v>36</v>
      </c>
      <c r="AH128" s="11">
        <v>361.12079999999997</v>
      </c>
      <c r="AI128">
        <f t="shared" si="54"/>
        <v>11.658836443468715</v>
      </c>
      <c r="AJ128">
        <f t="shared" si="57"/>
        <v>1635.0883693846922</v>
      </c>
    </row>
    <row r="129" spans="1:36">
      <c r="A129" s="1">
        <v>21.104399999999998</v>
      </c>
      <c r="B129" t="s">
        <v>52</v>
      </c>
      <c r="C129" t="s">
        <v>51</v>
      </c>
      <c r="D129" t="s">
        <v>33</v>
      </c>
      <c r="E129" s="6">
        <v>8</v>
      </c>
      <c r="F129" s="2">
        <v>18.440000000000001</v>
      </c>
      <c r="G129" t="s">
        <v>38</v>
      </c>
      <c r="H129" s="15">
        <v>3.9990000000000001</v>
      </c>
      <c r="I129">
        <v>500</v>
      </c>
      <c r="J129" s="2">
        <f t="shared" si="32"/>
        <v>16.142571188738941</v>
      </c>
      <c r="K129">
        <v>20000</v>
      </c>
      <c r="L129" s="6">
        <f t="shared" si="56"/>
        <v>1</v>
      </c>
      <c r="M129" s="13">
        <v>1</v>
      </c>
      <c r="N129">
        <v>50</v>
      </c>
      <c r="O129">
        <v>0.5</v>
      </c>
      <c r="P129">
        <v>4</v>
      </c>
      <c r="Q129" s="11">
        <v>4</v>
      </c>
      <c r="R129">
        <f t="shared" si="50"/>
        <v>35</v>
      </c>
      <c r="S129" s="15">
        <v>35.002000000000002</v>
      </c>
      <c r="T129" s="3">
        <f t="shared" si="51"/>
        <v>40.002000000000002</v>
      </c>
      <c r="U129" s="11">
        <v>56.89</v>
      </c>
      <c r="V129" s="11">
        <v>89.3</v>
      </c>
      <c r="W129" s="11">
        <v>5285.1</v>
      </c>
      <c r="X129" s="11">
        <v>7.9939999999999998</v>
      </c>
      <c r="Y129" s="11">
        <v>-83.7</v>
      </c>
      <c r="Z129" s="11">
        <v>5690.5</v>
      </c>
      <c r="AA129" s="11">
        <v>7.875</v>
      </c>
      <c r="AB129" s="11">
        <v>19.442</v>
      </c>
      <c r="AC129" s="3">
        <f t="shared" si="52"/>
        <v>37.448</v>
      </c>
      <c r="AD129" t="s">
        <v>35</v>
      </c>
      <c r="AF129">
        <f t="shared" si="53"/>
        <v>0</v>
      </c>
      <c r="AG129" t="s">
        <v>36</v>
      </c>
      <c r="AH129" s="11">
        <v>360.21899999999999</v>
      </c>
      <c r="AI129">
        <f t="shared" si="54"/>
        <v>11.629721702072706</v>
      </c>
      <c r="AJ129">
        <f t="shared" si="57"/>
        <v>1628.2867936984248</v>
      </c>
    </row>
  </sheetData>
  <mergeCells count="12">
    <mergeCell ref="AE2:AF2"/>
    <mergeCell ref="AH2:AI2"/>
    <mergeCell ref="A1:X1"/>
    <mergeCell ref="Y1:AC1"/>
    <mergeCell ref="AD1:AJ1"/>
    <mergeCell ref="C2:G2"/>
    <mergeCell ref="I2:J2"/>
    <mergeCell ref="K2:M2"/>
    <mergeCell ref="N2:Q2"/>
    <mergeCell ref="R2:S2"/>
    <mergeCell ref="V2:X2"/>
    <mergeCell ref="Y2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AM336"/>
  <sheetViews>
    <sheetView topLeftCell="AA326" workbookViewId="0">
      <selection activeCell="A4" sqref="A4:AJ336"/>
    </sheetView>
  </sheetViews>
  <sheetFormatPr defaultRowHeight="15"/>
  <cols>
    <col min="1" max="1" width="17.7109375" customWidth="1"/>
    <col min="8" max="8" width="15.5703125" customWidth="1"/>
    <col min="9" max="9" width="13.42578125" customWidth="1"/>
    <col min="10" max="10" width="12.42578125" customWidth="1"/>
    <col min="11" max="11" width="23.7109375" customWidth="1"/>
    <col min="12" max="12" width="26.85546875" customWidth="1"/>
    <col min="13" max="13" width="28.28515625" customWidth="1"/>
    <col min="14" max="14" width="19.28515625" customWidth="1"/>
    <col min="15" max="15" width="23.28515625" customWidth="1"/>
    <col min="16" max="16" width="31.140625" customWidth="1"/>
    <col min="17" max="17" width="31.85546875" customWidth="1"/>
    <col min="18" max="18" width="35" customWidth="1"/>
    <col min="19" max="19" width="32.7109375" customWidth="1"/>
    <col min="20" max="20" width="34.7109375" customWidth="1"/>
    <col min="21" max="21" width="23.5703125" customWidth="1"/>
    <col min="22" max="22" width="14" customWidth="1"/>
    <col min="23" max="23" width="21.7109375" customWidth="1"/>
    <col min="24" max="24" width="6.5703125" customWidth="1"/>
    <col min="25" max="25" width="16.140625" customWidth="1"/>
    <col min="26" max="26" width="19.7109375" customWidth="1"/>
    <col min="28" max="28" width="19.7109375" customWidth="1"/>
    <col min="29" max="29" width="18.42578125" customWidth="1"/>
    <col min="30" max="30" width="14.5703125" customWidth="1"/>
    <col min="31" max="31" width="40.5703125" customWidth="1"/>
    <col min="32" max="32" width="36.85546875" customWidth="1"/>
    <col min="33" max="33" width="15.28515625" customWidth="1"/>
    <col min="34" max="34" width="31.28515625" customWidth="1"/>
    <col min="35" max="35" width="31.85546875" customWidth="1"/>
    <col min="36" max="36" width="18.140625" customWidth="1"/>
    <col min="37" max="37" width="17.5703125" customWidth="1"/>
    <col min="38" max="38" width="16.85546875" customWidth="1"/>
    <col min="39" max="39" width="31.7109375" customWidth="1"/>
  </cols>
  <sheetData>
    <row r="1" spans="1:39" s="33" customFormat="1" ht="13.5">
      <c r="A1" s="51" t="s">
        <v>58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2" t="s">
        <v>59</v>
      </c>
      <c r="Z1" s="52"/>
      <c r="AA1" s="52"/>
      <c r="AB1" s="52"/>
      <c r="AC1" s="52"/>
      <c r="AD1" s="49" t="s">
        <v>60</v>
      </c>
      <c r="AE1" s="49"/>
      <c r="AF1" s="49"/>
      <c r="AG1" s="49"/>
      <c r="AH1" s="49"/>
      <c r="AI1" s="49"/>
      <c r="AJ1" s="49"/>
    </row>
    <row r="2" spans="1:39" s="33" customFormat="1" ht="13.5">
      <c r="A2" s="34"/>
      <c r="B2" s="34"/>
      <c r="C2" s="53" t="s">
        <v>61</v>
      </c>
      <c r="D2" s="53"/>
      <c r="E2" s="53"/>
      <c r="F2" s="53"/>
      <c r="G2" s="53"/>
      <c r="H2" s="34" t="s">
        <v>62</v>
      </c>
      <c r="I2" s="54" t="s">
        <v>63</v>
      </c>
      <c r="J2" s="54"/>
      <c r="K2" s="55" t="s">
        <v>64</v>
      </c>
      <c r="L2" s="55"/>
      <c r="M2" s="55"/>
      <c r="N2" s="53" t="s">
        <v>80</v>
      </c>
      <c r="O2" s="53"/>
      <c r="P2" s="53"/>
      <c r="Q2" s="53"/>
      <c r="R2" s="53" t="s">
        <v>66</v>
      </c>
      <c r="S2" s="53"/>
      <c r="T2" s="34" t="s">
        <v>67</v>
      </c>
      <c r="U2" s="35" t="s">
        <v>68</v>
      </c>
      <c r="V2" s="50" t="s">
        <v>69</v>
      </c>
      <c r="W2" s="50"/>
      <c r="X2" s="50"/>
      <c r="Y2" s="50" t="s">
        <v>70</v>
      </c>
      <c r="Z2" s="50"/>
      <c r="AA2" s="50"/>
      <c r="AB2" s="35" t="s">
        <v>71</v>
      </c>
      <c r="AC2" s="35" t="s">
        <v>72</v>
      </c>
      <c r="AD2" s="36" t="s">
        <v>73</v>
      </c>
      <c r="AE2" s="50" t="s">
        <v>74</v>
      </c>
      <c r="AF2" s="50"/>
      <c r="AG2" s="36" t="s">
        <v>75</v>
      </c>
      <c r="AH2" s="50" t="s">
        <v>74</v>
      </c>
      <c r="AI2" s="50"/>
      <c r="AJ2" s="35" t="s">
        <v>76</v>
      </c>
      <c r="AK2" s="35"/>
    </row>
    <row r="3" spans="1:39" s="33" customFormat="1" ht="15.75" customHeight="1">
      <c r="A3" s="37" t="s">
        <v>0</v>
      </c>
      <c r="B3" s="37" t="s">
        <v>1</v>
      </c>
      <c r="C3" s="37" t="s">
        <v>2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77</v>
      </c>
      <c r="J3" s="37" t="s">
        <v>78</v>
      </c>
      <c r="K3" s="37" t="s">
        <v>10</v>
      </c>
      <c r="L3" s="37" t="s">
        <v>11</v>
      </c>
      <c r="M3" s="37" t="s">
        <v>12</v>
      </c>
      <c r="N3" s="37" t="s">
        <v>81</v>
      </c>
      <c r="O3" s="37" t="s">
        <v>82</v>
      </c>
      <c r="P3" s="37" t="s">
        <v>83</v>
      </c>
      <c r="Q3" s="37" t="s">
        <v>84</v>
      </c>
      <c r="R3" s="37" t="s">
        <v>17</v>
      </c>
      <c r="S3" s="37" t="s">
        <v>18</v>
      </c>
      <c r="T3" s="37" t="s">
        <v>79</v>
      </c>
      <c r="U3" s="37" t="s">
        <v>20</v>
      </c>
      <c r="V3" s="37" t="s">
        <v>21</v>
      </c>
      <c r="W3" s="37" t="s">
        <v>22</v>
      </c>
      <c r="X3" s="37" t="s">
        <v>23</v>
      </c>
      <c r="Y3" s="37" t="s">
        <v>21</v>
      </c>
      <c r="Z3" s="37" t="s">
        <v>22</v>
      </c>
      <c r="AA3" s="37" t="s">
        <v>23</v>
      </c>
      <c r="AB3" s="37" t="s">
        <v>24</v>
      </c>
      <c r="AC3" s="37" t="s">
        <v>25</v>
      </c>
      <c r="AD3" s="37" t="s">
        <v>26</v>
      </c>
      <c r="AE3" s="37" t="s">
        <v>27</v>
      </c>
      <c r="AF3" s="37" t="s">
        <v>28</v>
      </c>
      <c r="AG3" s="37" t="s">
        <v>26</v>
      </c>
      <c r="AH3" s="37" t="s">
        <v>27</v>
      </c>
      <c r="AI3" s="37" t="s">
        <v>28</v>
      </c>
      <c r="AJ3" s="37" t="s">
        <v>29</v>
      </c>
      <c r="AK3" s="41"/>
      <c r="AL3" s="41"/>
      <c r="AM3" s="41"/>
    </row>
    <row r="4" spans="1:39">
      <c r="A4" s="1" t="s">
        <v>31</v>
      </c>
      <c r="B4" t="s">
        <v>31</v>
      </c>
      <c r="C4" t="s">
        <v>32</v>
      </c>
      <c r="D4" t="s">
        <v>53</v>
      </c>
      <c r="E4">
        <v>8.5</v>
      </c>
      <c r="F4">
        <v>1.38</v>
      </c>
      <c r="G4" t="s">
        <v>34</v>
      </c>
      <c r="H4" s="11">
        <v>0</v>
      </c>
      <c r="I4">
        <v>0.47920649999999992</v>
      </c>
      <c r="J4" s="2">
        <f t="shared" ref="J4:J21" si="0">I4/30.974</f>
        <v>1.5471250080712854E-2</v>
      </c>
      <c r="K4">
        <v>15232.3</v>
      </c>
      <c r="L4">
        <v>0</v>
      </c>
      <c r="M4" s="11">
        <v>0</v>
      </c>
      <c r="N4">
        <v>50</v>
      </c>
      <c r="O4">
        <v>1</v>
      </c>
      <c r="P4">
        <v>2</v>
      </c>
      <c r="Q4" s="11">
        <v>2</v>
      </c>
      <c r="R4">
        <f>40-L4-P4</f>
        <v>38</v>
      </c>
      <c r="S4" s="15">
        <v>37.999000000000002</v>
      </c>
      <c r="T4" s="3">
        <f>S4+Q4+M4</f>
        <v>39.999000000000002</v>
      </c>
      <c r="U4" s="11">
        <v>53.991</v>
      </c>
      <c r="V4" s="11">
        <v>191</v>
      </c>
      <c r="W4" s="11">
        <v>4135.7</v>
      </c>
      <c r="X4" s="11">
        <v>8.6940000000000008</v>
      </c>
      <c r="Y4" s="11">
        <v>197.8</v>
      </c>
      <c r="Z4" s="11">
        <v>4757.5</v>
      </c>
      <c r="AA4" s="11">
        <v>8.625</v>
      </c>
      <c r="AB4" s="11">
        <v>14.002000000000001</v>
      </c>
      <c r="AC4" s="3">
        <f t="shared" ref="AC4:AC21" si="1">U4-AB4</f>
        <v>39.988999999999997</v>
      </c>
      <c r="AD4" t="s">
        <v>35</v>
      </c>
      <c r="AG4" t="s">
        <v>36</v>
      </c>
      <c r="AH4" s="11">
        <v>3.1061999999999999E-2</v>
      </c>
      <c r="AI4">
        <f>AH4/30.974</f>
        <v>1.002841092529218E-3</v>
      </c>
      <c r="AJ4">
        <v>0</v>
      </c>
      <c r="AK4" s="4"/>
    </row>
    <row r="5" spans="1:39">
      <c r="A5" s="1" t="s">
        <v>31</v>
      </c>
      <c r="B5" t="s">
        <v>31</v>
      </c>
      <c r="C5" t="s">
        <v>32</v>
      </c>
      <c r="D5" t="s">
        <v>53</v>
      </c>
      <c r="E5">
        <v>8.5</v>
      </c>
      <c r="F5">
        <v>2.38</v>
      </c>
      <c r="G5" t="s">
        <v>37</v>
      </c>
      <c r="H5" s="11">
        <v>0</v>
      </c>
      <c r="I5">
        <v>0.47920649999999992</v>
      </c>
      <c r="J5" s="2">
        <f t="shared" si="0"/>
        <v>1.5471250080712854E-2</v>
      </c>
      <c r="K5">
        <v>15232.3</v>
      </c>
      <c r="L5">
        <v>0</v>
      </c>
      <c r="M5" s="11">
        <v>0</v>
      </c>
      <c r="N5">
        <v>50</v>
      </c>
      <c r="O5">
        <v>1</v>
      </c>
      <c r="P5">
        <v>2</v>
      </c>
      <c r="Q5" s="11">
        <v>2</v>
      </c>
      <c r="R5">
        <f t="shared" ref="R5:R21" si="2">40-L5-P5</f>
        <v>38</v>
      </c>
      <c r="S5" s="11">
        <v>38.006</v>
      </c>
      <c r="T5" s="3">
        <f t="shared" ref="T5:T21" si="3">S5+Q5+M5</f>
        <v>40.006</v>
      </c>
      <c r="U5" s="11">
        <v>53.988999999999997</v>
      </c>
      <c r="V5" s="11">
        <v>185.2</v>
      </c>
      <c r="W5" s="11">
        <v>4138.2</v>
      </c>
      <c r="X5" s="11">
        <v>8.6039999999999992</v>
      </c>
      <c r="Y5" s="11">
        <v>183.1</v>
      </c>
      <c r="Z5" s="11">
        <v>4742.3</v>
      </c>
      <c r="AA5" s="11">
        <v>8.6150000000000002</v>
      </c>
      <c r="AB5" s="11">
        <v>14.000999999999999</v>
      </c>
      <c r="AC5" s="3">
        <f t="shared" si="1"/>
        <v>39.988</v>
      </c>
      <c r="AD5" t="s">
        <v>35</v>
      </c>
      <c r="AG5" t="s">
        <v>36</v>
      </c>
      <c r="AH5" s="11">
        <v>1.615224</v>
      </c>
      <c r="AI5">
        <f t="shared" ref="AI5:AI21" si="4">AH5/30.974</f>
        <v>5.2147736811519338E-2</v>
      </c>
      <c r="AJ5">
        <v>0</v>
      </c>
      <c r="AK5" s="4"/>
    </row>
    <row r="6" spans="1:39">
      <c r="A6" s="1" t="s">
        <v>31</v>
      </c>
      <c r="B6" t="s">
        <v>31</v>
      </c>
      <c r="C6" t="s">
        <v>32</v>
      </c>
      <c r="D6" t="s">
        <v>53</v>
      </c>
      <c r="E6">
        <v>8.5</v>
      </c>
      <c r="F6">
        <v>3.38</v>
      </c>
      <c r="G6" t="s">
        <v>38</v>
      </c>
      <c r="H6" s="11">
        <v>0</v>
      </c>
      <c r="I6">
        <v>0.47920649999999992</v>
      </c>
      <c r="J6" s="2">
        <f t="shared" si="0"/>
        <v>1.5471250080712854E-2</v>
      </c>
      <c r="K6">
        <v>15232.3</v>
      </c>
      <c r="L6">
        <v>0</v>
      </c>
      <c r="M6" s="11">
        <v>0</v>
      </c>
      <c r="N6">
        <v>50</v>
      </c>
      <c r="O6">
        <v>1</v>
      </c>
      <c r="P6">
        <v>2</v>
      </c>
      <c r="Q6" s="11">
        <v>2</v>
      </c>
      <c r="R6">
        <f t="shared" si="2"/>
        <v>38</v>
      </c>
      <c r="S6" s="11">
        <v>38.006999999999998</v>
      </c>
      <c r="T6" s="3">
        <f t="shared" si="3"/>
        <v>40.006999999999998</v>
      </c>
      <c r="U6" s="11">
        <v>54.238</v>
      </c>
      <c r="V6" s="11">
        <v>175.8</v>
      </c>
      <c r="W6" s="11">
        <v>4149.1000000000004</v>
      </c>
      <c r="X6" s="11">
        <v>8.7050000000000001</v>
      </c>
      <c r="Y6" s="11">
        <v>176.5</v>
      </c>
      <c r="Z6" s="11">
        <v>4707.7</v>
      </c>
      <c r="AA6" s="11">
        <v>8.6349999999999998</v>
      </c>
      <c r="AB6" s="11">
        <v>14.167999999999999</v>
      </c>
      <c r="AC6" s="3">
        <f t="shared" si="1"/>
        <v>40.07</v>
      </c>
      <c r="AD6" t="s">
        <v>35</v>
      </c>
      <c r="AG6" t="s">
        <v>36</v>
      </c>
      <c r="AH6" s="11">
        <v>1.5831599999999999</v>
      </c>
      <c r="AI6">
        <f t="shared" si="4"/>
        <v>5.1112546006327884E-2</v>
      </c>
      <c r="AJ6">
        <v>0</v>
      </c>
      <c r="AK6" s="4"/>
    </row>
    <row r="7" spans="1:39">
      <c r="A7" s="1">
        <v>21.1038</v>
      </c>
      <c r="B7" t="s">
        <v>40</v>
      </c>
      <c r="C7" t="s">
        <v>32</v>
      </c>
      <c r="D7" t="s">
        <v>53</v>
      </c>
      <c r="E7">
        <v>8.5</v>
      </c>
      <c r="F7">
        <v>4.38</v>
      </c>
      <c r="G7" t="s">
        <v>34</v>
      </c>
      <c r="H7" s="11">
        <v>3.9969999999999999</v>
      </c>
      <c r="I7">
        <v>0.47920649999999992</v>
      </c>
      <c r="J7" s="2">
        <f t="shared" si="0"/>
        <v>1.5471250080712854E-2</v>
      </c>
      <c r="K7">
        <v>15232.3</v>
      </c>
      <c r="L7" s="5">
        <v>0</v>
      </c>
      <c r="M7" s="11">
        <v>0</v>
      </c>
      <c r="N7">
        <v>50</v>
      </c>
      <c r="O7">
        <v>1</v>
      </c>
      <c r="P7">
        <v>2</v>
      </c>
      <c r="Q7" s="11">
        <v>2</v>
      </c>
      <c r="R7">
        <f t="shared" si="2"/>
        <v>38</v>
      </c>
      <c r="S7" s="11">
        <v>37.996000000000002</v>
      </c>
      <c r="T7" s="3">
        <f t="shared" si="3"/>
        <v>39.996000000000002</v>
      </c>
      <c r="U7" s="11">
        <v>57.975000000000001</v>
      </c>
      <c r="V7" s="11">
        <v>163.4</v>
      </c>
      <c r="W7" s="11">
        <v>4557.6000000000004</v>
      </c>
      <c r="X7" s="11">
        <v>8.6329999999999991</v>
      </c>
      <c r="Y7" s="11">
        <v>80.8</v>
      </c>
      <c r="Z7" s="11">
        <v>4790.7</v>
      </c>
      <c r="AA7" s="11">
        <v>8.2899999999999991</v>
      </c>
      <c r="AB7" s="11">
        <v>20.724</v>
      </c>
      <c r="AC7" s="3">
        <f t="shared" si="1"/>
        <v>37.251000000000005</v>
      </c>
      <c r="AD7" t="s">
        <v>35</v>
      </c>
      <c r="AG7" t="s">
        <v>36</v>
      </c>
      <c r="AH7" s="11">
        <v>0.64228200000000002</v>
      </c>
      <c r="AI7">
        <f t="shared" si="4"/>
        <v>2.073616581649125E-2</v>
      </c>
      <c r="AJ7" s="2">
        <f>((I7*(T7/1000))-(AH7*(AC7/1000)))/(H7/1000)</f>
        <v>-1.1907189412059065</v>
      </c>
      <c r="AK7" s="4"/>
    </row>
    <row r="8" spans="1:39">
      <c r="A8" s="1">
        <v>21.1038</v>
      </c>
      <c r="B8" t="s">
        <v>40</v>
      </c>
      <c r="C8" t="s">
        <v>32</v>
      </c>
      <c r="D8" t="s">
        <v>53</v>
      </c>
      <c r="E8">
        <v>8.5</v>
      </c>
      <c r="F8">
        <v>5.38</v>
      </c>
      <c r="G8" t="s">
        <v>37</v>
      </c>
      <c r="H8" s="11">
        <v>4.0060000000000002</v>
      </c>
      <c r="I8">
        <v>0.47920649999999992</v>
      </c>
      <c r="J8" s="2">
        <f t="shared" si="0"/>
        <v>1.5471250080712854E-2</v>
      </c>
      <c r="K8">
        <v>15232.3</v>
      </c>
      <c r="L8" s="5">
        <v>0</v>
      </c>
      <c r="M8" s="11">
        <v>0</v>
      </c>
      <c r="N8">
        <v>50</v>
      </c>
      <c r="O8">
        <v>1</v>
      </c>
      <c r="P8">
        <v>2</v>
      </c>
      <c r="Q8" s="11">
        <v>2</v>
      </c>
      <c r="R8">
        <f t="shared" si="2"/>
        <v>38</v>
      </c>
      <c r="S8" s="11">
        <v>38.036000000000001</v>
      </c>
      <c r="T8" s="3">
        <f t="shared" si="3"/>
        <v>40.036000000000001</v>
      </c>
      <c r="U8" s="11">
        <v>58.137999999999998</v>
      </c>
      <c r="V8" s="11">
        <v>121.5</v>
      </c>
      <c r="W8" s="11">
        <v>4755.8999999999996</v>
      </c>
      <c r="X8" s="11">
        <v>8.5429999999999993</v>
      </c>
      <c r="Y8" s="11">
        <v>45.8</v>
      </c>
      <c r="Z8" s="11">
        <v>4766</v>
      </c>
      <c r="AA8" s="11">
        <v>8.2919999999999998</v>
      </c>
      <c r="AB8" s="11">
        <v>20.855</v>
      </c>
      <c r="AC8" s="3">
        <f t="shared" si="1"/>
        <v>37.283000000000001</v>
      </c>
      <c r="AD8" t="s">
        <v>35</v>
      </c>
      <c r="AG8" t="s">
        <v>36</v>
      </c>
      <c r="AH8" s="11">
        <v>0.62825399999999998</v>
      </c>
      <c r="AI8">
        <f t="shared" si="4"/>
        <v>2.0283269839219992E-2</v>
      </c>
      <c r="AJ8" s="2">
        <f>((I8*(T8/1000))-(AH8*(AC8/1000)))/(H8/1000)</f>
        <v>-1.0578338612081888</v>
      </c>
      <c r="AK8" s="4"/>
    </row>
    <row r="9" spans="1:39">
      <c r="A9" s="1">
        <v>21.1038</v>
      </c>
      <c r="B9" t="s">
        <v>40</v>
      </c>
      <c r="C9" t="s">
        <v>32</v>
      </c>
      <c r="D9" t="s">
        <v>53</v>
      </c>
      <c r="E9">
        <v>8.5</v>
      </c>
      <c r="F9">
        <v>6.38</v>
      </c>
      <c r="G9" t="s">
        <v>38</v>
      </c>
      <c r="H9" s="11">
        <v>4.0049999999999999</v>
      </c>
      <c r="I9">
        <v>0.47920649999999992</v>
      </c>
      <c r="J9" s="2">
        <f t="shared" si="0"/>
        <v>1.5471250080712854E-2</v>
      </c>
      <c r="K9">
        <v>15232.3</v>
      </c>
      <c r="L9" s="5">
        <v>0</v>
      </c>
      <c r="M9" s="11">
        <v>0</v>
      </c>
      <c r="N9">
        <v>50</v>
      </c>
      <c r="O9">
        <v>1</v>
      </c>
      <c r="P9">
        <v>2</v>
      </c>
      <c r="Q9" s="11">
        <v>2</v>
      </c>
      <c r="R9">
        <f t="shared" si="2"/>
        <v>38</v>
      </c>
      <c r="S9" s="11">
        <v>37.997999999999998</v>
      </c>
      <c r="T9" s="3">
        <f t="shared" si="3"/>
        <v>39.997999999999998</v>
      </c>
      <c r="U9" s="11">
        <v>57.975000000000001</v>
      </c>
      <c r="V9" s="11">
        <v>160.5</v>
      </c>
      <c r="W9" s="11">
        <v>4505.2</v>
      </c>
      <c r="X9" s="11">
        <v>8.6579999999999995</v>
      </c>
      <c r="Y9" s="11">
        <v>-49.5</v>
      </c>
      <c r="Z9" s="11">
        <v>4968.3</v>
      </c>
      <c r="AA9" s="11">
        <v>8.2119999999999997</v>
      </c>
      <c r="AB9" s="11">
        <v>20.872</v>
      </c>
      <c r="AC9" s="3">
        <f t="shared" si="1"/>
        <v>37.103000000000002</v>
      </c>
      <c r="AD9" t="s">
        <v>35</v>
      </c>
      <c r="AG9" t="s">
        <v>36</v>
      </c>
      <c r="AH9" s="11">
        <v>0.86973599999999995</v>
      </c>
      <c r="AI9">
        <f t="shared" si="4"/>
        <v>2.8079550590818105E-2</v>
      </c>
      <c r="AJ9" s="2">
        <f>((I9*(T9/1000))-(AH9*(AC9/1000)))/(H9/1000)</f>
        <v>-3.2715388816479418</v>
      </c>
      <c r="AK9" s="4"/>
    </row>
    <row r="10" spans="1:39">
      <c r="A10" s="1">
        <v>21.1038</v>
      </c>
      <c r="B10" t="s">
        <v>40</v>
      </c>
      <c r="C10" t="s">
        <v>32</v>
      </c>
      <c r="D10" t="s">
        <v>53</v>
      </c>
      <c r="E10">
        <v>8.5</v>
      </c>
      <c r="F10">
        <v>7.38</v>
      </c>
      <c r="G10" t="s">
        <v>34</v>
      </c>
      <c r="H10" s="11">
        <v>3.9990000000000001</v>
      </c>
      <c r="I10">
        <v>76.16</v>
      </c>
      <c r="J10" s="2">
        <f t="shared" si="0"/>
        <v>2.4588364434687158</v>
      </c>
      <c r="K10">
        <v>15232.3</v>
      </c>
      <c r="L10" s="6">
        <v>0.2</v>
      </c>
      <c r="M10" s="11">
        <v>0.2</v>
      </c>
      <c r="N10">
        <v>50</v>
      </c>
      <c r="O10">
        <v>1</v>
      </c>
      <c r="P10">
        <v>2</v>
      </c>
      <c r="Q10" s="11">
        <v>2</v>
      </c>
      <c r="R10" s="6">
        <f>40-L10-P10</f>
        <v>37.799999999999997</v>
      </c>
      <c r="S10" s="11">
        <v>37.796999999999997</v>
      </c>
      <c r="T10" s="3">
        <f t="shared" si="3"/>
        <v>39.997</v>
      </c>
      <c r="U10" s="11">
        <v>57.85</v>
      </c>
      <c r="V10" s="11">
        <v>102.7</v>
      </c>
      <c r="W10" s="11">
        <v>4979.8999999999996</v>
      </c>
      <c r="X10" s="11">
        <v>8.4060000000000006</v>
      </c>
      <c r="Y10" s="11">
        <v>-24.8</v>
      </c>
      <c r="Z10" s="11">
        <v>5072.8</v>
      </c>
      <c r="AA10" s="11">
        <v>8.1609999999999996</v>
      </c>
      <c r="AB10" s="11">
        <v>20.651</v>
      </c>
      <c r="AC10" s="3">
        <f t="shared" si="1"/>
        <v>37.198999999999998</v>
      </c>
      <c r="AD10" t="s">
        <v>35</v>
      </c>
      <c r="AG10" t="s">
        <v>36</v>
      </c>
      <c r="AH10" s="11">
        <v>14.46888</v>
      </c>
      <c r="AI10">
        <f t="shared" si="4"/>
        <v>0.46712985084264225</v>
      </c>
      <c r="AJ10" s="2">
        <f>((I10*(T10/1000))-(AH10*(AC10/1000)))/(H10/1000)</f>
        <v>627.14269889472371</v>
      </c>
      <c r="AK10" s="4"/>
    </row>
    <row r="11" spans="1:39">
      <c r="A11" s="1">
        <v>21.1038</v>
      </c>
      <c r="B11" t="s">
        <v>40</v>
      </c>
      <c r="C11" t="s">
        <v>32</v>
      </c>
      <c r="D11" t="s">
        <v>53</v>
      </c>
      <c r="E11">
        <v>8.5</v>
      </c>
      <c r="F11">
        <v>8.3800000000000008</v>
      </c>
      <c r="G11" t="s">
        <v>37</v>
      </c>
      <c r="H11" s="11">
        <v>3.9910000000000001</v>
      </c>
      <c r="I11">
        <v>76.16</v>
      </c>
      <c r="J11" s="2">
        <f t="shared" si="0"/>
        <v>2.4588364434687158</v>
      </c>
      <c r="K11">
        <v>15232.3</v>
      </c>
      <c r="L11" s="6">
        <v>0.2</v>
      </c>
      <c r="M11" s="11">
        <v>0.2</v>
      </c>
      <c r="N11">
        <v>50</v>
      </c>
      <c r="O11">
        <v>1</v>
      </c>
      <c r="P11">
        <v>2</v>
      </c>
      <c r="Q11" s="11">
        <v>2</v>
      </c>
      <c r="R11">
        <f t="shared" si="2"/>
        <v>37.799999999999997</v>
      </c>
      <c r="S11" s="11">
        <v>37.790999999999997</v>
      </c>
      <c r="T11" s="3">
        <f t="shared" si="3"/>
        <v>39.991</v>
      </c>
      <c r="U11" s="11">
        <v>57.893999999999998</v>
      </c>
      <c r="V11" s="11">
        <v>160.19999999999999</v>
      </c>
      <c r="W11" s="11">
        <v>4727</v>
      </c>
      <c r="X11" s="11">
        <v>8.5950000000000006</v>
      </c>
      <c r="Y11" s="11">
        <v>-16.3</v>
      </c>
      <c r="Z11" s="11">
        <v>5036.2</v>
      </c>
      <c r="AA11" s="11">
        <v>8.1869999999999994</v>
      </c>
      <c r="AB11" s="11">
        <v>20.669</v>
      </c>
      <c r="AC11" s="3">
        <f t="shared" si="1"/>
        <v>37.224999999999994</v>
      </c>
      <c r="AD11" t="s">
        <v>35</v>
      </c>
      <c r="AG11" t="s">
        <v>36</v>
      </c>
      <c r="AH11" s="11">
        <v>14.76948</v>
      </c>
      <c r="AI11">
        <f t="shared" si="4"/>
        <v>0.47683476464131208</v>
      </c>
      <c r="AJ11" s="2">
        <f>((I11*(T11/1000))-(AH11*(AC11/1000)))/(H11/1000)</f>
        <v>625.38728814833382</v>
      </c>
      <c r="AK11" s="4"/>
    </row>
    <row r="12" spans="1:39">
      <c r="A12" s="1">
        <v>21.1038</v>
      </c>
      <c r="B12" t="s">
        <v>40</v>
      </c>
      <c r="C12" t="s">
        <v>32</v>
      </c>
      <c r="D12" t="s">
        <v>53</v>
      </c>
      <c r="E12">
        <v>8.5</v>
      </c>
      <c r="F12">
        <v>9.3800000000000008</v>
      </c>
      <c r="G12" t="s">
        <v>38</v>
      </c>
      <c r="H12" s="11">
        <v>3.9929999999999999</v>
      </c>
      <c r="I12">
        <v>76.16</v>
      </c>
      <c r="J12" s="2">
        <f t="shared" si="0"/>
        <v>2.4588364434687158</v>
      </c>
      <c r="K12">
        <v>15232.3</v>
      </c>
      <c r="L12" s="6">
        <v>0.2</v>
      </c>
      <c r="M12" s="11">
        <v>0.2</v>
      </c>
      <c r="N12">
        <v>50</v>
      </c>
      <c r="O12">
        <v>1</v>
      </c>
      <c r="P12">
        <v>2</v>
      </c>
      <c r="Q12" s="11">
        <v>2</v>
      </c>
      <c r="R12">
        <f t="shared" si="2"/>
        <v>37.799999999999997</v>
      </c>
      <c r="S12" s="11">
        <v>37.793999999999997</v>
      </c>
      <c r="T12" s="3">
        <f t="shared" si="3"/>
        <v>39.994</v>
      </c>
      <c r="U12" s="11">
        <v>57.917999999999999</v>
      </c>
      <c r="V12" s="11">
        <v>103.5</v>
      </c>
      <c r="W12" s="11">
        <v>4989.8</v>
      </c>
      <c r="X12" s="11">
        <v>8.5050000000000008</v>
      </c>
      <c r="Y12" s="11">
        <v>-11.4</v>
      </c>
      <c r="Z12" s="11">
        <v>4972.2</v>
      </c>
      <c r="AA12" s="11">
        <v>8.2219999999999995</v>
      </c>
      <c r="AB12" s="11">
        <v>20.655000000000001</v>
      </c>
      <c r="AC12" s="3">
        <f t="shared" si="1"/>
        <v>37.262999999999998</v>
      </c>
      <c r="AD12" t="s">
        <v>35</v>
      </c>
      <c r="AG12" t="s">
        <v>36</v>
      </c>
      <c r="AH12" s="11">
        <v>15.52098</v>
      </c>
      <c r="AI12">
        <f t="shared" si="4"/>
        <v>0.50109704913798669</v>
      </c>
      <c r="AJ12" s="2">
        <f>((I12*(T12/1000))-(AH12*(AC12/1000)))/(H12/1000)</f>
        <v>617.97765145504638</v>
      </c>
      <c r="AK12" s="4"/>
    </row>
    <row r="13" spans="1:39">
      <c r="A13" s="1">
        <v>21.1038</v>
      </c>
      <c r="B13" t="s">
        <v>40</v>
      </c>
      <c r="C13" t="s">
        <v>32</v>
      </c>
      <c r="D13" t="s">
        <v>53</v>
      </c>
      <c r="E13">
        <v>8.5</v>
      </c>
      <c r="F13">
        <v>10.38</v>
      </c>
      <c r="G13" t="s">
        <v>34</v>
      </c>
      <c r="H13" s="11">
        <v>3.9929999999999999</v>
      </c>
      <c r="I13">
        <v>152.32</v>
      </c>
      <c r="J13" s="2">
        <f t="shared" si="0"/>
        <v>4.9176728869374315</v>
      </c>
      <c r="K13">
        <v>15232.3</v>
      </c>
      <c r="L13" s="6">
        <v>0.4</v>
      </c>
      <c r="M13" s="11">
        <v>0.4</v>
      </c>
      <c r="N13">
        <v>50</v>
      </c>
      <c r="O13">
        <v>1</v>
      </c>
      <c r="P13">
        <v>2</v>
      </c>
      <c r="Q13" s="11">
        <v>2</v>
      </c>
      <c r="R13">
        <f t="shared" si="2"/>
        <v>37.6</v>
      </c>
      <c r="S13" s="11">
        <v>37.594999999999999</v>
      </c>
      <c r="T13" s="3">
        <f t="shared" si="3"/>
        <v>39.994999999999997</v>
      </c>
      <c r="U13" s="11">
        <v>58.076000000000001</v>
      </c>
      <c r="V13" s="11">
        <v>160.5</v>
      </c>
      <c r="W13" s="11">
        <v>5206.2</v>
      </c>
      <c r="X13" s="11">
        <v>8.5459999999999994</v>
      </c>
      <c r="Y13" s="11">
        <v>-2.1</v>
      </c>
      <c r="Z13" s="11">
        <v>5321.7</v>
      </c>
      <c r="AA13" s="11">
        <v>8.1029999999999998</v>
      </c>
      <c r="AB13" s="11">
        <v>20.795000000000002</v>
      </c>
      <c r="AC13" s="3">
        <f t="shared" si="1"/>
        <v>37.280999999999999</v>
      </c>
      <c r="AD13" t="s">
        <v>35</v>
      </c>
      <c r="AG13" t="s">
        <v>36</v>
      </c>
      <c r="AH13" s="16">
        <v>72.675060000000002</v>
      </c>
      <c r="AI13">
        <f t="shared" si="4"/>
        <v>2.3463246593917479</v>
      </c>
      <c r="AJ13" s="2">
        <f>((I13*(T13/1000))-(AH13*(AC13/1000)))/(H13/1000)</f>
        <v>847.14237118457265</v>
      </c>
      <c r="AK13" s="4"/>
    </row>
    <row r="14" spans="1:39">
      <c r="A14" s="1">
        <v>21.1038</v>
      </c>
      <c r="B14" t="s">
        <v>40</v>
      </c>
      <c r="C14" t="s">
        <v>32</v>
      </c>
      <c r="D14" t="s">
        <v>53</v>
      </c>
      <c r="E14">
        <v>8.5</v>
      </c>
      <c r="F14">
        <v>11.38</v>
      </c>
      <c r="G14" t="s">
        <v>37</v>
      </c>
      <c r="H14" s="11">
        <v>4.01</v>
      </c>
      <c r="I14">
        <v>152.32</v>
      </c>
      <c r="J14" s="2">
        <f t="shared" si="0"/>
        <v>4.9176728869374315</v>
      </c>
      <c r="K14">
        <v>15232.3</v>
      </c>
      <c r="L14" s="6">
        <v>0.4</v>
      </c>
      <c r="M14" s="11">
        <v>0.4</v>
      </c>
      <c r="N14">
        <v>50</v>
      </c>
      <c r="O14">
        <v>1</v>
      </c>
      <c r="P14">
        <v>2</v>
      </c>
      <c r="Q14" s="11">
        <v>2</v>
      </c>
      <c r="R14">
        <f t="shared" si="2"/>
        <v>37.6</v>
      </c>
      <c r="S14" s="11">
        <v>37.594000000000001</v>
      </c>
      <c r="T14" s="3">
        <f t="shared" si="3"/>
        <v>39.994</v>
      </c>
      <c r="U14" s="11">
        <v>57.988999999999997</v>
      </c>
      <c r="V14" s="11">
        <v>96.7</v>
      </c>
      <c r="W14" s="11">
        <v>5372.9</v>
      </c>
      <c r="X14" s="11">
        <v>8.3810000000000002</v>
      </c>
      <c r="Y14" s="11">
        <v>-10</v>
      </c>
      <c r="Z14" s="11">
        <v>5352.2</v>
      </c>
      <c r="AA14" s="11">
        <v>8.0660000000000007</v>
      </c>
      <c r="AB14" s="11">
        <v>20.709</v>
      </c>
      <c r="AC14" s="3">
        <f t="shared" si="1"/>
        <v>37.28</v>
      </c>
      <c r="AD14" t="s">
        <v>35</v>
      </c>
      <c r="AG14" t="s">
        <v>36</v>
      </c>
      <c r="AH14" s="11">
        <v>45.13008</v>
      </c>
      <c r="AI14">
        <f t="shared" si="4"/>
        <v>1.4570310583069672</v>
      </c>
      <c r="AJ14" s="2">
        <f>((I14*(T14/1000))-(AH14*(AC14/1000)))/(H14/1000)</f>
        <v>1099.6101490274316</v>
      </c>
      <c r="AK14" s="4"/>
    </row>
    <row r="15" spans="1:39">
      <c r="A15" s="1">
        <v>21.1038</v>
      </c>
      <c r="B15" t="s">
        <v>40</v>
      </c>
      <c r="C15" t="s">
        <v>32</v>
      </c>
      <c r="D15" t="s">
        <v>53</v>
      </c>
      <c r="E15">
        <v>8.5</v>
      </c>
      <c r="F15">
        <v>12.38</v>
      </c>
      <c r="G15" t="s">
        <v>38</v>
      </c>
      <c r="H15" s="11">
        <v>4.0030000000000001</v>
      </c>
      <c r="I15">
        <v>152.32</v>
      </c>
      <c r="J15" s="2">
        <f t="shared" si="0"/>
        <v>4.9176728869374315</v>
      </c>
      <c r="K15">
        <v>15232.3</v>
      </c>
      <c r="L15" s="6">
        <v>0.4</v>
      </c>
      <c r="M15" s="11">
        <v>0.4</v>
      </c>
      <c r="N15">
        <v>50</v>
      </c>
      <c r="O15">
        <v>1</v>
      </c>
      <c r="P15">
        <v>2</v>
      </c>
      <c r="Q15" s="11">
        <v>2</v>
      </c>
      <c r="R15">
        <f t="shared" si="2"/>
        <v>37.6</v>
      </c>
      <c r="S15" s="11">
        <v>37.601999999999997</v>
      </c>
      <c r="T15" s="3">
        <f t="shared" si="3"/>
        <v>40.001999999999995</v>
      </c>
      <c r="U15" s="11">
        <v>57.854999999999997</v>
      </c>
      <c r="V15" s="11">
        <v>155.1</v>
      </c>
      <c r="W15" s="11">
        <v>4943.3</v>
      </c>
      <c r="X15" s="11">
        <v>8.5619999999999994</v>
      </c>
      <c r="Y15" s="11">
        <v>-9.3000000000000007</v>
      </c>
      <c r="Z15" s="11">
        <v>5293.7</v>
      </c>
      <c r="AA15" s="11">
        <v>8.1029999999999998</v>
      </c>
      <c r="AB15" s="11">
        <v>20.512</v>
      </c>
      <c r="AC15" s="3">
        <f t="shared" si="1"/>
        <v>37.342999999999996</v>
      </c>
      <c r="AD15" t="s">
        <v>35</v>
      </c>
      <c r="AG15" t="s">
        <v>36</v>
      </c>
      <c r="AH15" s="11">
        <v>40.691220000000001</v>
      </c>
      <c r="AI15">
        <f t="shared" si="4"/>
        <v>1.3137218312132757</v>
      </c>
      <c r="AJ15" s="2">
        <f>((I15*(T15/1000))-(AH15*(AC15/1000)))/(H15/1000)</f>
        <v>1142.5362007344488</v>
      </c>
      <c r="AK15" s="4"/>
    </row>
    <row r="16" spans="1:39">
      <c r="A16" s="1">
        <v>21.1038</v>
      </c>
      <c r="B16" t="s">
        <v>40</v>
      </c>
      <c r="C16" t="s">
        <v>32</v>
      </c>
      <c r="D16" t="s">
        <v>53</v>
      </c>
      <c r="E16">
        <v>8.5</v>
      </c>
      <c r="F16">
        <v>13.38</v>
      </c>
      <c r="G16" t="s">
        <v>34</v>
      </c>
      <c r="H16" s="11">
        <v>4.0060000000000002</v>
      </c>
      <c r="I16">
        <v>380.81</v>
      </c>
      <c r="J16" s="2">
        <f t="shared" si="0"/>
        <v>12.294505068767354</v>
      </c>
      <c r="K16">
        <v>15232.3</v>
      </c>
      <c r="L16" s="6">
        <v>1</v>
      </c>
      <c r="M16" s="13">
        <v>1</v>
      </c>
      <c r="N16">
        <v>50</v>
      </c>
      <c r="O16">
        <v>1</v>
      </c>
      <c r="P16">
        <v>2</v>
      </c>
      <c r="Q16" s="11">
        <v>2</v>
      </c>
      <c r="R16">
        <f t="shared" si="2"/>
        <v>37</v>
      </c>
      <c r="S16" s="11">
        <v>37.000999999999998</v>
      </c>
      <c r="T16" s="3">
        <f t="shared" si="3"/>
        <v>40.000999999999998</v>
      </c>
      <c r="U16" s="11">
        <v>58.057000000000002</v>
      </c>
      <c r="V16" s="11">
        <v>101.8</v>
      </c>
      <c r="W16" s="11">
        <v>6013.8</v>
      </c>
      <c r="X16" s="11">
        <v>8.3870000000000005</v>
      </c>
      <c r="Y16" s="11">
        <v>-6.4</v>
      </c>
      <c r="Z16" s="11">
        <v>6302.8</v>
      </c>
      <c r="AA16" s="11">
        <v>8.1359999999999992</v>
      </c>
      <c r="AB16" s="11">
        <v>20.811</v>
      </c>
      <c r="AC16" s="3">
        <f t="shared" si="1"/>
        <v>37.246000000000002</v>
      </c>
      <c r="AD16" t="s">
        <v>35</v>
      </c>
      <c r="AG16" t="s">
        <v>36</v>
      </c>
      <c r="AH16" s="11">
        <v>211.3218</v>
      </c>
      <c r="AI16">
        <f t="shared" si="4"/>
        <v>6.8225544004649059</v>
      </c>
      <c r="AJ16" s="2">
        <f>((I16*(T16/1000))-(AH16*(AC16/1000)))/(H16/1000)</f>
        <v>1837.7156882675979</v>
      </c>
      <c r="AK16" s="4"/>
    </row>
    <row r="17" spans="1:37">
      <c r="A17" s="1">
        <v>21.1038</v>
      </c>
      <c r="B17" t="s">
        <v>40</v>
      </c>
      <c r="C17" t="s">
        <v>32</v>
      </c>
      <c r="D17" t="s">
        <v>53</v>
      </c>
      <c r="E17">
        <v>8.5</v>
      </c>
      <c r="F17">
        <v>14.38</v>
      </c>
      <c r="G17" t="s">
        <v>37</v>
      </c>
      <c r="H17" s="11">
        <v>4</v>
      </c>
      <c r="I17">
        <v>380.81</v>
      </c>
      <c r="J17" s="2">
        <f t="shared" si="0"/>
        <v>12.294505068767354</v>
      </c>
      <c r="K17">
        <v>15232.3</v>
      </c>
      <c r="L17" s="6">
        <v>1</v>
      </c>
      <c r="M17" s="13">
        <v>1</v>
      </c>
      <c r="N17">
        <v>50</v>
      </c>
      <c r="O17">
        <v>1</v>
      </c>
      <c r="P17">
        <v>2</v>
      </c>
      <c r="Q17" s="11">
        <v>2</v>
      </c>
      <c r="R17">
        <f t="shared" si="2"/>
        <v>37</v>
      </c>
      <c r="S17" s="11">
        <v>36.991999999999997</v>
      </c>
      <c r="T17" s="3">
        <f t="shared" si="3"/>
        <v>39.991999999999997</v>
      </c>
      <c r="U17" s="11">
        <v>58.195999999999998</v>
      </c>
      <c r="V17" s="11">
        <v>148.69999999999999</v>
      </c>
      <c r="W17" s="11">
        <v>5700.1</v>
      </c>
      <c r="X17" s="11">
        <v>8.5649999999999995</v>
      </c>
      <c r="Y17" s="11">
        <v>-85.5</v>
      </c>
      <c r="Z17" s="11">
        <v>6320.9</v>
      </c>
      <c r="AA17" s="11">
        <v>8.1080000000000005</v>
      </c>
      <c r="AB17" s="11">
        <v>20.881</v>
      </c>
      <c r="AC17" s="3">
        <f t="shared" si="1"/>
        <v>37.314999999999998</v>
      </c>
      <c r="AD17" t="s">
        <v>35</v>
      </c>
      <c r="AG17" t="s">
        <v>36</v>
      </c>
      <c r="AH17" s="11">
        <v>211.5222</v>
      </c>
      <c r="AI17">
        <f t="shared" si="4"/>
        <v>6.8290243429973527</v>
      </c>
      <c r="AJ17" s="2">
        <f>((I17*(T17/1000))-(AH17*(AC17/1000)))/(H17/1000)</f>
        <v>1834.1006567499999</v>
      </c>
      <c r="AK17" s="4"/>
    </row>
    <row r="18" spans="1:37">
      <c r="A18" s="1">
        <v>21.1038</v>
      </c>
      <c r="B18" t="s">
        <v>40</v>
      </c>
      <c r="C18" t="s">
        <v>32</v>
      </c>
      <c r="D18" t="s">
        <v>53</v>
      </c>
      <c r="E18">
        <v>8.5</v>
      </c>
      <c r="F18">
        <v>15.38</v>
      </c>
      <c r="G18" t="s">
        <v>38</v>
      </c>
      <c r="H18" s="11">
        <v>3.996</v>
      </c>
      <c r="I18">
        <v>380.81</v>
      </c>
      <c r="J18" s="2">
        <f t="shared" si="0"/>
        <v>12.294505068767354</v>
      </c>
      <c r="K18">
        <v>15232.3</v>
      </c>
      <c r="L18" s="6">
        <v>1</v>
      </c>
      <c r="M18" s="13">
        <v>1</v>
      </c>
      <c r="N18">
        <v>50</v>
      </c>
      <c r="O18">
        <v>1</v>
      </c>
      <c r="P18">
        <v>2</v>
      </c>
      <c r="Q18" s="11">
        <v>2</v>
      </c>
      <c r="R18">
        <f t="shared" si="2"/>
        <v>37</v>
      </c>
      <c r="S18" s="11">
        <v>36.997</v>
      </c>
      <c r="T18" s="3">
        <f t="shared" si="3"/>
        <v>39.997</v>
      </c>
      <c r="U18" s="11">
        <v>57.838000000000001</v>
      </c>
      <c r="V18" s="11">
        <v>110.5</v>
      </c>
      <c r="W18" s="11">
        <v>6206.8</v>
      </c>
      <c r="X18" s="11">
        <v>8.3650000000000002</v>
      </c>
      <c r="Y18" s="11">
        <v>-87.2</v>
      </c>
      <c r="Z18" s="11">
        <v>6288.8</v>
      </c>
      <c r="AA18" s="11">
        <v>8.1029999999999998</v>
      </c>
      <c r="AB18" s="11">
        <v>20.614000000000001</v>
      </c>
      <c r="AC18" s="3">
        <f t="shared" si="1"/>
        <v>37.224000000000004</v>
      </c>
      <c r="AD18" t="s">
        <v>35</v>
      </c>
      <c r="AG18" t="s">
        <v>36</v>
      </c>
      <c r="AH18" s="11">
        <v>223.446</v>
      </c>
      <c r="AI18">
        <f t="shared" si="4"/>
        <v>7.2139859236779236</v>
      </c>
      <c r="AJ18" s="2">
        <f>((I18*(T18/1000))-(AH18*(AC18/1000)))/(H18/1000)</f>
        <v>1730.1560725725715</v>
      </c>
      <c r="AK18" s="4"/>
    </row>
    <row r="19" spans="1:37">
      <c r="A19" s="1">
        <v>21.1038</v>
      </c>
      <c r="B19" t="s">
        <v>40</v>
      </c>
      <c r="C19" t="s">
        <v>32</v>
      </c>
      <c r="D19" t="s">
        <v>53</v>
      </c>
      <c r="E19">
        <v>8.5</v>
      </c>
      <c r="F19">
        <v>16.38</v>
      </c>
      <c r="G19" t="s">
        <v>34</v>
      </c>
      <c r="H19" s="11">
        <v>4.0030000000000001</v>
      </c>
      <c r="I19">
        <v>761.62</v>
      </c>
      <c r="J19" s="2">
        <f t="shared" si="0"/>
        <v>24.589010137534707</v>
      </c>
      <c r="K19">
        <v>15232.3</v>
      </c>
      <c r="L19" s="6">
        <v>2</v>
      </c>
      <c r="M19" s="13">
        <v>2</v>
      </c>
      <c r="N19">
        <v>50</v>
      </c>
      <c r="O19">
        <v>1</v>
      </c>
      <c r="P19">
        <v>2</v>
      </c>
      <c r="Q19" s="11">
        <v>2</v>
      </c>
      <c r="R19">
        <f t="shared" si="2"/>
        <v>36</v>
      </c>
      <c r="S19" s="15">
        <v>36</v>
      </c>
      <c r="T19" s="3">
        <f t="shared" si="3"/>
        <v>40</v>
      </c>
      <c r="U19" s="11">
        <v>58.085000000000001</v>
      </c>
      <c r="V19" s="11">
        <v>146.1</v>
      </c>
      <c r="W19" s="11">
        <v>7148.3</v>
      </c>
      <c r="X19" s="11">
        <v>8.57</v>
      </c>
      <c r="Y19" s="11">
        <v>-160</v>
      </c>
      <c r="Z19" s="11">
        <v>8387.2000000000007</v>
      </c>
      <c r="AA19" s="11">
        <v>8.0549999999999997</v>
      </c>
      <c r="AB19" s="15">
        <v>20.95</v>
      </c>
      <c r="AC19" s="3">
        <f t="shared" si="1"/>
        <v>37.135000000000005</v>
      </c>
      <c r="AD19" t="s">
        <v>35</v>
      </c>
      <c r="AG19" t="s">
        <v>36</v>
      </c>
      <c r="AH19" s="16">
        <v>544.98779999999999</v>
      </c>
      <c r="AI19">
        <f t="shared" si="4"/>
        <v>17.595008716988442</v>
      </c>
      <c r="AJ19" s="2">
        <f>((I19*(T19/1000))-(AH19*(AC19/1000)))/(H19/1000)</f>
        <v>2554.753446665</v>
      </c>
      <c r="AK19" s="4"/>
    </row>
    <row r="20" spans="1:37">
      <c r="A20" s="1">
        <v>21.1038</v>
      </c>
      <c r="B20" t="s">
        <v>40</v>
      </c>
      <c r="C20" t="s">
        <v>32</v>
      </c>
      <c r="D20" t="s">
        <v>53</v>
      </c>
      <c r="E20">
        <v>8.5</v>
      </c>
      <c r="F20">
        <v>17.38</v>
      </c>
      <c r="G20" t="s">
        <v>37</v>
      </c>
      <c r="H20" s="11">
        <v>3.9950000000000001</v>
      </c>
      <c r="I20">
        <v>761.62</v>
      </c>
      <c r="J20" s="2">
        <f t="shared" si="0"/>
        <v>24.589010137534707</v>
      </c>
      <c r="K20">
        <v>15232.3</v>
      </c>
      <c r="L20" s="6">
        <v>2</v>
      </c>
      <c r="M20" s="13">
        <v>2</v>
      </c>
      <c r="N20">
        <v>50</v>
      </c>
      <c r="O20">
        <v>1</v>
      </c>
      <c r="P20">
        <v>2</v>
      </c>
      <c r="Q20" s="11">
        <v>2</v>
      </c>
      <c r="R20">
        <f t="shared" si="2"/>
        <v>36</v>
      </c>
      <c r="S20" s="11">
        <v>35.994999999999997</v>
      </c>
      <c r="T20" s="3">
        <f t="shared" si="3"/>
        <v>39.994999999999997</v>
      </c>
      <c r="U20" s="11">
        <v>58.213999999999999</v>
      </c>
      <c r="V20" s="11">
        <v>117.6</v>
      </c>
      <c r="W20" s="11">
        <v>7777.7</v>
      </c>
      <c r="X20" s="11">
        <v>8.44</v>
      </c>
      <c r="Y20" s="11">
        <v>-95.6</v>
      </c>
      <c r="Z20" s="11">
        <v>8398.7000000000007</v>
      </c>
      <c r="AA20" s="11">
        <v>8.0660000000000007</v>
      </c>
      <c r="AB20" s="11">
        <v>21.137</v>
      </c>
      <c r="AC20" s="3">
        <f t="shared" si="1"/>
        <v>37.076999999999998</v>
      </c>
      <c r="AD20" t="s">
        <v>35</v>
      </c>
      <c r="AG20" t="s">
        <v>36</v>
      </c>
      <c r="AH20" s="16">
        <v>545.58900000000006</v>
      </c>
      <c r="AI20">
        <f t="shared" si="4"/>
        <v>17.614418544585785</v>
      </c>
      <c r="AJ20" s="2">
        <f>((I20*(T20/1000))-(AH20*(AC20/1000)))/(H20/1000)</f>
        <v>2561.2486976220266</v>
      </c>
      <c r="AK20" s="4"/>
    </row>
    <row r="21" spans="1:37">
      <c r="A21" s="1">
        <v>21.1038</v>
      </c>
      <c r="B21" t="s">
        <v>40</v>
      </c>
      <c r="C21" t="s">
        <v>32</v>
      </c>
      <c r="D21" t="s">
        <v>53</v>
      </c>
      <c r="E21">
        <v>8.5</v>
      </c>
      <c r="F21">
        <v>18.38</v>
      </c>
      <c r="G21" t="s">
        <v>38</v>
      </c>
      <c r="H21" s="11">
        <v>4.0010000000000003</v>
      </c>
      <c r="I21">
        <v>761.62</v>
      </c>
      <c r="J21" s="2">
        <f t="shared" si="0"/>
        <v>24.589010137534707</v>
      </c>
      <c r="K21">
        <v>15232.3</v>
      </c>
      <c r="L21" s="6">
        <v>2</v>
      </c>
      <c r="M21" s="13">
        <v>2</v>
      </c>
      <c r="N21">
        <v>50</v>
      </c>
      <c r="O21">
        <v>1</v>
      </c>
      <c r="P21">
        <v>2</v>
      </c>
      <c r="Q21" s="11">
        <v>2</v>
      </c>
      <c r="R21">
        <f t="shared" si="2"/>
        <v>36</v>
      </c>
      <c r="S21" s="15">
        <v>36.01</v>
      </c>
      <c r="T21" s="3">
        <f t="shared" si="3"/>
        <v>40.01</v>
      </c>
      <c r="U21" s="11">
        <v>58.072000000000003</v>
      </c>
      <c r="V21" s="11">
        <v>146.9</v>
      </c>
      <c r="W21" s="11">
        <v>7235.2</v>
      </c>
      <c r="X21" s="11">
        <v>8.5679999999999996</v>
      </c>
      <c r="Y21" s="11">
        <v>-208.9</v>
      </c>
      <c r="Z21" s="11">
        <v>8229.2999999999993</v>
      </c>
      <c r="AA21" s="11">
        <v>8.0790000000000006</v>
      </c>
      <c r="AB21" s="15">
        <v>20.798999999999999</v>
      </c>
      <c r="AC21" s="3">
        <f t="shared" si="1"/>
        <v>37.273000000000003</v>
      </c>
      <c r="AD21" t="s">
        <v>35</v>
      </c>
      <c r="AG21" t="s">
        <v>36</v>
      </c>
      <c r="AH21" s="16">
        <v>537.77340000000004</v>
      </c>
      <c r="AI21">
        <f t="shared" si="4"/>
        <v>17.362090785820367</v>
      </c>
      <c r="AJ21" s="2">
        <f>((I21*(T21/1000))-(AH21*(AC21/1000)))/(H21/1000)</f>
        <v>2606.3454790802289</v>
      </c>
      <c r="AK21" s="4"/>
    </row>
    <row r="22" spans="1:37">
      <c r="A22" s="1" t="s">
        <v>31</v>
      </c>
      <c r="B22" t="s">
        <v>31</v>
      </c>
      <c r="C22" t="s">
        <v>41</v>
      </c>
      <c r="D22" t="s">
        <v>53</v>
      </c>
      <c r="E22">
        <v>8.5</v>
      </c>
      <c r="F22">
        <v>1.39</v>
      </c>
      <c r="G22" t="s">
        <v>34</v>
      </c>
      <c r="H22" s="12">
        <v>0</v>
      </c>
      <c r="I22">
        <v>0.47920649999999992</v>
      </c>
      <c r="J22" s="2">
        <f t="shared" ref="J22:J39" si="5">I22/30.974</f>
        <v>1.5471250080712854E-2</v>
      </c>
      <c r="K22">
        <v>15232.3</v>
      </c>
      <c r="L22">
        <v>0</v>
      </c>
      <c r="M22" s="12">
        <v>0</v>
      </c>
      <c r="N22">
        <v>50</v>
      </c>
      <c r="O22">
        <v>1</v>
      </c>
      <c r="P22">
        <v>2</v>
      </c>
      <c r="Q22" s="12">
        <v>2</v>
      </c>
      <c r="R22">
        <f>40-L22-P22</f>
        <v>38</v>
      </c>
      <c r="S22" s="15">
        <v>38.005000000000003</v>
      </c>
      <c r="T22" s="3">
        <f>S22+Q22+M22</f>
        <v>40.005000000000003</v>
      </c>
      <c r="U22" s="11">
        <v>53.043999999999997</v>
      </c>
      <c r="V22" s="11">
        <v>153.6</v>
      </c>
      <c r="W22" s="11">
        <v>4419.8999999999996</v>
      </c>
      <c r="X22" s="11">
        <v>9.6449999999999996</v>
      </c>
      <c r="Y22" s="11">
        <v>126.8</v>
      </c>
      <c r="Z22" s="11">
        <v>4670.3999999999996</v>
      </c>
      <c r="AA22" s="11">
        <v>8.6449999999999996</v>
      </c>
      <c r="AB22" s="11">
        <v>13.103</v>
      </c>
      <c r="AC22">
        <f>U22-AB22</f>
        <v>39.940999999999995</v>
      </c>
      <c r="AD22" t="s">
        <v>35</v>
      </c>
      <c r="AG22" t="s">
        <v>36</v>
      </c>
      <c r="AH22" s="11">
        <v>0.36873600000000001</v>
      </c>
      <c r="AI22">
        <f>AH22/30.974</f>
        <v>1.1904694259701686E-2</v>
      </c>
      <c r="AJ22">
        <v>0</v>
      </c>
    </row>
    <row r="23" spans="1:37">
      <c r="A23" s="1" t="s">
        <v>31</v>
      </c>
      <c r="B23" t="s">
        <v>31</v>
      </c>
      <c r="C23" t="s">
        <v>41</v>
      </c>
      <c r="D23" t="s">
        <v>53</v>
      </c>
      <c r="E23">
        <v>8.5</v>
      </c>
      <c r="F23">
        <v>2.39</v>
      </c>
      <c r="G23" t="s">
        <v>37</v>
      </c>
      <c r="H23" s="12">
        <v>0</v>
      </c>
      <c r="I23">
        <v>0.47920649999999992</v>
      </c>
      <c r="J23" s="2">
        <f t="shared" si="5"/>
        <v>1.5471250080712854E-2</v>
      </c>
      <c r="K23">
        <v>15232.3</v>
      </c>
      <c r="L23">
        <v>0</v>
      </c>
      <c r="M23" s="12">
        <v>0</v>
      </c>
      <c r="N23">
        <v>50</v>
      </c>
      <c r="O23">
        <v>1</v>
      </c>
      <c r="P23">
        <v>2</v>
      </c>
      <c r="Q23" s="12">
        <v>2</v>
      </c>
      <c r="R23">
        <f t="shared" ref="R23:R39" si="6">40-L23-P23</f>
        <v>38</v>
      </c>
      <c r="S23" s="11">
        <v>38.052</v>
      </c>
      <c r="T23" s="3">
        <f t="shared" ref="T23:T39" si="7">S23+Q23+M23</f>
        <v>40.052</v>
      </c>
      <c r="U23" s="11">
        <v>53.103999999999999</v>
      </c>
      <c r="V23" s="11">
        <v>152.19999999999999</v>
      </c>
      <c r="W23" s="11">
        <v>4387.5</v>
      </c>
      <c r="X23" s="11">
        <v>8.6969999999999992</v>
      </c>
      <c r="Y23" s="11">
        <v>120.3</v>
      </c>
      <c r="Z23" s="11">
        <v>4691.6000000000004</v>
      </c>
      <c r="AA23" s="11">
        <v>8.65</v>
      </c>
      <c r="AB23" s="11">
        <v>13.319000000000001</v>
      </c>
      <c r="AC23">
        <f t="shared" ref="AC23:AC37" si="8">U23-AB23</f>
        <v>39.784999999999997</v>
      </c>
      <c r="AD23" t="s">
        <v>35</v>
      </c>
      <c r="AG23" t="s">
        <v>36</v>
      </c>
      <c r="AH23" s="11">
        <v>0.21042</v>
      </c>
      <c r="AI23">
        <f t="shared" ref="AI23:AI39" si="9">AH23/30.974</f>
        <v>6.7934396590688959E-3</v>
      </c>
      <c r="AJ23">
        <v>0</v>
      </c>
    </row>
    <row r="24" spans="1:37">
      <c r="A24" s="1" t="s">
        <v>31</v>
      </c>
      <c r="B24" t="s">
        <v>31</v>
      </c>
      <c r="C24" t="s">
        <v>41</v>
      </c>
      <c r="D24" t="s">
        <v>53</v>
      </c>
      <c r="E24">
        <v>8.5</v>
      </c>
      <c r="F24">
        <v>3.39</v>
      </c>
      <c r="G24" t="s">
        <v>38</v>
      </c>
      <c r="H24" s="12">
        <v>0</v>
      </c>
      <c r="I24">
        <v>0.47920649999999992</v>
      </c>
      <c r="J24" s="2">
        <f t="shared" si="5"/>
        <v>1.5471250080712854E-2</v>
      </c>
      <c r="K24">
        <v>15232.3</v>
      </c>
      <c r="L24">
        <v>0</v>
      </c>
      <c r="M24" s="12">
        <v>0</v>
      </c>
      <c r="N24">
        <v>50</v>
      </c>
      <c r="O24">
        <v>1</v>
      </c>
      <c r="P24">
        <v>2</v>
      </c>
      <c r="Q24" s="12">
        <v>2</v>
      </c>
      <c r="R24">
        <f t="shared" si="6"/>
        <v>38</v>
      </c>
      <c r="S24" s="11">
        <v>37.994999999999997</v>
      </c>
      <c r="T24" s="3">
        <f t="shared" si="7"/>
        <v>39.994999999999997</v>
      </c>
      <c r="U24" s="11">
        <v>53.015000000000001</v>
      </c>
      <c r="V24" s="11">
        <v>151.69999999999999</v>
      </c>
      <c r="W24" s="11">
        <v>4408.3999999999996</v>
      </c>
      <c r="X24" s="11">
        <v>8.7149999999999999</v>
      </c>
      <c r="Y24" s="11">
        <v>121.9</v>
      </c>
      <c r="Z24" s="11">
        <v>4708.5</v>
      </c>
      <c r="AA24" s="11">
        <v>8.6259999999999994</v>
      </c>
      <c r="AB24" s="11">
        <v>13.057</v>
      </c>
      <c r="AC24">
        <f t="shared" si="8"/>
        <v>39.957999999999998</v>
      </c>
      <c r="AD24" t="s">
        <v>35</v>
      </c>
      <c r="AG24" t="s">
        <v>36</v>
      </c>
      <c r="AH24" s="11">
        <v>0.21543000000000001</v>
      </c>
      <c r="AI24">
        <f t="shared" si="9"/>
        <v>6.9551882223800607E-3</v>
      </c>
      <c r="AJ24">
        <v>0</v>
      </c>
    </row>
    <row r="25" spans="1:37">
      <c r="A25" s="1">
        <v>21.103899999999999</v>
      </c>
      <c r="B25" t="s">
        <v>42</v>
      </c>
      <c r="C25" t="s">
        <v>41</v>
      </c>
      <c r="D25" t="s">
        <v>53</v>
      </c>
      <c r="E25">
        <v>8.5</v>
      </c>
      <c r="F25">
        <v>4.3899999999999997</v>
      </c>
      <c r="G25" t="s">
        <v>34</v>
      </c>
      <c r="H25" s="12">
        <v>3.9929999999999999</v>
      </c>
      <c r="I25">
        <v>0.47920649999999992</v>
      </c>
      <c r="J25" s="2">
        <f t="shared" si="5"/>
        <v>1.5471250080712854E-2</v>
      </c>
      <c r="K25">
        <v>15232.3</v>
      </c>
      <c r="L25" s="5">
        <v>0</v>
      </c>
      <c r="M25" s="12">
        <v>0</v>
      </c>
      <c r="N25">
        <v>50</v>
      </c>
      <c r="O25">
        <v>1</v>
      </c>
      <c r="P25">
        <v>2</v>
      </c>
      <c r="Q25" s="12">
        <v>2</v>
      </c>
      <c r="R25">
        <f t="shared" si="6"/>
        <v>38</v>
      </c>
      <c r="S25" s="11">
        <v>38</v>
      </c>
      <c r="T25" s="3">
        <f t="shared" si="7"/>
        <v>40</v>
      </c>
      <c r="U25" s="11">
        <v>57.713000000000001</v>
      </c>
      <c r="V25" s="11">
        <v>154.9</v>
      </c>
      <c r="W25" s="11">
        <v>3711.3</v>
      </c>
      <c r="X25" s="11">
        <v>8.61</v>
      </c>
      <c r="Y25" s="11">
        <v>-94.1</v>
      </c>
      <c r="Z25" s="11">
        <v>4930.6000000000004</v>
      </c>
      <c r="AA25" s="11">
        <v>8.1679999999999993</v>
      </c>
      <c r="AB25" s="11">
        <v>20.83</v>
      </c>
      <c r="AC25">
        <f t="shared" si="8"/>
        <v>36.883000000000003</v>
      </c>
      <c r="AD25" t="s">
        <v>35</v>
      </c>
      <c r="AG25" t="s">
        <v>36</v>
      </c>
      <c r="AH25" s="11">
        <v>0.53506799999999999</v>
      </c>
      <c r="AI25">
        <f t="shared" si="9"/>
        <v>1.7274746561632335E-2</v>
      </c>
      <c r="AJ25">
        <f>((I25*(T25/1000))-(AH25*(AC25/1000)))/(H25/1000)</f>
        <v>-0.14191160631104566</v>
      </c>
    </row>
    <row r="26" spans="1:37">
      <c r="A26" s="1">
        <v>21.103899999999999</v>
      </c>
      <c r="B26" t="s">
        <v>42</v>
      </c>
      <c r="C26" t="s">
        <v>41</v>
      </c>
      <c r="D26" t="s">
        <v>53</v>
      </c>
      <c r="E26">
        <v>8.5</v>
      </c>
      <c r="F26">
        <v>5.39</v>
      </c>
      <c r="G26" t="s">
        <v>37</v>
      </c>
      <c r="H26" s="12">
        <v>4.0010000000000003</v>
      </c>
      <c r="I26">
        <v>0.47920649999999992</v>
      </c>
      <c r="J26" s="2">
        <f t="shared" si="5"/>
        <v>1.5471250080712854E-2</v>
      </c>
      <c r="K26">
        <v>15232.3</v>
      </c>
      <c r="L26" s="5">
        <v>0</v>
      </c>
      <c r="M26" s="12">
        <v>0</v>
      </c>
      <c r="N26">
        <v>50</v>
      </c>
      <c r="O26">
        <v>1</v>
      </c>
      <c r="P26">
        <v>2</v>
      </c>
      <c r="Q26" s="12">
        <v>2</v>
      </c>
      <c r="R26">
        <f t="shared" si="6"/>
        <v>38</v>
      </c>
      <c r="S26" s="11">
        <v>38.000999999999998</v>
      </c>
      <c r="T26" s="3">
        <f t="shared" si="7"/>
        <v>40.000999999999998</v>
      </c>
      <c r="U26" s="11">
        <v>57.994999999999997</v>
      </c>
      <c r="V26" s="11">
        <v>149.1</v>
      </c>
      <c r="W26" s="11">
        <v>3781.7</v>
      </c>
      <c r="X26" s="11">
        <v>8.6110000000000007</v>
      </c>
      <c r="Y26" s="11">
        <v>-130.80000000000001</v>
      </c>
      <c r="Z26" s="11">
        <v>4932.8999999999996</v>
      </c>
      <c r="AA26" s="11">
        <v>8.1509999999999998</v>
      </c>
      <c r="AB26" s="11">
        <v>21.042999999999999</v>
      </c>
      <c r="AC26">
        <f t="shared" si="8"/>
        <v>36.951999999999998</v>
      </c>
      <c r="AD26" t="s">
        <v>35</v>
      </c>
      <c r="AG26" t="s">
        <v>36</v>
      </c>
      <c r="AH26" s="11">
        <v>0.52605000000000002</v>
      </c>
      <c r="AI26">
        <f t="shared" si="9"/>
        <v>1.6983599147672241E-2</v>
      </c>
      <c r="AJ26">
        <f>((I26*(T26/1000))-(AH26*(AC26/1000)))/(H26/1000)</f>
        <v>-6.7448236315921936E-2</v>
      </c>
    </row>
    <row r="27" spans="1:37">
      <c r="A27" s="1">
        <v>21.103899999999999</v>
      </c>
      <c r="B27" t="s">
        <v>42</v>
      </c>
      <c r="C27" t="s">
        <v>41</v>
      </c>
      <c r="D27" t="s">
        <v>53</v>
      </c>
      <c r="E27">
        <v>8.5</v>
      </c>
      <c r="F27">
        <v>6.39</v>
      </c>
      <c r="G27" t="s">
        <v>38</v>
      </c>
      <c r="H27" s="12">
        <v>3.9950000000000001</v>
      </c>
      <c r="I27">
        <v>0.47920649999999992</v>
      </c>
      <c r="J27" s="2">
        <f t="shared" si="5"/>
        <v>1.5471250080712854E-2</v>
      </c>
      <c r="K27">
        <v>15232.3</v>
      </c>
      <c r="L27" s="5">
        <v>0</v>
      </c>
      <c r="M27" s="12">
        <v>0</v>
      </c>
      <c r="N27">
        <v>50</v>
      </c>
      <c r="O27">
        <v>1</v>
      </c>
      <c r="P27">
        <v>2</v>
      </c>
      <c r="Q27" s="12">
        <v>2</v>
      </c>
      <c r="R27">
        <f t="shared" si="6"/>
        <v>38</v>
      </c>
      <c r="S27" s="11">
        <v>38.000999999999998</v>
      </c>
      <c r="T27" s="3">
        <f t="shared" si="7"/>
        <v>40.000999999999998</v>
      </c>
      <c r="U27" s="11">
        <v>57.984999999999999</v>
      </c>
      <c r="V27" s="11">
        <v>142.69999999999999</v>
      </c>
      <c r="W27" s="11">
        <v>3688.1</v>
      </c>
      <c r="X27" s="11">
        <v>8.6050000000000004</v>
      </c>
      <c r="Y27" s="11">
        <v>-100.2</v>
      </c>
      <c r="Z27" s="11">
        <v>4805.7</v>
      </c>
      <c r="AA27" s="11">
        <v>8.2539999999999996</v>
      </c>
      <c r="AB27" s="11">
        <v>21.062000000000001</v>
      </c>
      <c r="AC27">
        <f t="shared" si="8"/>
        <v>36.923000000000002</v>
      </c>
      <c r="AD27" t="s">
        <v>35</v>
      </c>
      <c r="AG27" t="s">
        <v>36</v>
      </c>
      <c r="AH27" s="11">
        <v>0.46793400000000002</v>
      </c>
      <c r="AI27">
        <f t="shared" si="9"/>
        <v>1.5107315813262736E-2</v>
      </c>
      <c r="AJ27">
        <f>((I27*(T27/1000))-(AH27*(AC27/1000)))/(H27/1000)</f>
        <v>0.47339477459323986</v>
      </c>
    </row>
    <row r="28" spans="1:37">
      <c r="A28" s="1">
        <v>21.103899999999999</v>
      </c>
      <c r="B28" t="s">
        <v>42</v>
      </c>
      <c r="C28" t="s">
        <v>41</v>
      </c>
      <c r="D28" t="s">
        <v>53</v>
      </c>
      <c r="E28">
        <v>8.5</v>
      </c>
      <c r="F28">
        <v>7.39</v>
      </c>
      <c r="G28" t="s">
        <v>34</v>
      </c>
      <c r="H28" s="12">
        <v>4.0049999999999999</v>
      </c>
      <c r="I28">
        <v>76.16</v>
      </c>
      <c r="J28" s="2">
        <f t="shared" si="5"/>
        <v>2.4588364434687158</v>
      </c>
      <c r="K28">
        <v>15232.3</v>
      </c>
      <c r="L28" s="6">
        <v>0.2</v>
      </c>
      <c r="M28" s="12">
        <v>0.2</v>
      </c>
      <c r="N28">
        <v>50</v>
      </c>
      <c r="O28">
        <v>1</v>
      </c>
      <c r="P28">
        <v>2</v>
      </c>
      <c r="Q28" s="12">
        <v>2</v>
      </c>
      <c r="R28" s="6">
        <f>40-L28-P28</f>
        <v>37.799999999999997</v>
      </c>
      <c r="S28" s="11">
        <v>37.795000000000002</v>
      </c>
      <c r="T28" s="3">
        <f t="shared" si="7"/>
        <v>39.995000000000005</v>
      </c>
      <c r="U28" s="11">
        <v>57.82</v>
      </c>
      <c r="V28" s="11">
        <v>150</v>
      </c>
      <c r="W28" s="11">
        <v>3929.3</v>
      </c>
      <c r="X28" s="11">
        <v>8.5649999999999995</v>
      </c>
      <c r="Y28" s="11">
        <v>-111.8</v>
      </c>
      <c r="Z28" s="11">
        <v>5041.8</v>
      </c>
      <c r="AA28" s="11">
        <v>8.1739999999999995</v>
      </c>
      <c r="AB28" s="11">
        <v>20.946999999999999</v>
      </c>
      <c r="AC28">
        <f t="shared" si="8"/>
        <v>36.873000000000005</v>
      </c>
      <c r="AD28" t="s">
        <v>35</v>
      </c>
      <c r="AG28" t="s">
        <v>36</v>
      </c>
      <c r="AH28" s="11">
        <v>17.555040000000002</v>
      </c>
      <c r="AI28">
        <f t="shared" si="9"/>
        <v>0.56676696584231945</v>
      </c>
      <c r="AJ28">
        <f>((I28*(T28/1000))-(AH28*(AC28/1000)))/(H28/1000)</f>
        <v>598.92939078152301</v>
      </c>
    </row>
    <row r="29" spans="1:37">
      <c r="A29" s="1">
        <v>21.103899999999999</v>
      </c>
      <c r="B29" t="s">
        <v>42</v>
      </c>
      <c r="C29" t="s">
        <v>41</v>
      </c>
      <c r="D29" t="s">
        <v>53</v>
      </c>
      <c r="E29">
        <v>8.5</v>
      </c>
      <c r="F29">
        <v>8.39</v>
      </c>
      <c r="G29" t="s">
        <v>37</v>
      </c>
      <c r="H29" s="12">
        <v>3.9950000000000001</v>
      </c>
      <c r="I29">
        <v>76.16</v>
      </c>
      <c r="J29" s="2">
        <f t="shared" si="5"/>
        <v>2.4588364434687158</v>
      </c>
      <c r="K29">
        <v>15232.3</v>
      </c>
      <c r="L29" s="6">
        <v>0.2</v>
      </c>
      <c r="M29" s="12">
        <v>0.2</v>
      </c>
      <c r="N29">
        <v>50</v>
      </c>
      <c r="O29">
        <v>1</v>
      </c>
      <c r="P29">
        <v>2</v>
      </c>
      <c r="Q29" s="12">
        <v>2</v>
      </c>
      <c r="R29">
        <f t="shared" si="6"/>
        <v>37.799999999999997</v>
      </c>
      <c r="S29" s="11">
        <v>37.799999999999997</v>
      </c>
      <c r="T29" s="3">
        <f t="shared" si="7"/>
        <v>40</v>
      </c>
      <c r="U29" s="11">
        <v>58.026000000000003</v>
      </c>
      <c r="V29" s="11">
        <v>149</v>
      </c>
      <c r="W29" s="11">
        <v>4267.5</v>
      </c>
      <c r="X29" s="11">
        <v>8.5649999999999995</v>
      </c>
      <c r="Y29" s="11">
        <v>-67.099999999999994</v>
      </c>
      <c r="Z29" s="11">
        <v>5087.7</v>
      </c>
      <c r="AA29" s="11">
        <v>8.1760000000000002</v>
      </c>
      <c r="AB29" s="11">
        <v>21.213999999999999</v>
      </c>
      <c r="AC29">
        <f t="shared" si="8"/>
        <v>36.812000000000005</v>
      </c>
      <c r="AD29" t="s">
        <v>35</v>
      </c>
      <c r="AG29" t="s">
        <v>36</v>
      </c>
      <c r="AH29" s="11">
        <v>16.30254</v>
      </c>
      <c r="AI29">
        <f t="shared" si="9"/>
        <v>0.5263298250145283</v>
      </c>
      <c r="AJ29">
        <f>((I29*(T29/1000))-(AH29*(AC29/1000)))/(H29/1000)</f>
        <v>612.33314080600746</v>
      </c>
    </row>
    <row r="30" spans="1:37">
      <c r="A30" s="1">
        <v>21.103899999999999</v>
      </c>
      <c r="B30" t="s">
        <v>42</v>
      </c>
      <c r="C30" t="s">
        <v>41</v>
      </c>
      <c r="D30" t="s">
        <v>53</v>
      </c>
      <c r="E30">
        <v>8.5</v>
      </c>
      <c r="F30">
        <v>9.39</v>
      </c>
      <c r="G30" t="s">
        <v>38</v>
      </c>
      <c r="H30" s="12">
        <v>4.008</v>
      </c>
      <c r="I30">
        <v>76.16</v>
      </c>
      <c r="J30" s="2">
        <f t="shared" si="5"/>
        <v>2.4588364434687158</v>
      </c>
      <c r="K30">
        <v>15232.3</v>
      </c>
      <c r="L30" s="6">
        <v>0.2</v>
      </c>
      <c r="M30" s="12">
        <v>0.2</v>
      </c>
      <c r="N30">
        <v>50</v>
      </c>
      <c r="O30">
        <v>1</v>
      </c>
      <c r="P30">
        <v>2</v>
      </c>
      <c r="Q30" s="12">
        <v>2</v>
      </c>
      <c r="R30">
        <f t="shared" si="6"/>
        <v>37.799999999999997</v>
      </c>
      <c r="S30" s="11">
        <v>37.798999999999999</v>
      </c>
      <c r="T30" s="3">
        <f t="shared" si="7"/>
        <v>39.999000000000002</v>
      </c>
      <c r="U30" s="11">
        <v>58.067</v>
      </c>
      <c r="V30" s="11">
        <v>157.80000000000001</v>
      </c>
      <c r="W30" s="11">
        <v>3806.7</v>
      </c>
      <c r="X30" s="11">
        <v>8.5660000000000007</v>
      </c>
      <c r="Y30" s="11">
        <v>-122.8</v>
      </c>
      <c r="Z30" s="11">
        <v>5160.1000000000004</v>
      </c>
      <c r="AA30" s="11">
        <v>8.1310000000000002</v>
      </c>
      <c r="AB30" s="11">
        <v>21.285</v>
      </c>
      <c r="AC30">
        <f t="shared" si="8"/>
        <v>36.781999999999996</v>
      </c>
      <c r="AD30" t="s">
        <v>35</v>
      </c>
      <c r="AG30" t="s">
        <v>36</v>
      </c>
      <c r="AH30" s="11">
        <v>15.94182</v>
      </c>
      <c r="AI30">
        <f t="shared" si="9"/>
        <v>0.51468392845612454</v>
      </c>
      <c r="AJ30">
        <f>((I30*(T30/1000))-(AH30*(AC30/1000)))/(H30/1000)</f>
        <v>613.76043332335325</v>
      </c>
    </row>
    <row r="31" spans="1:37">
      <c r="A31" s="1">
        <v>21.103899999999999</v>
      </c>
      <c r="B31" t="s">
        <v>42</v>
      </c>
      <c r="C31" t="s">
        <v>41</v>
      </c>
      <c r="D31" t="s">
        <v>53</v>
      </c>
      <c r="E31">
        <v>8.5</v>
      </c>
      <c r="F31">
        <v>10.39</v>
      </c>
      <c r="G31" t="s">
        <v>34</v>
      </c>
      <c r="H31" s="12">
        <v>4.0060000000000002</v>
      </c>
      <c r="I31">
        <v>152.32</v>
      </c>
      <c r="J31" s="2">
        <f t="shared" si="5"/>
        <v>4.9176728869374315</v>
      </c>
      <c r="K31">
        <v>15232.3</v>
      </c>
      <c r="L31" s="6">
        <v>0.4</v>
      </c>
      <c r="M31" s="12">
        <v>0.4</v>
      </c>
      <c r="N31">
        <v>50</v>
      </c>
      <c r="O31">
        <v>1</v>
      </c>
      <c r="P31">
        <v>2</v>
      </c>
      <c r="Q31" s="12">
        <v>2</v>
      </c>
      <c r="R31">
        <f t="shared" si="6"/>
        <v>37.6</v>
      </c>
      <c r="S31" s="11">
        <v>37.597999999999999</v>
      </c>
      <c r="T31" s="3">
        <f t="shared" si="7"/>
        <v>39.997999999999998</v>
      </c>
      <c r="U31" s="11">
        <v>57.921999999999997</v>
      </c>
      <c r="V31" s="11">
        <v>157.30000000000001</v>
      </c>
      <c r="W31" s="11">
        <v>4070</v>
      </c>
      <c r="X31" s="11">
        <v>8.5239999999999991</v>
      </c>
      <c r="Y31" s="11">
        <v>-89.6</v>
      </c>
      <c r="Z31" s="11">
        <v>5385.3</v>
      </c>
      <c r="AA31" s="11">
        <v>8.0589999999999993</v>
      </c>
      <c r="AB31" s="11">
        <v>21.088999999999999</v>
      </c>
      <c r="AC31">
        <f t="shared" si="8"/>
        <v>36.832999999999998</v>
      </c>
      <c r="AD31" t="s">
        <v>35</v>
      </c>
      <c r="AG31" t="s">
        <v>36</v>
      </c>
      <c r="AH31" s="17">
        <v>45.240299999999998</v>
      </c>
      <c r="AI31">
        <f t="shared" si="9"/>
        <v>1.4605895266998126</v>
      </c>
      <c r="AJ31">
        <f>((I31*(T31/1000))-(AH31*(AC31/1000)))/(H31/1000)</f>
        <v>1104.8825237393908</v>
      </c>
    </row>
    <row r="32" spans="1:37">
      <c r="A32" s="1">
        <v>21.103899999999999</v>
      </c>
      <c r="B32" t="s">
        <v>42</v>
      </c>
      <c r="C32" t="s">
        <v>41</v>
      </c>
      <c r="D32" t="s">
        <v>53</v>
      </c>
      <c r="E32">
        <v>8.5</v>
      </c>
      <c r="F32">
        <v>11.39</v>
      </c>
      <c r="G32" t="s">
        <v>37</v>
      </c>
      <c r="H32" s="12">
        <v>3.9940000000000002</v>
      </c>
      <c r="I32">
        <v>152.32</v>
      </c>
      <c r="J32" s="2">
        <f t="shared" si="5"/>
        <v>4.9176728869374315</v>
      </c>
      <c r="K32">
        <v>15232.3</v>
      </c>
      <c r="L32" s="6">
        <v>0.4</v>
      </c>
      <c r="M32" s="12">
        <v>0.4</v>
      </c>
      <c r="N32">
        <v>50</v>
      </c>
      <c r="O32">
        <v>1</v>
      </c>
      <c r="P32">
        <v>2</v>
      </c>
      <c r="Q32" s="12">
        <v>2</v>
      </c>
      <c r="R32">
        <f t="shared" si="6"/>
        <v>37.6</v>
      </c>
      <c r="S32" s="11">
        <v>37.604999999999997</v>
      </c>
      <c r="T32" s="3">
        <f t="shared" si="7"/>
        <v>40.004999999999995</v>
      </c>
      <c r="U32" s="11">
        <v>57.963999999999999</v>
      </c>
      <c r="V32" s="11">
        <v>157.5</v>
      </c>
      <c r="W32" s="11">
        <v>4099.2</v>
      </c>
      <c r="X32" s="11">
        <v>8.5299999999999994</v>
      </c>
      <c r="Y32" s="11">
        <v>-81.599999999999994</v>
      </c>
      <c r="Z32" s="11">
        <v>5220.8</v>
      </c>
      <c r="AA32" s="11">
        <v>8.1199999999999992</v>
      </c>
      <c r="AB32" s="11">
        <v>21.155999999999999</v>
      </c>
      <c r="AC32">
        <f t="shared" si="8"/>
        <v>36.808</v>
      </c>
      <c r="AD32" t="s">
        <v>35</v>
      </c>
      <c r="AG32" t="s">
        <v>36</v>
      </c>
      <c r="AH32" s="17">
        <v>42.785400000000003</v>
      </c>
      <c r="AI32">
        <f t="shared" si="9"/>
        <v>1.3813327306773424</v>
      </c>
      <c r="AJ32">
        <f>((I32*(T32/1000))-(AH32*(AC32/1000)))/(H32/1000)</f>
        <v>1131.3762135202801</v>
      </c>
    </row>
    <row r="33" spans="1:38">
      <c r="A33" s="1">
        <v>21.103899999999999</v>
      </c>
      <c r="B33" t="s">
        <v>42</v>
      </c>
      <c r="C33" t="s">
        <v>41</v>
      </c>
      <c r="D33" t="s">
        <v>53</v>
      </c>
      <c r="E33">
        <v>8.5</v>
      </c>
      <c r="F33">
        <v>12.39</v>
      </c>
      <c r="G33" t="s">
        <v>38</v>
      </c>
      <c r="H33" s="12">
        <v>3.9929999999999999</v>
      </c>
      <c r="I33">
        <v>152.32</v>
      </c>
      <c r="J33" s="2">
        <f t="shared" si="5"/>
        <v>4.9176728869374315</v>
      </c>
      <c r="K33">
        <v>15232.3</v>
      </c>
      <c r="L33" s="6">
        <v>0.4</v>
      </c>
      <c r="M33" s="12">
        <v>0.4</v>
      </c>
      <c r="N33">
        <v>50</v>
      </c>
      <c r="O33">
        <v>1</v>
      </c>
      <c r="P33">
        <v>2</v>
      </c>
      <c r="Q33" s="12">
        <v>2</v>
      </c>
      <c r="R33">
        <f t="shared" si="6"/>
        <v>37.6</v>
      </c>
      <c r="S33" s="11">
        <v>37.597000000000001</v>
      </c>
      <c r="T33" s="3">
        <f t="shared" si="7"/>
        <v>39.997</v>
      </c>
      <c r="U33" s="11">
        <v>57.780999999999999</v>
      </c>
      <c r="V33" s="11">
        <v>156.4</v>
      </c>
      <c r="W33" s="11">
        <v>4169.3</v>
      </c>
      <c r="X33" s="11">
        <v>8.5380000000000003</v>
      </c>
      <c r="Y33" s="11">
        <v>-101.7</v>
      </c>
      <c r="Z33" s="11">
        <v>5323.6</v>
      </c>
      <c r="AA33" s="11">
        <v>8.0969999999999995</v>
      </c>
      <c r="AB33" s="11">
        <v>21.097000000000001</v>
      </c>
      <c r="AC33">
        <f t="shared" si="8"/>
        <v>36.683999999999997</v>
      </c>
      <c r="AD33" t="s">
        <v>35</v>
      </c>
      <c r="AG33" t="s">
        <v>36</v>
      </c>
      <c r="AH33" s="17">
        <v>43.276380000000003</v>
      </c>
      <c r="AI33">
        <f t="shared" si="9"/>
        <v>1.3971840898818364</v>
      </c>
      <c r="AJ33">
        <f>((I33*(T33/1000))-(AH33*(AC33/1000)))/(H33/1000)</f>
        <v>1128.1723806862008</v>
      </c>
    </row>
    <row r="34" spans="1:38">
      <c r="A34" s="1">
        <v>21.103899999999999</v>
      </c>
      <c r="B34" t="s">
        <v>42</v>
      </c>
      <c r="C34" t="s">
        <v>41</v>
      </c>
      <c r="D34" t="s">
        <v>53</v>
      </c>
      <c r="E34">
        <v>8.5</v>
      </c>
      <c r="F34">
        <v>13.39</v>
      </c>
      <c r="G34" t="s">
        <v>34</v>
      </c>
      <c r="H34" s="12">
        <v>4.0090000000000003</v>
      </c>
      <c r="I34">
        <v>380.81</v>
      </c>
      <c r="J34" s="2">
        <f t="shared" si="5"/>
        <v>12.294505068767354</v>
      </c>
      <c r="K34">
        <v>15232.3</v>
      </c>
      <c r="L34" s="6">
        <v>1</v>
      </c>
      <c r="M34" s="14">
        <v>1</v>
      </c>
      <c r="N34">
        <v>50</v>
      </c>
      <c r="O34">
        <v>1</v>
      </c>
      <c r="P34">
        <v>2</v>
      </c>
      <c r="Q34" s="12">
        <v>2</v>
      </c>
      <c r="R34">
        <f t="shared" si="6"/>
        <v>37</v>
      </c>
      <c r="S34" s="11">
        <v>36.994999999999997</v>
      </c>
      <c r="T34" s="3">
        <f t="shared" si="7"/>
        <v>39.994999999999997</v>
      </c>
      <c r="U34" s="11">
        <v>57.908000000000001</v>
      </c>
      <c r="V34" s="11">
        <v>155.30000000000001</v>
      </c>
      <c r="W34" s="11">
        <v>4628.5</v>
      </c>
      <c r="X34" s="11">
        <v>8.5060000000000002</v>
      </c>
      <c r="Y34" s="11">
        <v>-138.19999999999999</v>
      </c>
      <c r="Z34" s="11">
        <v>6180.9</v>
      </c>
      <c r="AA34" s="11">
        <v>8.0540000000000003</v>
      </c>
      <c r="AB34" s="11">
        <v>21.187999999999999</v>
      </c>
      <c r="AC34">
        <f t="shared" si="8"/>
        <v>36.72</v>
      </c>
      <c r="AD34" t="s">
        <v>35</v>
      </c>
      <c r="AG34" t="s">
        <v>36</v>
      </c>
      <c r="AH34" s="11">
        <v>203.1054</v>
      </c>
      <c r="AI34">
        <f t="shared" si="9"/>
        <v>6.5572867566345971</v>
      </c>
      <c r="AJ34">
        <f>((I34*(T34/1000))-(AH34*(AC34/1000)))/(H34/1000)</f>
        <v>1938.7542185083557</v>
      </c>
    </row>
    <row r="35" spans="1:38">
      <c r="A35" s="1">
        <v>21.103899999999999</v>
      </c>
      <c r="B35" t="s">
        <v>42</v>
      </c>
      <c r="C35" t="s">
        <v>41</v>
      </c>
      <c r="D35" t="s">
        <v>53</v>
      </c>
      <c r="E35">
        <v>8.5</v>
      </c>
      <c r="F35">
        <v>14.39</v>
      </c>
      <c r="G35" t="s">
        <v>37</v>
      </c>
      <c r="H35" s="12">
        <v>4.0010000000000003</v>
      </c>
      <c r="I35">
        <v>380.81</v>
      </c>
      <c r="J35" s="2">
        <f t="shared" si="5"/>
        <v>12.294505068767354</v>
      </c>
      <c r="K35">
        <v>15232.3</v>
      </c>
      <c r="L35" s="6">
        <v>1</v>
      </c>
      <c r="M35" s="14">
        <v>1</v>
      </c>
      <c r="N35">
        <v>50</v>
      </c>
      <c r="O35">
        <v>1</v>
      </c>
      <c r="P35">
        <v>2</v>
      </c>
      <c r="Q35" s="12">
        <v>2</v>
      </c>
      <c r="R35">
        <f t="shared" si="6"/>
        <v>37</v>
      </c>
      <c r="S35" s="11">
        <v>36.997999999999998</v>
      </c>
      <c r="T35" s="3">
        <f t="shared" si="7"/>
        <v>39.997999999999998</v>
      </c>
      <c r="U35" s="11">
        <v>57.981999999999999</v>
      </c>
      <c r="V35" s="11">
        <v>157.5</v>
      </c>
      <c r="W35" s="11">
        <v>4126.1000000000004</v>
      </c>
      <c r="X35" s="11">
        <v>8.5329999999999995</v>
      </c>
      <c r="Y35" s="11">
        <v>-152.80000000000001</v>
      </c>
      <c r="Z35" s="11">
        <v>6227.8</v>
      </c>
      <c r="AA35" s="11">
        <v>8.0709999999999997</v>
      </c>
      <c r="AB35" s="11">
        <v>21.161999999999999</v>
      </c>
      <c r="AC35">
        <f t="shared" si="8"/>
        <v>36.82</v>
      </c>
      <c r="AD35" t="s">
        <v>35</v>
      </c>
      <c r="AG35" t="s">
        <v>36</v>
      </c>
      <c r="AH35" s="11">
        <v>215.32980000000001</v>
      </c>
      <c r="AI35">
        <f t="shared" si="9"/>
        <v>6.9519532511138378</v>
      </c>
      <c r="AJ35">
        <f>((I35*(T35/1000))-(AH35*(AC35/1000)))/(H35/1000)</f>
        <v>1825.342450387403</v>
      </c>
    </row>
    <row r="36" spans="1:38">
      <c r="A36" s="1">
        <v>21.103899999999999</v>
      </c>
      <c r="B36" t="s">
        <v>42</v>
      </c>
      <c r="C36" t="s">
        <v>41</v>
      </c>
      <c r="D36" t="s">
        <v>53</v>
      </c>
      <c r="E36">
        <v>8.5</v>
      </c>
      <c r="F36">
        <v>15.39</v>
      </c>
      <c r="G36" t="s">
        <v>38</v>
      </c>
      <c r="H36" s="12">
        <v>3.9950000000000001</v>
      </c>
      <c r="I36">
        <v>380.81</v>
      </c>
      <c r="J36" s="2">
        <f t="shared" si="5"/>
        <v>12.294505068767354</v>
      </c>
      <c r="K36">
        <v>15232.3</v>
      </c>
      <c r="L36" s="6">
        <v>1</v>
      </c>
      <c r="M36" s="14">
        <v>1</v>
      </c>
      <c r="N36">
        <v>50</v>
      </c>
      <c r="O36">
        <v>1</v>
      </c>
      <c r="P36">
        <v>2</v>
      </c>
      <c r="Q36" s="12">
        <v>2</v>
      </c>
      <c r="R36">
        <f t="shared" si="6"/>
        <v>37</v>
      </c>
      <c r="S36" s="11">
        <v>36.999000000000002</v>
      </c>
      <c r="T36" s="3">
        <f t="shared" si="7"/>
        <v>39.999000000000002</v>
      </c>
      <c r="U36" s="11">
        <v>58.125999999999998</v>
      </c>
      <c r="V36" s="11">
        <v>157.69999999999999</v>
      </c>
      <c r="W36" s="11">
        <v>4693.3</v>
      </c>
      <c r="X36" s="11">
        <v>8.5310000000000006</v>
      </c>
      <c r="Y36" s="11">
        <v>-101.2</v>
      </c>
      <c r="Z36" s="11">
        <v>5983.8</v>
      </c>
      <c r="AA36" s="11">
        <v>8.0470000000000006</v>
      </c>
      <c r="AB36" s="11">
        <v>21.274999999999999</v>
      </c>
      <c r="AC36">
        <f t="shared" si="8"/>
        <v>36.850999999999999</v>
      </c>
      <c r="AD36" t="s">
        <v>35</v>
      </c>
      <c r="AG36" t="s">
        <v>36</v>
      </c>
      <c r="AH36" s="11">
        <v>200.4</v>
      </c>
      <c r="AI36">
        <f t="shared" si="9"/>
        <v>6.4699425324465683</v>
      </c>
      <c r="AJ36">
        <f>((I36*(T36/1000))-(AH36*(AC36/1000)))/(H36/1000)</f>
        <v>1964.2249787234041</v>
      </c>
    </row>
    <row r="37" spans="1:38">
      <c r="A37" s="1">
        <v>21.103899999999999</v>
      </c>
      <c r="B37" t="s">
        <v>42</v>
      </c>
      <c r="C37" t="s">
        <v>41</v>
      </c>
      <c r="D37" t="s">
        <v>53</v>
      </c>
      <c r="E37">
        <v>8.5</v>
      </c>
      <c r="F37">
        <v>16.39</v>
      </c>
      <c r="G37" t="s">
        <v>34</v>
      </c>
      <c r="H37" s="12">
        <v>3.9929999999999999</v>
      </c>
      <c r="I37">
        <v>761.62</v>
      </c>
      <c r="J37" s="2">
        <f t="shared" si="5"/>
        <v>24.589010137534707</v>
      </c>
      <c r="K37">
        <v>15232.3</v>
      </c>
      <c r="L37" s="6">
        <v>2</v>
      </c>
      <c r="M37" s="14">
        <v>2</v>
      </c>
      <c r="N37">
        <v>50</v>
      </c>
      <c r="O37">
        <v>1</v>
      </c>
      <c r="P37">
        <v>2</v>
      </c>
      <c r="Q37" s="12">
        <v>2</v>
      </c>
      <c r="R37">
        <f t="shared" si="6"/>
        <v>36</v>
      </c>
      <c r="S37" s="11">
        <v>36</v>
      </c>
      <c r="T37" s="3">
        <f t="shared" si="7"/>
        <v>40</v>
      </c>
      <c r="U37" s="11">
        <v>58.140999999999998</v>
      </c>
      <c r="V37" s="11">
        <v>152</v>
      </c>
      <c r="W37" s="11">
        <v>6666.8</v>
      </c>
      <c r="X37" s="11">
        <v>8.5719999999999992</v>
      </c>
      <c r="Y37" s="11">
        <v>-138.4</v>
      </c>
      <c r="Z37" s="11">
        <v>8018.8</v>
      </c>
      <c r="AA37" s="11">
        <v>8.1289999999999996</v>
      </c>
      <c r="AB37" s="11">
        <v>21.352</v>
      </c>
      <c r="AC37">
        <f t="shared" si="8"/>
        <v>36.789000000000001</v>
      </c>
      <c r="AD37" t="s">
        <v>35</v>
      </c>
      <c r="AG37" t="s">
        <v>36</v>
      </c>
      <c r="AH37" s="17">
        <v>544.18619999999999</v>
      </c>
      <c r="AI37">
        <f t="shared" si="9"/>
        <v>17.569128946858655</v>
      </c>
      <c r="AJ37">
        <f>((I37*(T37/1000))-(AH37*(AC37/1000)))/(H37/1000)</f>
        <v>2615.7610538943145</v>
      </c>
    </row>
    <row r="38" spans="1:38">
      <c r="A38" s="1">
        <v>21.103899999999999</v>
      </c>
      <c r="B38" t="s">
        <v>42</v>
      </c>
      <c r="C38" t="s">
        <v>41</v>
      </c>
      <c r="D38" t="s">
        <v>53</v>
      </c>
      <c r="E38">
        <v>8.5</v>
      </c>
      <c r="F38">
        <v>17.39</v>
      </c>
      <c r="G38" t="s">
        <v>37</v>
      </c>
      <c r="H38" s="12">
        <v>3.996</v>
      </c>
      <c r="I38">
        <v>761.62</v>
      </c>
      <c r="J38" s="2">
        <f t="shared" si="5"/>
        <v>24.589010137534707</v>
      </c>
      <c r="K38">
        <v>15232.3</v>
      </c>
      <c r="L38" s="6">
        <v>2</v>
      </c>
      <c r="M38" s="14">
        <v>2</v>
      </c>
      <c r="N38">
        <v>50</v>
      </c>
      <c r="O38">
        <v>1</v>
      </c>
      <c r="P38">
        <v>2</v>
      </c>
      <c r="Q38" s="12">
        <v>2</v>
      </c>
      <c r="R38">
        <f t="shared" si="6"/>
        <v>36</v>
      </c>
      <c r="S38" s="11">
        <v>36.000999999999998</v>
      </c>
      <c r="T38" s="3">
        <f t="shared" si="7"/>
        <v>40.000999999999998</v>
      </c>
      <c r="U38" s="11">
        <v>58.029000000000003</v>
      </c>
      <c r="V38" s="11">
        <v>155.30000000000001</v>
      </c>
      <c r="W38" s="11">
        <v>6474.5</v>
      </c>
      <c r="X38" s="11">
        <v>8.5679999999999996</v>
      </c>
      <c r="Y38" s="11">
        <v>-166.2</v>
      </c>
      <c r="Z38" s="11">
        <v>7964.3</v>
      </c>
      <c r="AA38" s="11">
        <v>8.1300000000000008</v>
      </c>
      <c r="AB38" s="11">
        <v>21.193000000000001</v>
      </c>
      <c r="AC38">
        <f>U38-AB38</f>
        <v>36.835999999999999</v>
      </c>
      <c r="AD38" t="s">
        <v>35</v>
      </c>
      <c r="AG38" t="s">
        <v>36</v>
      </c>
      <c r="AH38" s="17">
        <v>528.3546</v>
      </c>
      <c r="AI38">
        <f t="shared" si="9"/>
        <v>17.058003486795378</v>
      </c>
      <c r="AJ38">
        <f>((I38*(T38/1000))-(AH38*(AC38/1000)))/(H38/1000)</f>
        <v>2753.5264200200186</v>
      </c>
    </row>
    <row r="39" spans="1:38">
      <c r="A39" s="1">
        <v>21.103899999999999</v>
      </c>
      <c r="B39" t="s">
        <v>42</v>
      </c>
      <c r="C39" t="s">
        <v>41</v>
      </c>
      <c r="D39" t="s">
        <v>53</v>
      </c>
      <c r="E39">
        <v>8.5</v>
      </c>
      <c r="F39">
        <v>18.39</v>
      </c>
      <c r="G39" t="s">
        <v>38</v>
      </c>
      <c r="H39" s="12">
        <v>4.0010000000000003</v>
      </c>
      <c r="I39">
        <v>761.62</v>
      </c>
      <c r="J39" s="2">
        <f t="shared" si="5"/>
        <v>24.589010137534707</v>
      </c>
      <c r="K39">
        <v>15232.3</v>
      </c>
      <c r="L39" s="6">
        <v>2</v>
      </c>
      <c r="M39" s="14">
        <v>2</v>
      </c>
      <c r="N39">
        <v>50</v>
      </c>
      <c r="O39">
        <v>1</v>
      </c>
      <c r="P39">
        <v>2</v>
      </c>
      <c r="Q39" s="12">
        <v>2</v>
      </c>
      <c r="R39">
        <f t="shared" si="6"/>
        <v>36</v>
      </c>
      <c r="S39" s="11">
        <v>35.997999999999998</v>
      </c>
      <c r="T39" s="3">
        <f t="shared" si="7"/>
        <v>39.997999999999998</v>
      </c>
      <c r="U39" s="11">
        <v>58.033000000000001</v>
      </c>
      <c r="V39" s="11">
        <v>152.19999999999999</v>
      </c>
      <c r="W39" s="11">
        <v>6237.6</v>
      </c>
      <c r="X39" s="11">
        <v>8.5649999999999995</v>
      </c>
      <c r="Y39" s="11">
        <v>-177.2</v>
      </c>
      <c r="Z39" s="11">
        <v>7789.5</v>
      </c>
      <c r="AA39" s="11">
        <v>8.1329999999999991</v>
      </c>
      <c r="AB39" s="11">
        <v>21.335000000000001</v>
      </c>
      <c r="AC39">
        <f>U39-AB39</f>
        <v>36.698</v>
      </c>
      <c r="AD39" t="s">
        <v>35</v>
      </c>
      <c r="AG39" t="s">
        <v>36</v>
      </c>
      <c r="AH39" s="17">
        <v>529.35659999999996</v>
      </c>
      <c r="AI39">
        <f t="shared" si="9"/>
        <v>17.09035319945761</v>
      </c>
      <c r="AJ39">
        <f>((I39*(T39/1000))-(AH39*(AC39/1000)))/(H39/1000)</f>
        <v>2758.5474264433888</v>
      </c>
    </row>
    <row r="40" spans="1:38">
      <c r="A40" s="1" t="s">
        <v>31</v>
      </c>
      <c r="B40" t="s">
        <v>31</v>
      </c>
      <c r="C40" t="s">
        <v>43</v>
      </c>
      <c r="D40" t="s">
        <v>53</v>
      </c>
      <c r="E40">
        <v>8.5</v>
      </c>
      <c r="F40" s="2">
        <v>1.4</v>
      </c>
      <c r="G40" t="s">
        <v>34</v>
      </c>
      <c r="H40" s="11">
        <v>0</v>
      </c>
      <c r="I40">
        <v>0.47920649999999992</v>
      </c>
      <c r="J40" s="2">
        <f t="shared" ref="J40:J57" si="10">I40/30.974</f>
        <v>1.5471250080712854E-2</v>
      </c>
      <c r="K40">
        <v>15232.3</v>
      </c>
      <c r="L40">
        <v>0</v>
      </c>
      <c r="M40" s="11">
        <v>0</v>
      </c>
      <c r="N40">
        <v>50</v>
      </c>
      <c r="O40">
        <v>1</v>
      </c>
      <c r="P40">
        <v>2</v>
      </c>
      <c r="Q40" s="11">
        <v>2</v>
      </c>
      <c r="R40">
        <f>40-L40-P40</f>
        <v>38</v>
      </c>
      <c r="S40" s="15">
        <v>37.997999999999998</v>
      </c>
      <c r="T40" s="3">
        <f>S40+Q40+M40</f>
        <v>39.997999999999998</v>
      </c>
      <c r="U40" s="11">
        <v>52.97</v>
      </c>
      <c r="V40" s="11">
        <v>162.4</v>
      </c>
      <c r="W40" s="11">
        <v>4459.8999999999996</v>
      </c>
      <c r="X40" s="11">
        <v>8.6910000000000007</v>
      </c>
      <c r="Y40" s="11">
        <v>38</v>
      </c>
      <c r="Z40" s="11">
        <v>4754.6000000000004</v>
      </c>
      <c r="AA40" s="11">
        <v>8.5739999999999998</v>
      </c>
      <c r="AB40" s="11">
        <v>13.045999999999999</v>
      </c>
      <c r="AC40">
        <f>U40-AB40</f>
        <v>39.923999999999999</v>
      </c>
      <c r="AD40" t="s">
        <v>35</v>
      </c>
      <c r="AG40" t="s">
        <v>36</v>
      </c>
      <c r="AH40" s="11">
        <v>0.31763400000000003</v>
      </c>
      <c r="AI40">
        <f>AH40/30.974</f>
        <v>1.0254858913927811E-2</v>
      </c>
      <c r="AJ40">
        <v>0</v>
      </c>
      <c r="AK40" s="4"/>
      <c r="AL40" s="7"/>
    </row>
    <row r="41" spans="1:38">
      <c r="A41" s="1" t="s">
        <v>31</v>
      </c>
      <c r="B41" t="s">
        <v>31</v>
      </c>
      <c r="C41" t="s">
        <v>43</v>
      </c>
      <c r="D41" t="s">
        <v>53</v>
      </c>
      <c r="E41">
        <v>8.5</v>
      </c>
      <c r="F41" s="2">
        <v>2.4</v>
      </c>
      <c r="G41" t="s">
        <v>37</v>
      </c>
      <c r="H41" s="11">
        <v>0</v>
      </c>
      <c r="I41">
        <v>0.47920649999999992</v>
      </c>
      <c r="J41" s="2">
        <f t="shared" si="10"/>
        <v>1.5471250080712854E-2</v>
      </c>
      <c r="K41">
        <v>15232.3</v>
      </c>
      <c r="L41">
        <v>0</v>
      </c>
      <c r="M41" s="11">
        <v>0</v>
      </c>
      <c r="N41">
        <v>50</v>
      </c>
      <c r="O41">
        <v>1</v>
      </c>
      <c r="P41">
        <v>2</v>
      </c>
      <c r="Q41" s="11">
        <v>2</v>
      </c>
      <c r="R41">
        <f t="shared" ref="R41:R57" si="11">40-L41-P41</f>
        <v>38</v>
      </c>
      <c r="S41" s="11">
        <v>37.999000000000002</v>
      </c>
      <c r="T41" s="3">
        <f t="shared" ref="T41:T57" si="12">S41+Q41+M41</f>
        <v>39.999000000000002</v>
      </c>
      <c r="U41" s="11">
        <v>53.01</v>
      </c>
      <c r="V41" s="11">
        <v>156.80000000000001</v>
      </c>
      <c r="W41" s="11">
        <v>4355</v>
      </c>
      <c r="X41" s="11">
        <v>8.7240000000000002</v>
      </c>
      <c r="Y41" s="11">
        <v>40.700000000000003</v>
      </c>
      <c r="Z41" s="11">
        <v>4548.2</v>
      </c>
      <c r="AA41" s="11">
        <v>8.6039999999999992</v>
      </c>
      <c r="AB41" s="11">
        <v>13.086</v>
      </c>
      <c r="AC41">
        <f t="shared" ref="AC41:AC57" si="13">U41-AB41</f>
        <v>39.923999999999999</v>
      </c>
      <c r="AD41" t="s">
        <v>35</v>
      </c>
      <c r="AG41" t="s">
        <v>36</v>
      </c>
      <c r="AH41" s="11">
        <v>0.231462</v>
      </c>
      <c r="AI41">
        <f t="shared" ref="AI41:AJ57" si="14">AH41/30.974</f>
        <v>7.4727836249757857E-3</v>
      </c>
      <c r="AJ41">
        <v>0</v>
      </c>
      <c r="AK41" s="4"/>
      <c r="AL41" s="7"/>
    </row>
    <row r="42" spans="1:38">
      <c r="A42" s="1" t="s">
        <v>31</v>
      </c>
      <c r="B42" t="s">
        <v>31</v>
      </c>
      <c r="C42" t="s">
        <v>43</v>
      </c>
      <c r="D42" t="s">
        <v>53</v>
      </c>
      <c r="E42">
        <v>8.5</v>
      </c>
      <c r="F42" s="2">
        <v>3.4</v>
      </c>
      <c r="G42" t="s">
        <v>38</v>
      </c>
      <c r="H42" s="11">
        <v>0</v>
      </c>
      <c r="I42">
        <v>0.47920649999999992</v>
      </c>
      <c r="J42" s="2">
        <f t="shared" si="10"/>
        <v>1.5471250080712854E-2</v>
      </c>
      <c r="K42">
        <v>15232.3</v>
      </c>
      <c r="L42">
        <v>0</v>
      </c>
      <c r="M42" s="11">
        <v>0</v>
      </c>
      <c r="N42">
        <v>50</v>
      </c>
      <c r="O42">
        <v>1</v>
      </c>
      <c r="P42">
        <v>2</v>
      </c>
      <c r="Q42" s="11">
        <v>2</v>
      </c>
      <c r="R42">
        <f t="shared" si="11"/>
        <v>38</v>
      </c>
      <c r="S42" s="11">
        <v>38</v>
      </c>
      <c r="T42" s="3">
        <f t="shared" si="12"/>
        <v>40</v>
      </c>
      <c r="U42" s="11">
        <v>53.057000000000002</v>
      </c>
      <c r="V42" s="11">
        <v>157.6</v>
      </c>
      <c r="W42" s="11">
        <v>4017.2</v>
      </c>
      <c r="X42" s="11">
        <v>8.7360000000000007</v>
      </c>
      <c r="Y42" s="11">
        <v>42</v>
      </c>
      <c r="Z42" s="11">
        <v>4040.6</v>
      </c>
      <c r="AA42" s="11">
        <v>8.6120000000000001</v>
      </c>
      <c r="AB42" s="11">
        <v>13.223000000000001</v>
      </c>
      <c r="AC42">
        <f t="shared" si="13"/>
        <v>39.834000000000003</v>
      </c>
      <c r="AD42" t="s">
        <v>35</v>
      </c>
      <c r="AG42" t="s">
        <v>36</v>
      </c>
      <c r="AH42" s="11">
        <v>1.7434799999999999</v>
      </c>
      <c r="AI42">
        <f t="shared" si="14"/>
        <v>5.6288500032285138E-2</v>
      </c>
      <c r="AJ42">
        <v>0</v>
      </c>
      <c r="AK42" s="4"/>
      <c r="AL42" s="7"/>
    </row>
    <row r="43" spans="1:38">
      <c r="A43" s="8">
        <v>21.103999999999999</v>
      </c>
      <c r="B43" t="s">
        <v>44</v>
      </c>
      <c r="C43" t="s">
        <v>43</v>
      </c>
      <c r="D43" t="s">
        <v>53</v>
      </c>
      <c r="E43">
        <v>8.5</v>
      </c>
      <c r="F43" s="2">
        <v>4.4000000000000004</v>
      </c>
      <c r="G43" t="s">
        <v>34</v>
      </c>
      <c r="H43" s="11">
        <v>3.996</v>
      </c>
      <c r="I43">
        <v>0.47920649999999992</v>
      </c>
      <c r="J43" s="2">
        <f t="shared" si="10"/>
        <v>1.5471250080712854E-2</v>
      </c>
      <c r="K43">
        <v>15232.3</v>
      </c>
      <c r="L43" s="5">
        <v>0</v>
      </c>
      <c r="M43" s="11">
        <v>0</v>
      </c>
      <c r="N43">
        <v>50</v>
      </c>
      <c r="O43">
        <v>1</v>
      </c>
      <c r="P43">
        <v>2</v>
      </c>
      <c r="Q43" s="11">
        <v>2</v>
      </c>
      <c r="R43">
        <f t="shared" si="11"/>
        <v>38</v>
      </c>
      <c r="S43" s="11">
        <v>38.000999999999998</v>
      </c>
      <c r="T43" s="3">
        <f t="shared" si="12"/>
        <v>40.000999999999998</v>
      </c>
      <c r="U43" s="11">
        <v>58.107999999999997</v>
      </c>
      <c r="V43" s="11">
        <v>155.6</v>
      </c>
      <c r="W43" s="11">
        <v>3502.9</v>
      </c>
      <c r="X43" s="11">
        <v>8.6590000000000007</v>
      </c>
      <c r="Y43" s="11">
        <v>-6.2</v>
      </c>
      <c r="Z43" s="11">
        <v>4391.8999999999996</v>
      </c>
      <c r="AA43" s="11">
        <v>8.27</v>
      </c>
      <c r="AB43" s="11">
        <v>21.117999999999999</v>
      </c>
      <c r="AC43">
        <f t="shared" si="13"/>
        <v>36.989999999999995</v>
      </c>
      <c r="AD43" t="s">
        <v>35</v>
      </c>
      <c r="AG43" t="s">
        <v>36</v>
      </c>
      <c r="AH43" s="11">
        <v>0.52103999999999995</v>
      </c>
      <c r="AI43">
        <f t="shared" si="14"/>
        <v>1.6821850584361076E-2</v>
      </c>
      <c r="AJ43">
        <f>((I43*(T43/1000))-(AH43*(AC43/1000)))/(H43/1000)</f>
        <v>-2.6158757132132612E-2</v>
      </c>
      <c r="AK43" s="4"/>
      <c r="AL43" s="7"/>
    </row>
    <row r="44" spans="1:38">
      <c r="A44" s="8">
        <v>21.103999999999999</v>
      </c>
      <c r="B44" t="s">
        <v>44</v>
      </c>
      <c r="C44" t="s">
        <v>43</v>
      </c>
      <c r="D44" t="s">
        <v>53</v>
      </c>
      <c r="E44">
        <v>8.5</v>
      </c>
      <c r="F44" s="2">
        <v>5.4</v>
      </c>
      <c r="G44" t="s">
        <v>37</v>
      </c>
      <c r="H44" s="11">
        <v>4.0019999999999998</v>
      </c>
      <c r="I44">
        <v>0.47920649999999992</v>
      </c>
      <c r="J44" s="2">
        <f t="shared" si="10"/>
        <v>1.5471250080712854E-2</v>
      </c>
      <c r="K44">
        <v>15232.3</v>
      </c>
      <c r="L44" s="5">
        <v>0</v>
      </c>
      <c r="M44" s="11">
        <v>0</v>
      </c>
      <c r="N44">
        <v>50</v>
      </c>
      <c r="O44">
        <v>1</v>
      </c>
      <c r="P44">
        <v>2</v>
      </c>
      <c r="Q44" s="11">
        <v>2</v>
      </c>
      <c r="R44">
        <f t="shared" si="11"/>
        <v>38</v>
      </c>
      <c r="S44" s="11">
        <v>37.999000000000002</v>
      </c>
      <c r="T44" s="3">
        <f t="shared" si="12"/>
        <v>39.999000000000002</v>
      </c>
      <c r="U44" s="11">
        <v>57.951999999999998</v>
      </c>
      <c r="V44" s="11">
        <v>147.30000000000001</v>
      </c>
      <c r="W44" s="11">
        <v>3719.3</v>
      </c>
      <c r="X44" s="11">
        <v>8.6319999999999997</v>
      </c>
      <c r="Y44" s="11">
        <v>-12.5</v>
      </c>
      <c r="Z44" s="11">
        <v>4397.6000000000004</v>
      </c>
      <c r="AA44" s="11">
        <v>8.2509999999999994</v>
      </c>
      <c r="AB44" s="11">
        <v>20.922000000000001</v>
      </c>
      <c r="AC44">
        <f t="shared" si="13"/>
        <v>37.03</v>
      </c>
      <c r="AD44" t="s">
        <v>35</v>
      </c>
      <c r="AG44" t="s">
        <v>36</v>
      </c>
      <c r="AH44" s="11">
        <v>0.25350600000000001</v>
      </c>
      <c r="AI44">
        <f t="shared" si="14"/>
        <v>8.1844773035449087E-3</v>
      </c>
      <c r="AJ44">
        <f>((I44*(T44/1000))-(AH44*(AC44/1000)))/(H44/1000)</f>
        <v>2.4438914576461763</v>
      </c>
      <c r="AK44" s="4"/>
      <c r="AL44" s="7"/>
    </row>
    <row r="45" spans="1:38">
      <c r="A45" s="8">
        <v>21.103999999999999</v>
      </c>
      <c r="B45" t="s">
        <v>44</v>
      </c>
      <c r="C45" t="s">
        <v>43</v>
      </c>
      <c r="D45" t="s">
        <v>53</v>
      </c>
      <c r="E45">
        <v>8.5</v>
      </c>
      <c r="F45" s="2">
        <v>6.4</v>
      </c>
      <c r="G45" t="s">
        <v>38</v>
      </c>
      <c r="H45" s="11">
        <v>4.0049999999999999</v>
      </c>
      <c r="I45">
        <v>0.47920649999999992</v>
      </c>
      <c r="J45" s="2">
        <f t="shared" si="10"/>
        <v>1.5471250080712854E-2</v>
      </c>
      <c r="K45">
        <v>15232.3</v>
      </c>
      <c r="L45" s="5">
        <v>0</v>
      </c>
      <c r="M45" s="11">
        <v>0</v>
      </c>
      <c r="N45">
        <v>50</v>
      </c>
      <c r="O45">
        <v>1</v>
      </c>
      <c r="P45">
        <v>2</v>
      </c>
      <c r="Q45" s="11">
        <v>2</v>
      </c>
      <c r="R45">
        <f t="shared" si="11"/>
        <v>38</v>
      </c>
      <c r="S45" s="11">
        <v>38.003999999999998</v>
      </c>
      <c r="T45" s="3">
        <f t="shared" si="12"/>
        <v>40.003999999999998</v>
      </c>
      <c r="U45" s="11">
        <v>57.851999999999997</v>
      </c>
      <c r="V45" s="11">
        <v>156.1</v>
      </c>
      <c r="W45" s="11">
        <v>3774.8</v>
      </c>
      <c r="X45" s="11">
        <v>8.6270000000000007</v>
      </c>
      <c r="Y45" s="11">
        <v>-127.4</v>
      </c>
      <c r="Z45" s="11">
        <v>4625.8999999999996</v>
      </c>
      <c r="AA45" s="11">
        <v>8.1229999999999993</v>
      </c>
      <c r="AB45" s="11">
        <v>20.826000000000001</v>
      </c>
      <c r="AC45">
        <f t="shared" si="13"/>
        <v>37.025999999999996</v>
      </c>
      <c r="AD45" t="s">
        <v>35</v>
      </c>
      <c r="AG45" t="s">
        <v>36</v>
      </c>
      <c r="AH45" s="11">
        <v>0.54208199999999995</v>
      </c>
      <c r="AI45">
        <f t="shared" si="14"/>
        <v>1.7501194550267964E-2</v>
      </c>
      <c r="AJ45">
        <f>((I45*(T45/1000))-(AH45*(AC45/1000)))/(H45/1000)</f>
        <v>-0.22495663071161054</v>
      </c>
      <c r="AK45" s="4"/>
      <c r="AL45" s="7"/>
    </row>
    <row r="46" spans="1:38">
      <c r="A46" s="8">
        <v>21.103999999999999</v>
      </c>
      <c r="B46" t="s">
        <v>44</v>
      </c>
      <c r="C46" t="s">
        <v>43</v>
      </c>
      <c r="D46" t="s">
        <v>53</v>
      </c>
      <c r="E46">
        <v>8.5</v>
      </c>
      <c r="F46" s="9">
        <v>7.4</v>
      </c>
      <c r="G46" t="s">
        <v>34</v>
      </c>
      <c r="H46" s="11">
        <v>3.992</v>
      </c>
      <c r="I46">
        <v>76.16</v>
      </c>
      <c r="J46" s="2">
        <f t="shared" si="10"/>
        <v>2.4588364434687158</v>
      </c>
      <c r="K46">
        <v>15232.3</v>
      </c>
      <c r="L46" s="6">
        <v>0.2</v>
      </c>
      <c r="M46" s="11">
        <v>0.2</v>
      </c>
      <c r="N46">
        <v>50</v>
      </c>
      <c r="O46">
        <v>1</v>
      </c>
      <c r="P46">
        <v>2</v>
      </c>
      <c r="Q46" s="11">
        <v>2</v>
      </c>
      <c r="R46" s="6">
        <f>40-L46-P46</f>
        <v>37.799999999999997</v>
      </c>
      <c r="S46" s="11">
        <v>37.804000000000002</v>
      </c>
      <c r="T46" s="3">
        <f t="shared" si="12"/>
        <v>40.004000000000005</v>
      </c>
      <c r="U46" s="11">
        <v>58.331000000000003</v>
      </c>
      <c r="V46" s="11">
        <v>158.30000000000001</v>
      </c>
      <c r="W46" s="11">
        <v>4516.1000000000004</v>
      </c>
      <c r="X46" s="11">
        <v>8.51</v>
      </c>
      <c r="Y46" s="11">
        <v>-193.1</v>
      </c>
      <c r="Z46" s="11">
        <v>4843.3</v>
      </c>
      <c r="AA46" s="11">
        <v>8.1050000000000004</v>
      </c>
      <c r="AB46" s="11">
        <v>21.228000000000002</v>
      </c>
      <c r="AC46">
        <f t="shared" si="13"/>
        <v>37.103000000000002</v>
      </c>
      <c r="AD46" t="s">
        <v>35</v>
      </c>
      <c r="AG46" t="s">
        <v>36</v>
      </c>
      <c r="AH46" s="16" t="s">
        <v>54</v>
      </c>
      <c r="AI46" t="s">
        <v>54</v>
      </c>
      <c r="AJ46" t="s">
        <v>54</v>
      </c>
      <c r="AK46" s="4"/>
      <c r="AL46" s="7"/>
    </row>
    <row r="47" spans="1:38">
      <c r="A47" s="8">
        <v>21.103999999999999</v>
      </c>
      <c r="B47" t="s">
        <v>44</v>
      </c>
      <c r="C47" t="s">
        <v>43</v>
      </c>
      <c r="D47" t="s">
        <v>53</v>
      </c>
      <c r="E47">
        <v>8.5</v>
      </c>
      <c r="F47" s="9">
        <v>8.4</v>
      </c>
      <c r="G47" t="s">
        <v>37</v>
      </c>
      <c r="H47" s="11">
        <v>4.0019999999999998</v>
      </c>
      <c r="I47">
        <v>76.16</v>
      </c>
      <c r="J47" s="2">
        <f t="shared" si="10"/>
        <v>2.4588364434687158</v>
      </c>
      <c r="K47">
        <v>15232.3</v>
      </c>
      <c r="L47" s="6">
        <v>0.2</v>
      </c>
      <c r="M47" s="11">
        <v>0.2</v>
      </c>
      <c r="N47">
        <v>50</v>
      </c>
      <c r="O47">
        <v>1</v>
      </c>
      <c r="P47">
        <v>2</v>
      </c>
      <c r="Q47" s="11">
        <v>2</v>
      </c>
      <c r="R47">
        <f t="shared" si="11"/>
        <v>37.799999999999997</v>
      </c>
      <c r="S47" s="11">
        <v>37.804000000000002</v>
      </c>
      <c r="T47" s="3">
        <f t="shared" si="12"/>
        <v>40.004000000000005</v>
      </c>
      <c r="U47" s="11">
        <v>57.037999999999997</v>
      </c>
      <c r="V47" s="11">
        <v>190</v>
      </c>
      <c r="W47" s="11">
        <v>4519.8</v>
      </c>
      <c r="X47" s="11">
        <v>8.532</v>
      </c>
      <c r="Y47" s="11">
        <v>-104.1</v>
      </c>
      <c r="Z47" s="11">
        <v>5000.8</v>
      </c>
      <c r="AA47" s="11">
        <v>8.0649999999999995</v>
      </c>
      <c r="AB47" s="11">
        <v>19.893999999999998</v>
      </c>
      <c r="AC47">
        <f t="shared" si="13"/>
        <v>37.143999999999998</v>
      </c>
      <c r="AD47" t="s">
        <v>35</v>
      </c>
      <c r="AG47" t="s">
        <v>36</v>
      </c>
      <c r="AH47" s="16" t="s">
        <v>54</v>
      </c>
      <c r="AI47" t="s">
        <v>54</v>
      </c>
      <c r="AJ47" t="s">
        <v>54</v>
      </c>
      <c r="AK47" s="4"/>
      <c r="AL47" s="7"/>
    </row>
    <row r="48" spans="1:38">
      <c r="A48" s="8">
        <v>21.103999999999999</v>
      </c>
      <c r="B48" t="s">
        <v>44</v>
      </c>
      <c r="C48" t="s">
        <v>43</v>
      </c>
      <c r="D48" t="s">
        <v>53</v>
      </c>
      <c r="E48">
        <v>8.5</v>
      </c>
      <c r="F48" s="9">
        <v>9.4</v>
      </c>
      <c r="G48" t="s">
        <v>38</v>
      </c>
      <c r="H48" s="11">
        <v>4.0019999999999998</v>
      </c>
      <c r="I48">
        <v>76.16</v>
      </c>
      <c r="J48" s="2">
        <f t="shared" si="10"/>
        <v>2.4588364434687158</v>
      </c>
      <c r="K48">
        <v>15232.3</v>
      </c>
      <c r="L48" s="6">
        <v>0.2</v>
      </c>
      <c r="M48" s="11">
        <v>0.2</v>
      </c>
      <c r="N48">
        <v>50</v>
      </c>
      <c r="O48">
        <v>1</v>
      </c>
      <c r="P48">
        <v>2</v>
      </c>
      <c r="Q48" s="11">
        <v>2</v>
      </c>
      <c r="R48">
        <f t="shared" si="11"/>
        <v>37.799999999999997</v>
      </c>
      <c r="S48" s="11">
        <v>37.796999999999997</v>
      </c>
      <c r="T48" s="3">
        <f t="shared" si="12"/>
        <v>39.997</v>
      </c>
      <c r="U48" s="11">
        <v>57.026000000000003</v>
      </c>
      <c r="V48" s="11">
        <v>162.1</v>
      </c>
      <c r="W48" s="11">
        <v>4594.3999999999996</v>
      </c>
      <c r="X48" s="11">
        <v>8.5239999999999991</v>
      </c>
      <c r="Y48" s="11">
        <v>-59.3</v>
      </c>
      <c r="Z48" s="11">
        <v>4832.2</v>
      </c>
      <c r="AA48" s="11">
        <v>8.1460000000000008</v>
      </c>
      <c r="AB48" s="11">
        <v>19.968</v>
      </c>
      <c r="AC48">
        <f t="shared" si="13"/>
        <v>37.058000000000007</v>
      </c>
      <c r="AD48" t="s">
        <v>35</v>
      </c>
      <c r="AG48" t="s">
        <v>36</v>
      </c>
      <c r="AH48" s="16" t="s">
        <v>54</v>
      </c>
      <c r="AI48" t="s">
        <v>54</v>
      </c>
      <c r="AJ48" t="s">
        <v>54</v>
      </c>
      <c r="AK48" s="4"/>
      <c r="AL48" s="7"/>
    </row>
    <row r="49" spans="1:38">
      <c r="A49" s="8">
        <v>21.103999999999999</v>
      </c>
      <c r="B49" t="s">
        <v>44</v>
      </c>
      <c r="C49" t="s">
        <v>43</v>
      </c>
      <c r="D49" t="s">
        <v>53</v>
      </c>
      <c r="E49">
        <v>8.5</v>
      </c>
      <c r="F49" s="2">
        <v>10.4</v>
      </c>
      <c r="G49" t="s">
        <v>34</v>
      </c>
      <c r="H49" s="11">
        <v>3.9990000000000001</v>
      </c>
      <c r="I49">
        <v>152.32</v>
      </c>
      <c r="J49" s="2">
        <f t="shared" si="10"/>
        <v>4.9176728869374315</v>
      </c>
      <c r="K49">
        <v>15232.3</v>
      </c>
      <c r="L49" s="6">
        <v>0.4</v>
      </c>
      <c r="M49" s="11">
        <v>0.4</v>
      </c>
      <c r="N49">
        <v>50</v>
      </c>
      <c r="O49">
        <v>1</v>
      </c>
      <c r="P49">
        <v>2</v>
      </c>
      <c r="Q49" s="11">
        <v>2</v>
      </c>
      <c r="R49">
        <f t="shared" si="11"/>
        <v>37.6</v>
      </c>
      <c r="S49" s="11">
        <v>37.595999999999997</v>
      </c>
      <c r="T49" s="3">
        <f t="shared" si="12"/>
        <v>39.995999999999995</v>
      </c>
      <c r="U49" s="11">
        <v>57.09</v>
      </c>
      <c r="V49" s="11">
        <v>153.30000000000001</v>
      </c>
      <c r="W49" s="11">
        <v>4653.7</v>
      </c>
      <c r="X49" s="11">
        <v>8.5399999999999991</v>
      </c>
      <c r="Y49" s="11">
        <v>-11.6</v>
      </c>
      <c r="Z49" s="11">
        <v>5222.5</v>
      </c>
      <c r="AA49" s="11">
        <v>8.1940000000000008</v>
      </c>
      <c r="AB49" s="11">
        <v>20.151</v>
      </c>
      <c r="AC49">
        <f t="shared" si="13"/>
        <v>36.939000000000007</v>
      </c>
      <c r="AD49" t="s">
        <v>35</v>
      </c>
      <c r="AG49" t="s">
        <v>36</v>
      </c>
      <c r="AH49" s="11">
        <v>57.955680000000001</v>
      </c>
      <c r="AI49">
        <f t="shared" si="14"/>
        <v>1.8711073803835474</v>
      </c>
      <c r="AJ49">
        <f t="shared" si="14"/>
        <v>6.0408968179232497E-2</v>
      </c>
      <c r="AL49" s="7"/>
    </row>
    <row r="50" spans="1:38">
      <c r="A50" s="8">
        <v>21.103999999999999</v>
      </c>
      <c r="B50" t="s">
        <v>44</v>
      </c>
      <c r="C50" t="s">
        <v>43</v>
      </c>
      <c r="D50" t="s">
        <v>53</v>
      </c>
      <c r="E50">
        <v>8.5</v>
      </c>
      <c r="F50" s="2">
        <v>11.4</v>
      </c>
      <c r="G50" t="s">
        <v>37</v>
      </c>
      <c r="H50" s="11">
        <v>3.9969999999999999</v>
      </c>
      <c r="I50">
        <v>152.32</v>
      </c>
      <c r="J50" s="2">
        <f t="shared" si="10"/>
        <v>4.9176728869374315</v>
      </c>
      <c r="K50">
        <v>15232.3</v>
      </c>
      <c r="L50" s="6">
        <v>0.4</v>
      </c>
      <c r="M50" s="11">
        <v>0.4</v>
      </c>
      <c r="N50">
        <v>50</v>
      </c>
      <c r="O50">
        <v>1</v>
      </c>
      <c r="P50">
        <v>2</v>
      </c>
      <c r="Q50" s="11">
        <v>2</v>
      </c>
      <c r="R50">
        <f t="shared" si="11"/>
        <v>37.6</v>
      </c>
      <c r="S50" s="11">
        <v>37.603999999999999</v>
      </c>
      <c r="T50" s="3">
        <f t="shared" si="12"/>
        <v>40.003999999999998</v>
      </c>
      <c r="U50" s="11">
        <v>57.116</v>
      </c>
      <c r="V50" s="11">
        <v>160.19999999999999</v>
      </c>
      <c r="W50" s="11">
        <v>4449.5</v>
      </c>
      <c r="X50" s="11">
        <v>8.5340000000000007</v>
      </c>
      <c r="Y50" s="11">
        <v>-103.3</v>
      </c>
      <c r="Z50" s="11">
        <v>5465.6</v>
      </c>
      <c r="AA50" s="11">
        <v>8.11</v>
      </c>
      <c r="AB50" s="11">
        <v>20.295000000000002</v>
      </c>
      <c r="AC50">
        <f t="shared" si="13"/>
        <v>36.820999999999998</v>
      </c>
      <c r="AD50" t="s">
        <v>35</v>
      </c>
      <c r="AG50" t="s">
        <v>36</v>
      </c>
      <c r="AH50" s="11">
        <v>59.909579999999998</v>
      </c>
      <c r="AI50">
        <f t="shared" si="14"/>
        <v>1.9341893200749014</v>
      </c>
      <c r="AJ50">
        <f>((I50*(T50/1000))-(AH50*(AC50/1000)))/(H50/1000)</f>
        <v>972.59910803602691</v>
      </c>
      <c r="AL50" s="7"/>
    </row>
    <row r="51" spans="1:38">
      <c r="A51" s="8">
        <v>21.103999999999999</v>
      </c>
      <c r="B51" t="s">
        <v>44</v>
      </c>
      <c r="C51" t="s">
        <v>43</v>
      </c>
      <c r="D51" t="s">
        <v>53</v>
      </c>
      <c r="E51">
        <v>8.5</v>
      </c>
      <c r="F51" s="2">
        <v>12.4</v>
      </c>
      <c r="G51" t="s">
        <v>38</v>
      </c>
      <c r="H51" s="11">
        <v>3.9980000000000002</v>
      </c>
      <c r="I51">
        <v>152.32</v>
      </c>
      <c r="J51" s="2">
        <f t="shared" si="10"/>
        <v>4.9176728869374315</v>
      </c>
      <c r="K51">
        <v>15232.3</v>
      </c>
      <c r="L51" s="6">
        <v>0.4</v>
      </c>
      <c r="M51" s="11">
        <v>0.4</v>
      </c>
      <c r="N51">
        <v>50</v>
      </c>
      <c r="O51">
        <v>1</v>
      </c>
      <c r="P51">
        <v>2</v>
      </c>
      <c r="Q51" s="11">
        <v>2</v>
      </c>
      <c r="R51">
        <f t="shared" si="11"/>
        <v>37.6</v>
      </c>
      <c r="S51" s="11">
        <v>37.598999999999997</v>
      </c>
      <c r="T51" s="3">
        <f t="shared" si="12"/>
        <v>39.998999999999995</v>
      </c>
      <c r="U51" s="11">
        <v>58.365000000000002</v>
      </c>
      <c r="V51" s="11">
        <v>173.8</v>
      </c>
      <c r="W51" s="11">
        <v>4262.6000000000004</v>
      </c>
      <c r="X51" s="11">
        <v>8.4469999999999992</v>
      </c>
      <c r="Y51" s="11">
        <v>-16.2</v>
      </c>
      <c r="Z51" s="11">
        <v>6062.6</v>
      </c>
      <c r="AA51" s="11">
        <v>8.093</v>
      </c>
      <c r="AB51" s="11">
        <v>21.084</v>
      </c>
      <c r="AC51">
        <f t="shared" si="13"/>
        <v>37.281000000000006</v>
      </c>
      <c r="AD51" t="s">
        <v>35</v>
      </c>
      <c r="AG51" t="s">
        <v>36</v>
      </c>
      <c r="AH51" s="18" t="s">
        <v>54</v>
      </c>
      <c r="AI51" t="s">
        <v>54</v>
      </c>
      <c r="AJ51" s="10" t="s">
        <v>55</v>
      </c>
      <c r="AL51" s="7"/>
    </row>
    <row r="52" spans="1:38">
      <c r="A52" s="8">
        <v>21.103999999999999</v>
      </c>
      <c r="B52" t="s">
        <v>44</v>
      </c>
      <c r="C52" t="s">
        <v>43</v>
      </c>
      <c r="D52" t="s">
        <v>53</v>
      </c>
      <c r="E52">
        <v>8.5</v>
      </c>
      <c r="F52" s="2">
        <v>13.4</v>
      </c>
      <c r="G52" t="s">
        <v>34</v>
      </c>
      <c r="H52" s="11">
        <v>3.9950000000000001</v>
      </c>
      <c r="I52">
        <v>380.81</v>
      </c>
      <c r="J52" s="2">
        <f t="shared" si="10"/>
        <v>12.294505068767354</v>
      </c>
      <c r="K52">
        <v>15232.3</v>
      </c>
      <c r="L52" s="6">
        <v>1</v>
      </c>
      <c r="M52" s="13">
        <v>1</v>
      </c>
      <c r="N52">
        <v>50</v>
      </c>
      <c r="O52">
        <v>1</v>
      </c>
      <c r="P52">
        <v>2</v>
      </c>
      <c r="Q52" s="11">
        <v>2</v>
      </c>
      <c r="R52">
        <f t="shared" si="11"/>
        <v>37</v>
      </c>
      <c r="S52" s="11">
        <v>37.005000000000003</v>
      </c>
      <c r="T52" s="3">
        <f t="shared" si="12"/>
        <v>40.005000000000003</v>
      </c>
      <c r="U52" s="11">
        <v>57.136000000000003</v>
      </c>
      <c r="V52" s="11">
        <v>111.6</v>
      </c>
      <c r="W52" s="11">
        <v>5056.3999999999996</v>
      </c>
      <c r="X52" s="11">
        <v>8.5340000000000007</v>
      </c>
      <c r="Y52" s="11">
        <v>44.3</v>
      </c>
      <c r="Z52" s="11">
        <v>6249.1</v>
      </c>
      <c r="AA52" s="11">
        <v>8.1630000000000003</v>
      </c>
      <c r="AB52" s="11">
        <v>20.266999999999999</v>
      </c>
      <c r="AC52">
        <f t="shared" si="13"/>
        <v>36.869</v>
      </c>
      <c r="AD52" t="s">
        <v>35</v>
      </c>
      <c r="AG52" t="s">
        <v>36</v>
      </c>
      <c r="AH52" s="11">
        <v>236.47200000000001</v>
      </c>
      <c r="AI52">
        <f t="shared" si="14"/>
        <v>7.6345321882869506</v>
      </c>
      <c r="AJ52">
        <f>((I52*(T52/1000))-(AH52*(AC52/1000)))/(H52/1000)</f>
        <v>1630.9932120150193</v>
      </c>
      <c r="AK52" s="4"/>
      <c r="AL52" s="7"/>
    </row>
    <row r="53" spans="1:38">
      <c r="A53" s="8">
        <v>21.103999999999999</v>
      </c>
      <c r="B53" t="s">
        <v>44</v>
      </c>
      <c r="C53" t="s">
        <v>43</v>
      </c>
      <c r="D53" t="s">
        <v>53</v>
      </c>
      <c r="E53">
        <v>8.5</v>
      </c>
      <c r="F53" s="2">
        <v>14.4</v>
      </c>
      <c r="G53" t="s">
        <v>37</v>
      </c>
      <c r="H53" s="11">
        <v>4.0010000000000003</v>
      </c>
      <c r="I53">
        <v>380.81</v>
      </c>
      <c r="J53" s="2">
        <f t="shared" si="10"/>
        <v>12.294505068767354</v>
      </c>
      <c r="K53">
        <v>15232.3</v>
      </c>
      <c r="L53" s="6">
        <v>1</v>
      </c>
      <c r="M53" s="13">
        <v>1</v>
      </c>
      <c r="N53">
        <v>50</v>
      </c>
      <c r="O53">
        <v>1</v>
      </c>
      <c r="P53">
        <v>2</v>
      </c>
      <c r="Q53" s="11">
        <v>2</v>
      </c>
      <c r="R53">
        <f t="shared" si="11"/>
        <v>37</v>
      </c>
      <c r="S53" s="11">
        <v>36.993000000000002</v>
      </c>
      <c r="T53" s="3">
        <f t="shared" si="12"/>
        <v>39.993000000000002</v>
      </c>
      <c r="U53" s="11">
        <v>57.137</v>
      </c>
      <c r="V53" s="11">
        <v>107.6</v>
      </c>
      <c r="W53" s="11">
        <v>4630.1000000000004</v>
      </c>
      <c r="X53" s="11">
        <v>8.5359999999999996</v>
      </c>
      <c r="Y53" s="11">
        <v>43.8</v>
      </c>
      <c r="Z53" s="11">
        <v>6222.4</v>
      </c>
      <c r="AA53" s="11">
        <v>8.1790000000000003</v>
      </c>
      <c r="AB53" s="11">
        <v>20.224</v>
      </c>
      <c r="AC53">
        <f t="shared" si="13"/>
        <v>36.912999999999997</v>
      </c>
      <c r="AD53" t="s">
        <v>35</v>
      </c>
      <c r="AG53" t="s">
        <v>36</v>
      </c>
      <c r="AH53" s="11">
        <v>235.3698</v>
      </c>
      <c r="AI53">
        <f t="shared" si="14"/>
        <v>7.5989475043584944</v>
      </c>
      <c r="AJ53">
        <f>((I53*(T53/1000))-(AH53*(AC53/1000)))/(H53/1000)</f>
        <v>1634.9734822794308</v>
      </c>
      <c r="AK53" s="4"/>
      <c r="AL53" s="7"/>
    </row>
    <row r="54" spans="1:38">
      <c r="A54" s="8">
        <v>21.103999999999999</v>
      </c>
      <c r="B54" t="s">
        <v>44</v>
      </c>
      <c r="C54" t="s">
        <v>43</v>
      </c>
      <c r="D54" t="s">
        <v>53</v>
      </c>
      <c r="E54">
        <v>8.5</v>
      </c>
      <c r="F54" s="2">
        <v>15.4</v>
      </c>
      <c r="G54" t="s">
        <v>38</v>
      </c>
      <c r="H54" s="11">
        <v>4.0030000000000001</v>
      </c>
      <c r="I54">
        <v>380.81</v>
      </c>
      <c r="J54" s="2">
        <f t="shared" si="10"/>
        <v>12.294505068767354</v>
      </c>
      <c r="K54">
        <v>15232.3</v>
      </c>
      <c r="L54" s="6">
        <v>1</v>
      </c>
      <c r="M54" s="13">
        <v>1</v>
      </c>
      <c r="N54">
        <v>50</v>
      </c>
      <c r="O54">
        <v>1</v>
      </c>
      <c r="P54">
        <v>2</v>
      </c>
      <c r="Q54" s="11">
        <v>2</v>
      </c>
      <c r="R54">
        <f t="shared" si="11"/>
        <v>37</v>
      </c>
      <c r="S54" s="11">
        <v>37.008000000000003</v>
      </c>
      <c r="T54" s="3">
        <f t="shared" si="12"/>
        <v>40.008000000000003</v>
      </c>
      <c r="U54" s="11">
        <v>57.140999999999998</v>
      </c>
      <c r="V54" s="11">
        <v>95.4</v>
      </c>
      <c r="W54" s="11">
        <v>5778.3</v>
      </c>
      <c r="X54" s="11">
        <v>8.4670000000000005</v>
      </c>
      <c r="Y54" s="11">
        <v>33.700000000000003</v>
      </c>
      <c r="Z54" s="11">
        <v>6141.7</v>
      </c>
      <c r="AA54" s="11">
        <v>8.1820000000000004</v>
      </c>
      <c r="AB54" s="11">
        <v>20.260999999999999</v>
      </c>
      <c r="AC54">
        <f t="shared" si="13"/>
        <v>36.879999999999995</v>
      </c>
      <c r="AD54" t="s">
        <v>35</v>
      </c>
      <c r="AG54" t="s">
        <v>36</v>
      </c>
      <c r="AH54" s="11">
        <v>236.77260000000001</v>
      </c>
      <c r="AI54">
        <f t="shared" si="14"/>
        <v>7.6442371020856204</v>
      </c>
      <c r="AJ54">
        <f>((I54*(T54/1000))-(AH54*(AC54/1000)))/(H54/1000)</f>
        <v>1624.5997981513865</v>
      </c>
      <c r="AK54" s="4"/>
      <c r="AL54" s="7"/>
    </row>
    <row r="55" spans="1:38">
      <c r="A55" s="8">
        <v>21.103999999999999</v>
      </c>
      <c r="B55" t="s">
        <v>44</v>
      </c>
      <c r="C55" t="s">
        <v>43</v>
      </c>
      <c r="D55" t="s">
        <v>53</v>
      </c>
      <c r="E55">
        <v>8.5</v>
      </c>
      <c r="F55" s="2">
        <v>16.399999999999999</v>
      </c>
      <c r="G55" t="s">
        <v>34</v>
      </c>
      <c r="H55" s="11">
        <v>4</v>
      </c>
      <c r="I55">
        <v>761.62</v>
      </c>
      <c r="J55" s="2">
        <f t="shared" si="10"/>
        <v>24.589010137534707</v>
      </c>
      <c r="K55">
        <v>15232.3</v>
      </c>
      <c r="L55" s="6">
        <v>2</v>
      </c>
      <c r="M55" s="13">
        <v>2</v>
      </c>
      <c r="N55">
        <v>50</v>
      </c>
      <c r="O55">
        <v>1</v>
      </c>
      <c r="P55">
        <v>2</v>
      </c>
      <c r="Q55" s="11">
        <v>2</v>
      </c>
      <c r="R55">
        <f t="shared" si="11"/>
        <v>36</v>
      </c>
      <c r="S55" s="11">
        <v>35.994</v>
      </c>
      <c r="T55" s="3">
        <f t="shared" si="12"/>
        <v>39.994</v>
      </c>
      <c r="U55" s="11">
        <v>57.176000000000002</v>
      </c>
      <c r="V55" s="11">
        <v>84</v>
      </c>
      <c r="W55" s="11">
        <v>7865.5</v>
      </c>
      <c r="X55" s="11">
        <v>8.4949999999999992</v>
      </c>
      <c r="Y55" s="11">
        <v>-65.599999999999994</v>
      </c>
      <c r="Z55" s="11">
        <v>8205.4</v>
      </c>
      <c r="AA55" s="11">
        <v>8.1379999999999999</v>
      </c>
      <c r="AB55" s="11">
        <v>20.16</v>
      </c>
      <c r="AC55">
        <f t="shared" si="13"/>
        <v>37.016000000000005</v>
      </c>
      <c r="AD55" t="s">
        <v>35</v>
      </c>
      <c r="AG55" t="s">
        <v>36</v>
      </c>
      <c r="AH55" s="11">
        <v>611.92139999999995</v>
      </c>
      <c r="AI55">
        <f t="shared" si="14"/>
        <v>19.755969522825595</v>
      </c>
      <c r="AJ55">
        <f>((I55*(T55/1000))-(AH55*(AC55/1000)))/(H55/1000)</f>
        <v>1952.3369343999998</v>
      </c>
      <c r="AK55" s="4"/>
      <c r="AL55" s="7"/>
    </row>
    <row r="56" spans="1:38">
      <c r="A56" s="8">
        <v>21.103999999999999</v>
      </c>
      <c r="B56" t="s">
        <v>44</v>
      </c>
      <c r="C56" t="s">
        <v>43</v>
      </c>
      <c r="D56" t="s">
        <v>53</v>
      </c>
      <c r="E56">
        <v>8.5</v>
      </c>
      <c r="F56" s="2">
        <v>17.399999999999999</v>
      </c>
      <c r="G56" t="s">
        <v>37</v>
      </c>
      <c r="H56" s="11">
        <v>4.0069999999999997</v>
      </c>
      <c r="I56">
        <v>761.62</v>
      </c>
      <c r="J56" s="2">
        <f t="shared" si="10"/>
        <v>24.589010137534707</v>
      </c>
      <c r="K56">
        <v>15232.3</v>
      </c>
      <c r="L56" s="6">
        <v>2</v>
      </c>
      <c r="M56" s="13">
        <v>2</v>
      </c>
      <c r="N56">
        <v>50</v>
      </c>
      <c r="O56">
        <v>1</v>
      </c>
      <c r="P56">
        <v>2</v>
      </c>
      <c r="Q56" s="11">
        <v>2</v>
      </c>
      <c r="R56">
        <f t="shared" si="11"/>
        <v>36</v>
      </c>
      <c r="S56" s="11">
        <v>35.997</v>
      </c>
      <c r="T56" s="3">
        <f t="shared" si="12"/>
        <v>39.997</v>
      </c>
      <c r="U56" s="11">
        <v>57.161999999999999</v>
      </c>
      <c r="V56" s="11">
        <v>88.2</v>
      </c>
      <c r="W56" s="11">
        <v>7530.1</v>
      </c>
      <c r="X56" s="11">
        <v>8.5280000000000005</v>
      </c>
      <c r="Y56" s="11">
        <v>-3.1</v>
      </c>
      <c r="Z56" s="11">
        <v>8166</v>
      </c>
      <c r="AA56" s="11">
        <v>8.1739999999999995</v>
      </c>
      <c r="AB56" s="11">
        <v>20.148</v>
      </c>
      <c r="AC56">
        <f t="shared" si="13"/>
        <v>37.013999999999996</v>
      </c>
      <c r="AD56" t="s">
        <v>35</v>
      </c>
      <c r="AG56" t="s">
        <v>36</v>
      </c>
      <c r="AH56" s="11">
        <v>607.81320000000005</v>
      </c>
      <c r="AI56">
        <f t="shared" si="14"/>
        <v>19.623335700910442</v>
      </c>
      <c r="AJ56">
        <f>((I56*(T56/1000))-(AH56*(AC56/1000)))/(H56/1000)</f>
        <v>1987.750774943848</v>
      </c>
      <c r="AK56" s="4"/>
      <c r="AL56" s="7"/>
    </row>
    <row r="57" spans="1:38">
      <c r="A57" s="8">
        <v>21.103999999999999</v>
      </c>
      <c r="B57" t="s">
        <v>44</v>
      </c>
      <c r="C57" t="s">
        <v>43</v>
      </c>
      <c r="D57" t="s">
        <v>53</v>
      </c>
      <c r="E57">
        <v>8.5</v>
      </c>
      <c r="F57" s="2">
        <v>18.399999999999999</v>
      </c>
      <c r="G57" t="s">
        <v>38</v>
      </c>
      <c r="H57" s="11">
        <v>3.9980000000000002</v>
      </c>
      <c r="I57">
        <v>761.62</v>
      </c>
      <c r="J57" s="2">
        <f t="shared" si="10"/>
        <v>24.589010137534707</v>
      </c>
      <c r="K57">
        <v>15232.3</v>
      </c>
      <c r="L57" s="6">
        <v>2</v>
      </c>
      <c r="M57" s="13">
        <v>2</v>
      </c>
      <c r="N57">
        <v>50</v>
      </c>
      <c r="O57">
        <v>1</v>
      </c>
      <c r="P57">
        <v>2</v>
      </c>
      <c r="Q57" s="11">
        <v>2</v>
      </c>
      <c r="R57">
        <f t="shared" si="11"/>
        <v>36</v>
      </c>
      <c r="S57" s="11">
        <v>35.999000000000002</v>
      </c>
      <c r="T57" s="3">
        <f t="shared" si="12"/>
        <v>39.999000000000002</v>
      </c>
      <c r="U57" s="11">
        <v>57.148000000000003</v>
      </c>
      <c r="V57" s="11">
        <v>82.5</v>
      </c>
      <c r="W57" s="11">
        <v>7536</v>
      </c>
      <c r="X57" s="11">
        <v>8.5329999999999995</v>
      </c>
      <c r="Y57" s="11">
        <v>36.4</v>
      </c>
      <c r="Z57" s="11">
        <v>8267.6</v>
      </c>
      <c r="AA57" s="11">
        <v>8.1620000000000008</v>
      </c>
      <c r="AB57" s="11">
        <v>20.177</v>
      </c>
      <c r="AC57">
        <f t="shared" si="13"/>
        <v>36.971000000000004</v>
      </c>
      <c r="AD57" t="s">
        <v>35</v>
      </c>
      <c r="AG57" t="s">
        <v>36</v>
      </c>
      <c r="AH57" s="11">
        <v>607.01160000000004</v>
      </c>
      <c r="AI57">
        <f t="shared" si="14"/>
        <v>19.597455930780654</v>
      </c>
      <c r="AJ57">
        <f>((I57*(T57/1000))-(AH57*(AC57/1000)))/(H57/1000)</f>
        <v>2006.556407303651</v>
      </c>
      <c r="AK57" s="4"/>
      <c r="AL57" s="7"/>
    </row>
    <row r="58" spans="1:38">
      <c r="A58" s="1" t="s">
        <v>31</v>
      </c>
      <c r="B58" t="s">
        <v>31</v>
      </c>
      <c r="C58" t="s">
        <v>45</v>
      </c>
      <c r="D58" t="s">
        <v>53</v>
      </c>
      <c r="E58">
        <v>8.5</v>
      </c>
      <c r="F58" s="2">
        <v>1.41</v>
      </c>
      <c r="G58" t="s">
        <v>34</v>
      </c>
      <c r="H58" s="11">
        <v>0</v>
      </c>
      <c r="I58">
        <v>0.47920649999999992</v>
      </c>
      <c r="J58" s="2">
        <f t="shared" ref="J58:J75" si="15">I58/30.974</f>
        <v>1.5471250080712854E-2</v>
      </c>
      <c r="K58">
        <v>15232.3</v>
      </c>
      <c r="L58">
        <v>0</v>
      </c>
      <c r="M58" s="11">
        <v>0</v>
      </c>
      <c r="N58">
        <v>50</v>
      </c>
      <c r="O58">
        <v>1</v>
      </c>
      <c r="P58">
        <v>2</v>
      </c>
      <c r="Q58" s="11">
        <v>2</v>
      </c>
      <c r="R58">
        <f>40-L58-P58</f>
        <v>38</v>
      </c>
      <c r="S58" s="15">
        <v>38.003999999999998</v>
      </c>
      <c r="T58" s="3">
        <f>S58+Q58+M58</f>
        <v>40.003999999999998</v>
      </c>
      <c r="U58" s="11">
        <v>53.085999999999999</v>
      </c>
      <c r="V58" s="11">
        <v>173</v>
      </c>
      <c r="W58" s="11">
        <v>4588.6000000000004</v>
      </c>
      <c r="X58" s="11">
        <v>8.7010000000000005</v>
      </c>
      <c r="Y58" s="11">
        <v>36.1</v>
      </c>
      <c r="Z58" s="11">
        <v>4517.8</v>
      </c>
      <c r="AA58" s="11">
        <v>8.6189999999999998</v>
      </c>
      <c r="AB58" s="11">
        <v>13.148</v>
      </c>
      <c r="AC58">
        <f>U58-AB58</f>
        <v>39.938000000000002</v>
      </c>
      <c r="AD58" t="s">
        <v>35</v>
      </c>
      <c r="AG58" t="s">
        <v>36</v>
      </c>
      <c r="AH58" s="11">
        <v>0.28556999999999999</v>
      </c>
      <c r="AI58">
        <f>AH58/30.974</f>
        <v>9.2196681087363588E-3</v>
      </c>
      <c r="AJ58">
        <v>0</v>
      </c>
    </row>
    <row r="59" spans="1:38">
      <c r="A59" s="1" t="s">
        <v>31</v>
      </c>
      <c r="B59" t="s">
        <v>31</v>
      </c>
      <c r="C59" t="s">
        <v>45</v>
      </c>
      <c r="D59" t="s">
        <v>53</v>
      </c>
      <c r="E59">
        <v>8.5</v>
      </c>
      <c r="F59" s="2">
        <v>2.41</v>
      </c>
      <c r="G59" t="s">
        <v>37</v>
      </c>
      <c r="H59" s="11">
        <v>0</v>
      </c>
      <c r="I59">
        <v>0.47920649999999992</v>
      </c>
      <c r="J59" s="2">
        <f t="shared" si="15"/>
        <v>1.5471250080712854E-2</v>
      </c>
      <c r="K59">
        <v>15232.3</v>
      </c>
      <c r="L59">
        <v>0</v>
      </c>
      <c r="M59" s="11">
        <v>0</v>
      </c>
      <c r="N59">
        <v>50</v>
      </c>
      <c r="O59">
        <v>1</v>
      </c>
      <c r="P59">
        <v>2</v>
      </c>
      <c r="Q59" s="11">
        <v>2</v>
      </c>
      <c r="R59">
        <f t="shared" ref="R59:R75" si="16">40-L59-P59</f>
        <v>38</v>
      </c>
      <c r="S59" s="11">
        <v>37.997999999999998</v>
      </c>
      <c r="T59" s="3">
        <f t="shared" ref="T59:T75" si="17">S59+Q59+M59</f>
        <v>39.997999999999998</v>
      </c>
      <c r="U59" s="11">
        <v>53.082000000000001</v>
      </c>
      <c r="V59" s="11">
        <v>166.4</v>
      </c>
      <c r="W59" s="11">
        <v>4352.3999999999996</v>
      </c>
      <c r="X59" s="11">
        <v>8.6969999999999992</v>
      </c>
      <c r="Y59" s="11">
        <v>41.1</v>
      </c>
      <c r="Z59" s="11">
        <v>4452.6000000000004</v>
      </c>
      <c r="AA59" s="11">
        <v>8.6080000000000005</v>
      </c>
      <c r="AB59" s="11">
        <v>13.098000000000001</v>
      </c>
      <c r="AC59">
        <f t="shared" ref="AC59:AC75" si="18">U59-AB59</f>
        <v>39.984000000000002</v>
      </c>
      <c r="AD59" t="s">
        <v>35</v>
      </c>
      <c r="AG59" t="s">
        <v>36</v>
      </c>
      <c r="AH59" s="11">
        <v>0.26753399999999999</v>
      </c>
      <c r="AI59">
        <f>AH59/30.974</f>
        <v>8.6373732808161675E-3</v>
      </c>
      <c r="AJ59">
        <v>0</v>
      </c>
    </row>
    <row r="60" spans="1:38">
      <c r="A60" s="1" t="s">
        <v>31</v>
      </c>
      <c r="B60" t="s">
        <v>31</v>
      </c>
      <c r="C60" t="s">
        <v>45</v>
      </c>
      <c r="D60" t="s">
        <v>53</v>
      </c>
      <c r="E60">
        <v>8.5</v>
      </c>
      <c r="F60" s="2">
        <v>3.41</v>
      </c>
      <c r="G60" t="s">
        <v>38</v>
      </c>
      <c r="H60" s="11">
        <v>0</v>
      </c>
      <c r="I60">
        <v>0.47920649999999992</v>
      </c>
      <c r="J60" s="2">
        <f t="shared" si="15"/>
        <v>1.5471250080712854E-2</v>
      </c>
      <c r="K60">
        <v>15232.3</v>
      </c>
      <c r="L60">
        <v>0</v>
      </c>
      <c r="M60" s="11">
        <v>0</v>
      </c>
      <c r="N60">
        <v>50</v>
      </c>
      <c r="O60">
        <v>1</v>
      </c>
      <c r="P60">
        <v>2</v>
      </c>
      <c r="Q60" s="11">
        <v>2</v>
      </c>
      <c r="R60">
        <f t="shared" si="16"/>
        <v>38</v>
      </c>
      <c r="S60" s="11">
        <v>38.006</v>
      </c>
      <c r="T60" s="3">
        <f t="shared" si="17"/>
        <v>40.006</v>
      </c>
      <c r="U60" s="11">
        <v>53.088000000000001</v>
      </c>
      <c r="V60" s="11">
        <v>164.9</v>
      </c>
      <c r="W60" s="11">
        <v>4353.7</v>
      </c>
      <c r="X60" s="11">
        <v>8.6950000000000003</v>
      </c>
      <c r="Y60" s="11">
        <v>67</v>
      </c>
      <c r="Z60" s="11">
        <v>4479.6000000000004</v>
      </c>
      <c r="AA60" s="11">
        <v>8.6280000000000001</v>
      </c>
      <c r="AB60" s="11">
        <v>13.16</v>
      </c>
      <c r="AC60">
        <f t="shared" si="18"/>
        <v>39.927999999999997</v>
      </c>
      <c r="AD60" t="s">
        <v>35</v>
      </c>
      <c r="AG60" t="s">
        <v>36</v>
      </c>
      <c r="AH60" s="11">
        <v>0.39178200000000002</v>
      </c>
      <c r="AI60">
        <f>AH60/30.974</f>
        <v>1.2648737650933042E-2</v>
      </c>
      <c r="AJ60">
        <v>0</v>
      </c>
    </row>
    <row r="61" spans="1:38">
      <c r="A61" s="1">
        <v>21.104099999999999</v>
      </c>
      <c r="B61" t="s">
        <v>46</v>
      </c>
      <c r="C61" t="s">
        <v>45</v>
      </c>
      <c r="D61" t="s">
        <v>53</v>
      </c>
      <c r="E61">
        <v>8.5</v>
      </c>
      <c r="F61" s="2">
        <v>4.41</v>
      </c>
      <c r="G61" t="s">
        <v>34</v>
      </c>
      <c r="H61" s="11">
        <v>3.9940000000000002</v>
      </c>
      <c r="I61">
        <v>0.47920649999999992</v>
      </c>
      <c r="J61" s="2">
        <f t="shared" si="15"/>
        <v>1.5471250080712854E-2</v>
      </c>
      <c r="K61">
        <v>15232.3</v>
      </c>
      <c r="L61" s="5">
        <v>0</v>
      </c>
      <c r="M61" s="11">
        <v>0</v>
      </c>
      <c r="N61">
        <v>50</v>
      </c>
      <c r="O61">
        <v>1</v>
      </c>
      <c r="P61">
        <v>2</v>
      </c>
      <c r="Q61" s="11">
        <v>2</v>
      </c>
      <c r="R61">
        <f t="shared" si="16"/>
        <v>38</v>
      </c>
      <c r="S61" s="11">
        <v>37.997999999999998</v>
      </c>
      <c r="T61" s="3">
        <f t="shared" si="17"/>
        <v>39.997999999999998</v>
      </c>
      <c r="U61" s="11">
        <v>58.033999999999999</v>
      </c>
      <c r="V61" s="11">
        <v>160.5</v>
      </c>
      <c r="W61" s="11">
        <v>4689.1000000000004</v>
      </c>
      <c r="X61" s="11">
        <v>8.657</v>
      </c>
      <c r="Y61" s="11">
        <v>36.4</v>
      </c>
      <c r="Z61" s="11">
        <v>4800.1000000000004</v>
      </c>
      <c r="AA61" s="11">
        <v>8.2840000000000007</v>
      </c>
      <c r="AB61" s="11">
        <v>20.898</v>
      </c>
      <c r="AC61">
        <f t="shared" si="18"/>
        <v>37.135999999999996</v>
      </c>
      <c r="AD61" t="s">
        <v>35</v>
      </c>
      <c r="AG61" t="s">
        <v>36</v>
      </c>
      <c r="AH61" s="11">
        <v>0.63126000000000004</v>
      </c>
      <c r="AI61">
        <f>AH61/30.974</f>
        <v>2.0380318977206692E-2</v>
      </c>
      <c r="AJ61">
        <f>((I61*(T61/1000))-(AH61*(AC61/1000)))/(H61/1000)</f>
        <v>-1.0703980403104665</v>
      </c>
    </row>
    <row r="62" spans="1:38">
      <c r="A62" s="1">
        <v>21.104099999999999</v>
      </c>
      <c r="B62" t="s">
        <v>46</v>
      </c>
      <c r="C62" t="s">
        <v>45</v>
      </c>
      <c r="D62" t="s">
        <v>53</v>
      </c>
      <c r="E62">
        <v>8.5</v>
      </c>
      <c r="F62" s="2">
        <v>5.41</v>
      </c>
      <c r="G62" t="s">
        <v>37</v>
      </c>
      <c r="H62" s="11">
        <v>3.9950000000000001</v>
      </c>
      <c r="I62">
        <v>0.47920649999999992</v>
      </c>
      <c r="J62" s="2">
        <f t="shared" si="15"/>
        <v>1.5471250080712854E-2</v>
      </c>
      <c r="K62">
        <v>15232.3</v>
      </c>
      <c r="L62" s="5">
        <v>0</v>
      </c>
      <c r="M62" s="11">
        <v>0</v>
      </c>
      <c r="N62">
        <v>50</v>
      </c>
      <c r="O62">
        <v>1</v>
      </c>
      <c r="P62">
        <v>2</v>
      </c>
      <c r="Q62" s="11">
        <v>2</v>
      </c>
      <c r="R62">
        <f t="shared" si="16"/>
        <v>38</v>
      </c>
      <c r="S62" s="11">
        <v>38.011000000000003</v>
      </c>
      <c r="T62" s="3">
        <f t="shared" si="17"/>
        <v>40.011000000000003</v>
      </c>
      <c r="U62" s="11">
        <v>57.926000000000002</v>
      </c>
      <c r="V62" s="11">
        <v>157.19999999999999</v>
      </c>
      <c r="W62" s="11">
        <v>4627.5</v>
      </c>
      <c r="X62" s="11">
        <v>8.6519999999999992</v>
      </c>
      <c r="Y62" s="11">
        <v>12.2</v>
      </c>
      <c r="Z62" s="11">
        <v>4728.6000000000004</v>
      </c>
      <c r="AA62" s="11">
        <v>8.2439999999999998</v>
      </c>
      <c r="AB62" s="11">
        <v>20.791</v>
      </c>
      <c r="AC62">
        <f t="shared" si="18"/>
        <v>37.135000000000005</v>
      </c>
      <c r="AD62" t="s">
        <v>35</v>
      </c>
      <c r="AG62" t="s">
        <v>36</v>
      </c>
      <c r="AH62" s="11">
        <v>0.70841399999999999</v>
      </c>
      <c r="AI62">
        <f>AH62/30.974</f>
        <v>2.2871246852198619E-2</v>
      </c>
      <c r="AJ62">
        <f>((I62*(T62/1000))-(AH62*(AC62/1000)))/(H62/1000)</f>
        <v>-1.7855876391739687</v>
      </c>
    </row>
    <row r="63" spans="1:38">
      <c r="A63" s="1">
        <v>21.104099999999999</v>
      </c>
      <c r="B63" t="s">
        <v>46</v>
      </c>
      <c r="C63" t="s">
        <v>45</v>
      </c>
      <c r="D63" t="s">
        <v>53</v>
      </c>
      <c r="E63">
        <v>8.5</v>
      </c>
      <c r="F63" s="2">
        <v>6.41</v>
      </c>
      <c r="G63" t="s">
        <v>38</v>
      </c>
      <c r="H63" s="11">
        <v>4.0049999999999999</v>
      </c>
      <c r="I63">
        <v>0.47920649999999992</v>
      </c>
      <c r="J63" s="2">
        <f t="shared" si="15"/>
        <v>1.5471250080712854E-2</v>
      </c>
      <c r="K63">
        <v>15232.3</v>
      </c>
      <c r="L63" s="5">
        <v>0</v>
      </c>
      <c r="M63" s="11">
        <v>0</v>
      </c>
      <c r="N63">
        <v>50</v>
      </c>
      <c r="O63">
        <v>1</v>
      </c>
      <c r="P63">
        <v>2</v>
      </c>
      <c r="Q63" s="11">
        <v>2</v>
      </c>
      <c r="R63">
        <f t="shared" si="16"/>
        <v>38</v>
      </c>
      <c r="S63" s="11">
        <v>38.005000000000003</v>
      </c>
      <c r="T63" s="3">
        <f t="shared" si="17"/>
        <v>40.005000000000003</v>
      </c>
      <c r="U63" s="11">
        <v>57.994999999999997</v>
      </c>
      <c r="V63" s="11">
        <v>154.4</v>
      </c>
      <c r="W63" s="11">
        <v>4676.6000000000004</v>
      </c>
      <c r="X63" s="11">
        <v>8.6389999999999993</v>
      </c>
      <c r="Y63" s="11">
        <v>0.5</v>
      </c>
      <c r="Z63" s="11">
        <v>4695.2</v>
      </c>
      <c r="AA63" s="11">
        <v>8.2040000000000006</v>
      </c>
      <c r="AB63" s="11">
        <v>20.885999999999999</v>
      </c>
      <c r="AC63">
        <f t="shared" si="18"/>
        <v>37.108999999999995</v>
      </c>
      <c r="AD63" t="s">
        <v>35</v>
      </c>
      <c r="AG63" t="s">
        <v>36</v>
      </c>
      <c r="AH63" s="11">
        <v>0.80260200000000004</v>
      </c>
      <c r="AI63">
        <f>AH63/30.974</f>
        <v>2.5912119842448508E-2</v>
      </c>
      <c r="AJ63">
        <f>((I63*(T63/1000))-(AH63*(AC63/1000)))/(H63/1000)</f>
        <v>-2.6499629426966291</v>
      </c>
    </row>
    <row r="64" spans="1:38">
      <c r="A64" s="1">
        <v>21.104099999999999</v>
      </c>
      <c r="B64" t="s">
        <v>46</v>
      </c>
      <c r="C64" t="s">
        <v>45</v>
      </c>
      <c r="D64" t="s">
        <v>53</v>
      </c>
      <c r="E64">
        <v>8.5</v>
      </c>
      <c r="F64" s="2">
        <v>7.41</v>
      </c>
      <c r="G64" t="s">
        <v>34</v>
      </c>
      <c r="H64" s="11">
        <v>3.9950000000000001</v>
      </c>
      <c r="I64">
        <v>76.16</v>
      </c>
      <c r="J64" s="2">
        <f t="shared" si="15"/>
        <v>2.4588364434687158</v>
      </c>
      <c r="K64">
        <v>15232.3</v>
      </c>
      <c r="L64" s="6">
        <v>0.2</v>
      </c>
      <c r="M64" s="11">
        <v>0.2</v>
      </c>
      <c r="N64">
        <v>50</v>
      </c>
      <c r="O64">
        <v>1</v>
      </c>
      <c r="P64">
        <v>2</v>
      </c>
      <c r="Q64" s="11">
        <v>2</v>
      </c>
      <c r="R64" s="6">
        <f>40-L64-P64</f>
        <v>37.799999999999997</v>
      </c>
      <c r="S64" s="11">
        <v>37.795999999999999</v>
      </c>
      <c r="T64" s="3">
        <f t="shared" si="17"/>
        <v>39.996000000000002</v>
      </c>
      <c r="U64" s="11">
        <v>57.874000000000002</v>
      </c>
      <c r="V64" s="11">
        <v>154.19999999999999</v>
      </c>
      <c r="W64" s="11">
        <v>4761.3999999999996</v>
      </c>
      <c r="X64" s="11">
        <v>8.6620000000000008</v>
      </c>
      <c r="Y64" s="11">
        <v>-6.2</v>
      </c>
      <c r="Z64" s="11">
        <v>4973.8999999999996</v>
      </c>
      <c r="AA64" s="11">
        <v>8.2289999999999992</v>
      </c>
      <c r="AB64" s="11">
        <v>20.815000000000001</v>
      </c>
      <c r="AC64">
        <f t="shared" si="18"/>
        <v>37.058999999999997</v>
      </c>
      <c r="AD64" t="s">
        <v>35</v>
      </c>
      <c r="AG64" t="s">
        <v>36</v>
      </c>
      <c r="AH64" s="11">
        <v>15.30054</v>
      </c>
      <c r="AI64">
        <f>AH64/30.974</f>
        <v>0.49398011235229544</v>
      </c>
      <c r="AJ64">
        <f>((I64*(T64/1000))-(AH64*(AC64/1000)))/(H64/1000)</f>
        <v>620.54384183729667</v>
      </c>
    </row>
    <row r="65" spans="1:36">
      <c r="A65" s="1">
        <v>21.104099999999999</v>
      </c>
      <c r="B65" t="s">
        <v>46</v>
      </c>
      <c r="C65" t="s">
        <v>45</v>
      </c>
      <c r="D65" t="s">
        <v>53</v>
      </c>
      <c r="E65">
        <v>8.5</v>
      </c>
      <c r="F65" s="2">
        <v>8.41</v>
      </c>
      <c r="G65" t="s">
        <v>37</v>
      </c>
      <c r="H65" s="11">
        <v>3.9969999999999999</v>
      </c>
      <c r="I65">
        <v>76.16</v>
      </c>
      <c r="J65" s="2">
        <f t="shared" si="15"/>
        <v>2.4588364434687158</v>
      </c>
      <c r="K65">
        <v>15232.3</v>
      </c>
      <c r="L65" s="6">
        <v>0.2</v>
      </c>
      <c r="M65" s="11">
        <v>0.2</v>
      </c>
      <c r="N65">
        <v>50</v>
      </c>
      <c r="O65">
        <v>1</v>
      </c>
      <c r="P65">
        <v>2</v>
      </c>
      <c r="Q65" s="11">
        <v>2</v>
      </c>
      <c r="R65">
        <f t="shared" si="16"/>
        <v>37.799999999999997</v>
      </c>
      <c r="S65" s="11">
        <v>37.795000000000002</v>
      </c>
      <c r="T65" s="3">
        <f t="shared" si="17"/>
        <v>39.995000000000005</v>
      </c>
      <c r="U65" s="11">
        <v>56.838000000000001</v>
      </c>
      <c r="V65" s="11">
        <v>152.9</v>
      </c>
      <c r="W65" s="11">
        <v>4774</v>
      </c>
      <c r="X65" s="11">
        <v>8.6240000000000006</v>
      </c>
      <c r="Y65" s="11">
        <v>-12.3</v>
      </c>
      <c r="Z65" s="11">
        <v>5090.3</v>
      </c>
      <c r="AA65" s="11">
        <v>8.2230000000000008</v>
      </c>
      <c r="AB65" s="11">
        <v>19.777000000000001</v>
      </c>
      <c r="AC65">
        <f t="shared" si="18"/>
        <v>37.061</v>
      </c>
      <c r="AD65" t="s">
        <v>35</v>
      </c>
      <c r="AG65" t="s">
        <v>36</v>
      </c>
      <c r="AH65" s="11">
        <v>14.50896</v>
      </c>
      <c r="AI65">
        <f>AH65/30.974</f>
        <v>0.46842383934913151</v>
      </c>
      <c r="AJ65">
        <f>((I65*(T65/1000))-(AH65*(AC65/1000)))/(H65/1000)</f>
        <v>627.54631809857403</v>
      </c>
    </row>
    <row r="66" spans="1:36">
      <c r="A66" s="1">
        <v>21.104099999999999</v>
      </c>
      <c r="B66" t="s">
        <v>46</v>
      </c>
      <c r="C66" t="s">
        <v>45</v>
      </c>
      <c r="D66" t="s">
        <v>53</v>
      </c>
      <c r="E66">
        <v>8.5</v>
      </c>
      <c r="F66" s="2">
        <v>9.41</v>
      </c>
      <c r="G66" t="s">
        <v>38</v>
      </c>
      <c r="H66" s="11">
        <v>4.0039999999999996</v>
      </c>
      <c r="I66">
        <v>76.16</v>
      </c>
      <c r="J66" s="2">
        <f t="shared" si="15"/>
        <v>2.4588364434687158</v>
      </c>
      <c r="K66">
        <v>15232.3</v>
      </c>
      <c r="L66" s="6">
        <v>0.2</v>
      </c>
      <c r="M66" s="11">
        <v>0.2</v>
      </c>
      <c r="N66">
        <v>50</v>
      </c>
      <c r="O66">
        <v>1</v>
      </c>
      <c r="P66">
        <v>2</v>
      </c>
      <c r="Q66" s="11">
        <v>2</v>
      </c>
      <c r="R66">
        <f t="shared" si="16"/>
        <v>37.799999999999997</v>
      </c>
      <c r="S66" s="11">
        <v>37.805</v>
      </c>
      <c r="T66" s="3">
        <f t="shared" si="17"/>
        <v>40.005000000000003</v>
      </c>
      <c r="U66" s="11">
        <v>58.063000000000002</v>
      </c>
      <c r="V66" s="11">
        <v>151.4</v>
      </c>
      <c r="W66" s="11">
        <v>4779.8</v>
      </c>
      <c r="X66" s="11">
        <v>8.6240000000000006</v>
      </c>
      <c r="Y66" s="11">
        <v>-16.600000000000001</v>
      </c>
      <c r="Z66" s="11">
        <v>4956.5</v>
      </c>
      <c r="AA66" s="11">
        <v>8.1890000000000001</v>
      </c>
      <c r="AB66" s="11">
        <v>20.969000000000001</v>
      </c>
      <c r="AC66">
        <f t="shared" si="18"/>
        <v>37.094000000000001</v>
      </c>
      <c r="AD66" t="s">
        <v>35</v>
      </c>
      <c r="AG66" t="s">
        <v>36</v>
      </c>
      <c r="AH66" s="11">
        <v>14.94984</v>
      </c>
      <c r="AI66">
        <f>AH66/30.974</f>
        <v>0.48265771292051396</v>
      </c>
      <c r="AJ66">
        <f>((I66*(T66/1000))-(AH66*(AC66/1000)))/(H66/1000)</f>
        <v>622.43542333666346</v>
      </c>
    </row>
    <row r="67" spans="1:36">
      <c r="A67" s="1">
        <v>21.104099999999999</v>
      </c>
      <c r="B67" t="s">
        <v>46</v>
      </c>
      <c r="C67" t="s">
        <v>45</v>
      </c>
      <c r="D67" t="s">
        <v>53</v>
      </c>
      <c r="E67">
        <v>8.5</v>
      </c>
      <c r="F67" s="2">
        <v>10.41</v>
      </c>
      <c r="G67" t="s">
        <v>34</v>
      </c>
      <c r="H67" s="11">
        <v>3.9940000000000002</v>
      </c>
      <c r="I67">
        <v>152.32</v>
      </c>
      <c r="J67" s="2">
        <f t="shared" si="15"/>
        <v>4.9176728869374315</v>
      </c>
      <c r="K67">
        <v>15232.3</v>
      </c>
      <c r="L67" s="6">
        <v>0.4</v>
      </c>
      <c r="M67" s="11">
        <v>0.4</v>
      </c>
      <c r="N67">
        <v>50</v>
      </c>
      <c r="O67">
        <v>1</v>
      </c>
      <c r="P67">
        <v>2</v>
      </c>
      <c r="Q67" s="11">
        <v>2</v>
      </c>
      <c r="R67">
        <f t="shared" si="16"/>
        <v>37.6</v>
      </c>
      <c r="S67" s="11">
        <v>37.600999999999999</v>
      </c>
      <c r="T67" s="3">
        <f t="shared" si="17"/>
        <v>40.000999999999998</v>
      </c>
      <c r="U67" s="11">
        <v>57.820999999999998</v>
      </c>
      <c r="V67" s="11">
        <v>152.69999999999999</v>
      </c>
      <c r="W67" s="11">
        <v>4784</v>
      </c>
      <c r="X67" s="11">
        <v>8.5980000000000008</v>
      </c>
      <c r="Y67" s="11">
        <v>27.2</v>
      </c>
      <c r="Z67" s="11">
        <v>5091.3</v>
      </c>
      <c r="AA67" s="11">
        <v>8.2840000000000007</v>
      </c>
      <c r="AB67" s="11">
        <v>20.876999999999999</v>
      </c>
      <c r="AC67">
        <f t="shared" si="18"/>
        <v>36.944000000000003</v>
      </c>
      <c r="AD67" t="s">
        <v>35</v>
      </c>
      <c r="AG67" t="s">
        <v>36</v>
      </c>
      <c r="AH67" s="11">
        <v>39.849539999999998</v>
      </c>
      <c r="AI67">
        <f>AH67/30.974</f>
        <v>1.286548072577</v>
      </c>
      <c r="AJ67">
        <f>((I67*(T67/1000))-(AH67*(AC67/1000)))/(H67/1000)</f>
        <v>1156.9231132298446</v>
      </c>
    </row>
    <row r="68" spans="1:36">
      <c r="A68" s="1">
        <v>21.104099999999999</v>
      </c>
      <c r="B68" t="s">
        <v>46</v>
      </c>
      <c r="C68" t="s">
        <v>45</v>
      </c>
      <c r="D68" t="s">
        <v>53</v>
      </c>
      <c r="E68">
        <v>8.5</v>
      </c>
      <c r="F68" s="2">
        <v>11.41</v>
      </c>
      <c r="G68" t="s">
        <v>37</v>
      </c>
      <c r="H68" s="11">
        <v>4.008</v>
      </c>
      <c r="I68">
        <v>152.32</v>
      </c>
      <c r="J68" s="2">
        <f t="shared" si="15"/>
        <v>4.9176728869374315</v>
      </c>
      <c r="K68">
        <v>15232.3</v>
      </c>
      <c r="L68" s="6">
        <v>0.4</v>
      </c>
      <c r="M68" s="11">
        <v>0.4</v>
      </c>
      <c r="N68">
        <v>50</v>
      </c>
      <c r="O68">
        <v>1</v>
      </c>
      <c r="P68">
        <v>2</v>
      </c>
      <c r="Q68" s="11">
        <v>2</v>
      </c>
      <c r="R68">
        <f t="shared" si="16"/>
        <v>37.6</v>
      </c>
      <c r="S68" s="11">
        <v>37.604999999999997</v>
      </c>
      <c r="T68" s="3">
        <f t="shared" si="17"/>
        <v>40.004999999999995</v>
      </c>
      <c r="U68" s="11">
        <v>57.875999999999998</v>
      </c>
      <c r="V68" s="11">
        <v>152.6</v>
      </c>
      <c r="W68" s="11">
        <v>4858.1000000000004</v>
      </c>
      <c r="X68" s="11">
        <v>8.6069999999999993</v>
      </c>
      <c r="Y68" s="11">
        <v>30.8</v>
      </c>
      <c r="Z68" s="11">
        <v>5139</v>
      </c>
      <c r="AA68" s="11">
        <v>8.2880000000000003</v>
      </c>
      <c r="AB68" s="11">
        <v>20.873000000000001</v>
      </c>
      <c r="AC68">
        <f t="shared" si="18"/>
        <v>37.003</v>
      </c>
      <c r="AD68" t="s">
        <v>35</v>
      </c>
      <c r="AG68" t="s">
        <v>36</v>
      </c>
      <c r="AH68" s="11">
        <v>40.10004</v>
      </c>
      <c r="AI68">
        <f>AH68/30.974</f>
        <v>1.2946355007425583</v>
      </c>
      <c r="AJ68">
        <f>((I68*(T68/1000))-(AH68*(AC68/1000)))/(H68/1000)</f>
        <v>1150.1346855988022</v>
      </c>
    </row>
    <row r="69" spans="1:36">
      <c r="A69" s="1">
        <v>21.104099999999999</v>
      </c>
      <c r="B69" t="s">
        <v>46</v>
      </c>
      <c r="C69" t="s">
        <v>45</v>
      </c>
      <c r="D69" t="s">
        <v>53</v>
      </c>
      <c r="E69">
        <v>8.5</v>
      </c>
      <c r="F69" s="2">
        <v>12.41</v>
      </c>
      <c r="G69" t="s">
        <v>38</v>
      </c>
      <c r="H69" s="11">
        <v>3.9990000000000001</v>
      </c>
      <c r="I69">
        <v>152.32</v>
      </c>
      <c r="J69" s="2">
        <f t="shared" si="15"/>
        <v>4.9176728869374315</v>
      </c>
      <c r="K69">
        <v>15232.3</v>
      </c>
      <c r="L69" s="6">
        <v>0.4</v>
      </c>
      <c r="M69" s="11">
        <v>0.4</v>
      </c>
      <c r="N69">
        <v>50</v>
      </c>
      <c r="O69">
        <v>1</v>
      </c>
      <c r="P69">
        <v>2</v>
      </c>
      <c r="Q69" s="11">
        <v>2</v>
      </c>
      <c r="R69">
        <f t="shared" si="16"/>
        <v>37.6</v>
      </c>
      <c r="S69" s="11">
        <v>37.603999999999999</v>
      </c>
      <c r="T69" s="3">
        <f t="shared" si="17"/>
        <v>40.003999999999998</v>
      </c>
      <c r="U69" s="11">
        <v>57.936999999999998</v>
      </c>
      <c r="V69" s="11">
        <v>151.80000000000001</v>
      </c>
      <c r="W69" s="11">
        <v>4888.7</v>
      </c>
      <c r="X69" s="11">
        <v>8.5969999999999995</v>
      </c>
      <c r="Y69" s="11">
        <v>34.9</v>
      </c>
      <c r="Z69" s="11">
        <v>5130.8999999999996</v>
      </c>
      <c r="AA69" s="11">
        <v>8.2929999999999993</v>
      </c>
      <c r="AB69" s="11">
        <v>20.888000000000002</v>
      </c>
      <c r="AC69">
        <f t="shared" si="18"/>
        <v>37.048999999999992</v>
      </c>
      <c r="AD69" t="s">
        <v>35</v>
      </c>
      <c r="AG69" t="s">
        <v>36</v>
      </c>
      <c r="AH69" s="11">
        <v>40.601039999999998</v>
      </c>
      <c r="AI69">
        <f>AH69/30.974</f>
        <v>1.3108103570736747</v>
      </c>
      <c r="AJ69">
        <f>((I69*(T69/1000))-(AH69*(AC69/1000)))/(H69/1000)</f>
        <v>1147.5822328182046</v>
      </c>
    </row>
    <row r="70" spans="1:36">
      <c r="A70" s="1">
        <v>21.104099999999999</v>
      </c>
      <c r="B70" t="s">
        <v>46</v>
      </c>
      <c r="C70" t="s">
        <v>45</v>
      </c>
      <c r="D70" t="s">
        <v>53</v>
      </c>
      <c r="E70">
        <v>8.5</v>
      </c>
      <c r="F70" s="2">
        <v>13.41</v>
      </c>
      <c r="G70" t="s">
        <v>34</v>
      </c>
      <c r="H70" s="11">
        <v>3.996</v>
      </c>
      <c r="I70">
        <v>380.81</v>
      </c>
      <c r="J70" s="2">
        <f t="shared" si="15"/>
        <v>12.294505068767354</v>
      </c>
      <c r="K70">
        <v>15232.3</v>
      </c>
      <c r="L70" s="6">
        <v>1</v>
      </c>
      <c r="M70" s="13">
        <v>1</v>
      </c>
      <c r="N70">
        <v>50</v>
      </c>
      <c r="O70">
        <v>1</v>
      </c>
      <c r="P70">
        <v>2</v>
      </c>
      <c r="Q70" s="11">
        <v>2</v>
      </c>
      <c r="R70">
        <f t="shared" si="16"/>
        <v>37</v>
      </c>
      <c r="S70" s="11">
        <v>36.996000000000002</v>
      </c>
      <c r="T70" s="3">
        <f t="shared" si="17"/>
        <v>39.996000000000002</v>
      </c>
      <c r="U70" s="11">
        <v>56.771999999999998</v>
      </c>
      <c r="V70" s="11">
        <v>146.80000000000001</v>
      </c>
      <c r="W70" s="11">
        <v>5322.3</v>
      </c>
      <c r="X70" s="11">
        <v>8.5549999999999997</v>
      </c>
      <c r="Y70" s="11">
        <v>33.299999999999997</v>
      </c>
      <c r="Z70" s="11">
        <v>5998.3</v>
      </c>
      <c r="AA70" s="11">
        <v>8.2390000000000008</v>
      </c>
      <c r="AB70" s="11">
        <v>19.846</v>
      </c>
      <c r="AC70">
        <f t="shared" si="18"/>
        <v>36.926000000000002</v>
      </c>
      <c r="AD70" t="s">
        <v>35</v>
      </c>
      <c r="AG70" t="s">
        <v>36</v>
      </c>
      <c r="AH70" s="11">
        <v>199.09739999999999</v>
      </c>
      <c r="AI70">
        <f>AH70/30.974</f>
        <v>6.4278879059856653</v>
      </c>
      <c r="AJ70">
        <f>((I70*(T70/1000))-(AH70*(AC70/1000)))/(H70/1000)</f>
        <v>1971.7232651651652</v>
      </c>
    </row>
    <row r="71" spans="1:36">
      <c r="A71" s="1">
        <v>21.104099999999999</v>
      </c>
      <c r="B71" t="s">
        <v>46</v>
      </c>
      <c r="C71" t="s">
        <v>45</v>
      </c>
      <c r="D71" t="s">
        <v>53</v>
      </c>
      <c r="E71">
        <v>8.5</v>
      </c>
      <c r="F71" s="2">
        <v>14.41</v>
      </c>
      <c r="G71" t="s">
        <v>37</v>
      </c>
      <c r="H71" s="11">
        <v>3.992</v>
      </c>
      <c r="I71">
        <v>380.81</v>
      </c>
      <c r="J71" s="2">
        <f t="shared" si="15"/>
        <v>12.294505068767354</v>
      </c>
      <c r="K71">
        <v>15232.3</v>
      </c>
      <c r="L71" s="6">
        <v>1</v>
      </c>
      <c r="M71" s="13">
        <v>1</v>
      </c>
      <c r="N71">
        <v>50</v>
      </c>
      <c r="O71">
        <v>1</v>
      </c>
      <c r="P71">
        <v>2</v>
      </c>
      <c r="Q71" s="11">
        <v>2</v>
      </c>
      <c r="R71">
        <f t="shared" si="16"/>
        <v>37</v>
      </c>
      <c r="S71" s="11">
        <v>36.997999999999998</v>
      </c>
      <c r="T71" s="3">
        <f t="shared" si="17"/>
        <v>39.997999999999998</v>
      </c>
      <c r="U71" s="11">
        <v>56.680999999999997</v>
      </c>
      <c r="V71" s="11">
        <v>149</v>
      </c>
      <c r="W71" s="11">
        <v>5508.8</v>
      </c>
      <c r="X71" s="11">
        <v>8.5489999999999995</v>
      </c>
      <c r="Y71" s="11">
        <v>35.700000000000003</v>
      </c>
      <c r="Z71" s="11">
        <v>6045</v>
      </c>
      <c r="AA71" s="11">
        <v>8.2319999999999993</v>
      </c>
      <c r="AB71" s="11">
        <v>19.751000000000001</v>
      </c>
      <c r="AC71">
        <f t="shared" si="18"/>
        <v>36.929999999999993</v>
      </c>
      <c r="AD71" t="s">
        <v>35</v>
      </c>
      <c r="AG71" t="s">
        <v>36</v>
      </c>
      <c r="AH71" s="11">
        <v>203.70660000000001</v>
      </c>
      <c r="AI71">
        <f>AH71/30.974</f>
        <v>6.5766965842319367</v>
      </c>
      <c r="AJ71">
        <f>((I71*(T71/1000))-(AH71*(AC71/1000)))/(H71/1000)</f>
        <v>1931.0505115230465</v>
      </c>
    </row>
    <row r="72" spans="1:36">
      <c r="A72" s="1">
        <v>21.104099999999999</v>
      </c>
      <c r="B72" t="s">
        <v>46</v>
      </c>
      <c r="C72" t="s">
        <v>45</v>
      </c>
      <c r="D72" t="s">
        <v>53</v>
      </c>
      <c r="E72">
        <v>8.5</v>
      </c>
      <c r="F72" s="2">
        <v>15.41</v>
      </c>
      <c r="G72" t="s">
        <v>38</v>
      </c>
      <c r="H72" s="11">
        <v>4.0039999999999996</v>
      </c>
      <c r="I72">
        <v>380.81</v>
      </c>
      <c r="J72" s="2">
        <f t="shared" si="15"/>
        <v>12.294505068767354</v>
      </c>
      <c r="K72">
        <v>15232.3</v>
      </c>
      <c r="L72" s="6">
        <v>1</v>
      </c>
      <c r="M72" s="13">
        <v>1</v>
      </c>
      <c r="N72">
        <v>50</v>
      </c>
      <c r="O72">
        <v>1</v>
      </c>
      <c r="P72">
        <v>2</v>
      </c>
      <c r="Q72" s="11">
        <v>2</v>
      </c>
      <c r="R72">
        <f t="shared" si="16"/>
        <v>37</v>
      </c>
      <c r="S72" s="11">
        <v>37.003999999999998</v>
      </c>
      <c r="T72" s="3">
        <f t="shared" si="17"/>
        <v>40.003999999999998</v>
      </c>
      <c r="U72" s="15">
        <v>56.88</v>
      </c>
      <c r="V72" s="11">
        <v>150</v>
      </c>
      <c r="W72" s="11">
        <v>5256.4</v>
      </c>
      <c r="X72" s="11">
        <v>8.5749999999999993</v>
      </c>
      <c r="Y72" s="11">
        <v>35.799999999999997</v>
      </c>
      <c r="Z72" s="11">
        <v>6035.6</v>
      </c>
      <c r="AA72" s="11">
        <v>8.234</v>
      </c>
      <c r="AB72" s="11">
        <v>20.004000000000001</v>
      </c>
      <c r="AC72">
        <f t="shared" si="18"/>
        <v>36.876000000000005</v>
      </c>
      <c r="AD72" t="s">
        <v>35</v>
      </c>
      <c r="AG72" t="s">
        <v>36</v>
      </c>
      <c r="AH72" s="11">
        <v>200.80080000000001</v>
      </c>
      <c r="AI72">
        <f>AH72/30.974</f>
        <v>6.4828824175114619</v>
      </c>
      <c r="AJ72">
        <f>((I72*(T72/1000))-(AH72*(AC72/1000)))/(H72/1000)</f>
        <v>1955.3428919080914</v>
      </c>
    </row>
    <row r="73" spans="1:36">
      <c r="A73" s="1">
        <v>21.104099999999999</v>
      </c>
      <c r="B73" t="s">
        <v>46</v>
      </c>
      <c r="C73" t="s">
        <v>45</v>
      </c>
      <c r="D73" t="s">
        <v>53</v>
      </c>
      <c r="E73">
        <v>8.5</v>
      </c>
      <c r="F73" s="2">
        <v>16.41</v>
      </c>
      <c r="G73" t="s">
        <v>34</v>
      </c>
      <c r="H73" s="11">
        <v>3.9940000000000002</v>
      </c>
      <c r="I73">
        <v>761.62</v>
      </c>
      <c r="J73" s="2">
        <f t="shared" si="15"/>
        <v>24.589010137534707</v>
      </c>
      <c r="K73">
        <v>15232.3</v>
      </c>
      <c r="L73" s="6">
        <v>2</v>
      </c>
      <c r="M73" s="13">
        <v>2</v>
      </c>
      <c r="N73">
        <v>50</v>
      </c>
      <c r="O73">
        <v>1</v>
      </c>
      <c r="P73">
        <v>2</v>
      </c>
      <c r="Q73" s="11">
        <v>2</v>
      </c>
      <c r="R73">
        <f t="shared" si="16"/>
        <v>36</v>
      </c>
      <c r="S73" s="11">
        <v>35.994</v>
      </c>
      <c r="T73" s="3">
        <f t="shared" si="17"/>
        <v>39.994</v>
      </c>
      <c r="U73" s="15">
        <v>58.09</v>
      </c>
      <c r="V73" s="11">
        <v>141.19999999999999</v>
      </c>
      <c r="W73" s="11">
        <v>6339.9</v>
      </c>
      <c r="X73" s="11">
        <v>8.5830000000000002</v>
      </c>
      <c r="Y73" s="11">
        <v>26.8</v>
      </c>
      <c r="Z73" s="11">
        <v>7844.2</v>
      </c>
      <c r="AA73" s="11">
        <v>8.2629999999999999</v>
      </c>
      <c r="AB73" s="11">
        <v>21.202999999999999</v>
      </c>
      <c r="AC73">
        <f t="shared" si="18"/>
        <v>36.887</v>
      </c>
      <c r="AD73" t="s">
        <v>35</v>
      </c>
      <c r="AG73" t="s">
        <v>36</v>
      </c>
      <c r="AH73" s="11">
        <v>536.47080000000005</v>
      </c>
      <c r="AI73">
        <f>AH73/30.974</f>
        <v>17.320036159359464</v>
      </c>
      <c r="AJ73">
        <f>((I73*(T73/1000))-(AH73*(AC73/1000)))/(H73/1000)</f>
        <v>2671.8657687531286</v>
      </c>
    </row>
    <row r="74" spans="1:36">
      <c r="A74" s="1">
        <v>21.104099999999999</v>
      </c>
      <c r="B74" t="s">
        <v>46</v>
      </c>
      <c r="C74" t="s">
        <v>45</v>
      </c>
      <c r="D74" t="s">
        <v>53</v>
      </c>
      <c r="E74">
        <v>8.5</v>
      </c>
      <c r="F74" s="2">
        <v>17.41</v>
      </c>
      <c r="G74" t="s">
        <v>37</v>
      </c>
      <c r="H74" s="11">
        <v>4.0060000000000002</v>
      </c>
      <c r="I74">
        <v>761.62</v>
      </c>
      <c r="J74" s="2">
        <f t="shared" si="15"/>
        <v>24.589010137534707</v>
      </c>
      <c r="K74">
        <v>15232.3</v>
      </c>
      <c r="L74" s="6">
        <v>2</v>
      </c>
      <c r="M74" s="13">
        <v>2</v>
      </c>
      <c r="N74">
        <v>50</v>
      </c>
      <c r="O74">
        <v>1</v>
      </c>
      <c r="P74">
        <v>2</v>
      </c>
      <c r="Q74" s="11">
        <v>2</v>
      </c>
      <c r="R74">
        <f t="shared" si="16"/>
        <v>36</v>
      </c>
      <c r="S74" s="11">
        <v>36.009</v>
      </c>
      <c r="T74" s="3">
        <f t="shared" si="17"/>
        <v>40.009</v>
      </c>
      <c r="U74" s="11">
        <v>57.116999999999997</v>
      </c>
      <c r="V74" s="11">
        <v>145.5</v>
      </c>
      <c r="W74" s="11">
        <v>6862.4</v>
      </c>
      <c r="X74" s="11">
        <v>8.5660000000000007</v>
      </c>
      <c r="Y74" s="11">
        <v>40.4</v>
      </c>
      <c r="Z74" s="11">
        <v>8018.1</v>
      </c>
      <c r="AA74" s="11">
        <v>8.282</v>
      </c>
      <c r="AB74" s="11">
        <v>20.166</v>
      </c>
      <c r="AC74">
        <f t="shared" si="18"/>
        <v>36.950999999999993</v>
      </c>
      <c r="AD74" t="s">
        <v>35</v>
      </c>
      <c r="AG74" t="s">
        <v>36</v>
      </c>
      <c r="AH74" s="11">
        <v>540.57899999999995</v>
      </c>
      <c r="AI74">
        <f>AH74/30.974</f>
        <v>17.452669981274617</v>
      </c>
      <c r="AJ74">
        <f>((I74*(T74/1000))-(AH74*(AC74/1000)))/(H74/1000)</f>
        <v>2620.2496133300074</v>
      </c>
    </row>
    <row r="75" spans="1:36">
      <c r="A75" s="1">
        <v>21.104099999999999</v>
      </c>
      <c r="B75" t="s">
        <v>46</v>
      </c>
      <c r="C75" t="s">
        <v>45</v>
      </c>
      <c r="D75" t="s">
        <v>53</v>
      </c>
      <c r="E75">
        <v>8.5</v>
      </c>
      <c r="F75" s="2">
        <v>18.41</v>
      </c>
      <c r="G75" t="s">
        <v>38</v>
      </c>
      <c r="H75" s="11">
        <v>4.0060000000000002</v>
      </c>
      <c r="I75">
        <v>761.62</v>
      </c>
      <c r="J75" s="2">
        <f t="shared" si="15"/>
        <v>24.589010137534707</v>
      </c>
      <c r="K75">
        <v>15232.3</v>
      </c>
      <c r="L75" s="6">
        <v>2</v>
      </c>
      <c r="M75" s="13">
        <v>2</v>
      </c>
      <c r="N75">
        <v>50</v>
      </c>
      <c r="O75">
        <v>1</v>
      </c>
      <c r="P75">
        <v>2</v>
      </c>
      <c r="Q75" s="11">
        <v>2</v>
      </c>
      <c r="R75">
        <f t="shared" si="16"/>
        <v>36</v>
      </c>
      <c r="S75" s="11">
        <v>35.997</v>
      </c>
      <c r="T75" s="3">
        <f t="shared" si="17"/>
        <v>39.997</v>
      </c>
      <c r="U75" s="11">
        <v>57.231999999999999</v>
      </c>
      <c r="V75" s="11">
        <v>145.6</v>
      </c>
      <c r="W75" s="11">
        <v>6441.6</v>
      </c>
      <c r="X75" s="11">
        <v>8.5830000000000002</v>
      </c>
      <c r="Y75" s="11">
        <v>58.9</v>
      </c>
      <c r="Z75" s="11">
        <v>7958.8</v>
      </c>
      <c r="AA75" s="11">
        <v>8.298</v>
      </c>
      <c r="AB75" s="11">
        <v>20.193000000000001</v>
      </c>
      <c r="AC75">
        <f t="shared" si="18"/>
        <v>37.039000000000001</v>
      </c>
      <c r="AD75" t="s">
        <v>35</v>
      </c>
      <c r="AG75" t="s">
        <v>36</v>
      </c>
      <c r="AH75" s="11">
        <v>536.87159999999994</v>
      </c>
      <c r="AI75">
        <f>AH75/30.974</f>
        <v>17.332976044424353</v>
      </c>
      <c r="AJ75">
        <f>((I75*(T75/1000))-(AH75*(AC75/1000)))/(H75/1000)</f>
        <v>2640.3714297553661</v>
      </c>
    </row>
    <row r="76" spans="1:36">
      <c r="A76" s="1" t="s">
        <v>31</v>
      </c>
      <c r="B76" t="s">
        <v>31</v>
      </c>
      <c r="C76" t="s">
        <v>49</v>
      </c>
      <c r="D76" t="s">
        <v>53</v>
      </c>
      <c r="E76">
        <v>8.5</v>
      </c>
      <c r="F76" s="2">
        <v>1.43</v>
      </c>
      <c r="G76" t="s">
        <v>34</v>
      </c>
      <c r="H76" s="11">
        <v>0</v>
      </c>
      <c r="I76">
        <v>0.47920649999999992</v>
      </c>
      <c r="J76" s="2">
        <f t="shared" ref="J76:J93" si="19">I76/30.974</f>
        <v>1.5471250080712854E-2</v>
      </c>
      <c r="K76">
        <v>15232.3</v>
      </c>
      <c r="L76">
        <v>0</v>
      </c>
      <c r="M76" s="11">
        <v>0</v>
      </c>
      <c r="N76">
        <v>50</v>
      </c>
      <c r="O76">
        <v>1</v>
      </c>
      <c r="P76">
        <v>2</v>
      </c>
      <c r="Q76" s="11">
        <v>2</v>
      </c>
      <c r="R76">
        <f>40-L76-P76</f>
        <v>38</v>
      </c>
      <c r="S76" s="15">
        <v>38.002000000000002</v>
      </c>
      <c r="T76" s="3">
        <f>S76+Q76+M76</f>
        <v>40.002000000000002</v>
      </c>
      <c r="U76" s="11">
        <v>53.884999999999998</v>
      </c>
      <c r="V76" s="11">
        <v>160.6</v>
      </c>
      <c r="W76" s="11">
        <v>3072.2</v>
      </c>
      <c r="X76" s="11">
        <v>8.625</v>
      </c>
      <c r="Y76" s="11">
        <v>167.2</v>
      </c>
      <c r="Z76" s="11">
        <v>4924.3999999999996</v>
      </c>
      <c r="AA76" s="11">
        <v>8.5980000000000008</v>
      </c>
      <c r="AB76" s="11">
        <v>13.91</v>
      </c>
      <c r="AC76">
        <f>U76-AB76</f>
        <v>39.974999999999994</v>
      </c>
      <c r="AD76" t="s">
        <v>35</v>
      </c>
      <c r="AG76" t="s">
        <v>36</v>
      </c>
      <c r="AH76" s="11">
        <v>0.21943799999999999</v>
      </c>
      <c r="AI76">
        <f>AH76/30.974</f>
        <v>7.0845870730289915E-3</v>
      </c>
      <c r="AJ76">
        <v>0</v>
      </c>
    </row>
    <row r="77" spans="1:36">
      <c r="A77" s="1" t="s">
        <v>31</v>
      </c>
      <c r="B77" t="s">
        <v>31</v>
      </c>
      <c r="C77" t="s">
        <v>49</v>
      </c>
      <c r="D77" t="s">
        <v>53</v>
      </c>
      <c r="E77">
        <v>8.5</v>
      </c>
      <c r="F77" s="2">
        <v>2.4300000000000002</v>
      </c>
      <c r="G77" t="s">
        <v>37</v>
      </c>
      <c r="H77" s="11">
        <v>0</v>
      </c>
      <c r="I77">
        <v>0.47920649999999992</v>
      </c>
      <c r="J77" s="2">
        <f t="shared" si="19"/>
        <v>1.5471250080712854E-2</v>
      </c>
      <c r="K77">
        <v>15232.3</v>
      </c>
      <c r="L77">
        <v>0</v>
      </c>
      <c r="M77" s="11">
        <v>0</v>
      </c>
      <c r="N77">
        <v>50</v>
      </c>
      <c r="O77">
        <v>1</v>
      </c>
      <c r="P77">
        <v>2</v>
      </c>
      <c r="Q77" s="11">
        <v>2</v>
      </c>
      <c r="R77">
        <f t="shared" ref="R77:R93" si="20">40-L77-P77</f>
        <v>38</v>
      </c>
      <c r="S77" s="11">
        <v>37.997999999999998</v>
      </c>
      <c r="T77" s="3">
        <f t="shared" ref="T77:T93" si="21">S77+Q77+M77</f>
        <v>39.997999999999998</v>
      </c>
      <c r="U77" s="11">
        <v>54.302999999999997</v>
      </c>
      <c r="V77" s="11">
        <v>162.9</v>
      </c>
      <c r="W77" s="11">
        <v>3002.1</v>
      </c>
      <c r="X77" s="11">
        <v>8.6549999999999994</v>
      </c>
      <c r="Y77" s="11">
        <v>139.9</v>
      </c>
      <c r="Z77" s="11">
        <v>4626.2</v>
      </c>
      <c r="AA77" s="11">
        <v>8.5950000000000006</v>
      </c>
      <c r="AB77" s="11">
        <v>14.257999999999999</v>
      </c>
      <c r="AC77">
        <f t="shared" ref="AC77:AC93" si="22">U77-AB77</f>
        <v>40.045000000000002</v>
      </c>
      <c r="AD77" t="s">
        <v>35</v>
      </c>
      <c r="AG77" t="s">
        <v>36</v>
      </c>
      <c r="AH77" s="11">
        <v>0.31062000000000001</v>
      </c>
      <c r="AI77">
        <f>AH77/30.974</f>
        <v>1.0028410925292181E-2</v>
      </c>
      <c r="AJ77">
        <v>0</v>
      </c>
    </row>
    <row r="78" spans="1:36">
      <c r="A78" s="1" t="s">
        <v>31</v>
      </c>
      <c r="B78" t="s">
        <v>31</v>
      </c>
      <c r="C78" t="s">
        <v>49</v>
      </c>
      <c r="D78" t="s">
        <v>53</v>
      </c>
      <c r="E78">
        <v>8.5</v>
      </c>
      <c r="F78" s="2">
        <v>3.43</v>
      </c>
      <c r="G78" t="s">
        <v>38</v>
      </c>
      <c r="H78" s="11">
        <v>0</v>
      </c>
      <c r="I78">
        <v>0.47920649999999992</v>
      </c>
      <c r="J78" s="2">
        <f t="shared" si="19"/>
        <v>1.5471250080712854E-2</v>
      </c>
      <c r="K78">
        <v>15232.3</v>
      </c>
      <c r="L78">
        <v>0</v>
      </c>
      <c r="M78" s="11">
        <v>0</v>
      </c>
      <c r="N78">
        <v>50</v>
      </c>
      <c r="O78">
        <v>1</v>
      </c>
      <c r="P78">
        <v>2</v>
      </c>
      <c r="Q78" s="11">
        <v>2</v>
      </c>
      <c r="R78">
        <f t="shared" si="20"/>
        <v>38</v>
      </c>
      <c r="S78" s="11">
        <v>38.005000000000003</v>
      </c>
      <c r="T78" s="3">
        <f t="shared" si="21"/>
        <v>40.005000000000003</v>
      </c>
      <c r="U78" s="11">
        <v>54.213000000000001</v>
      </c>
      <c r="V78" s="11">
        <v>165.1</v>
      </c>
      <c r="W78" s="11">
        <v>3103.1</v>
      </c>
      <c r="X78" s="11">
        <v>8.6539999999999999</v>
      </c>
      <c r="Y78" s="11">
        <v>126.7</v>
      </c>
      <c r="Z78" s="11">
        <v>4653.5</v>
      </c>
      <c r="AA78" s="11">
        <v>8.5879999999999992</v>
      </c>
      <c r="AB78" s="11">
        <v>14.211</v>
      </c>
      <c r="AC78">
        <f t="shared" si="22"/>
        <v>40.002000000000002</v>
      </c>
      <c r="AD78" t="s">
        <v>35</v>
      </c>
      <c r="AG78" t="s">
        <v>36</v>
      </c>
      <c r="AH78" s="11">
        <v>0.202404</v>
      </c>
      <c r="AI78">
        <f>AH78/30.974</f>
        <v>6.5346419577710334E-3</v>
      </c>
      <c r="AJ78">
        <v>0</v>
      </c>
    </row>
    <row r="79" spans="1:36">
      <c r="A79" s="1">
        <v>21.104299999999999</v>
      </c>
      <c r="B79" t="s">
        <v>50</v>
      </c>
      <c r="C79" t="s">
        <v>49</v>
      </c>
      <c r="D79" t="s">
        <v>53</v>
      </c>
      <c r="E79">
        <v>8.5</v>
      </c>
      <c r="F79" s="2">
        <v>4.43</v>
      </c>
      <c r="G79" t="s">
        <v>34</v>
      </c>
      <c r="H79" s="11">
        <v>3.9940000000000002</v>
      </c>
      <c r="I79">
        <v>0.47920649999999992</v>
      </c>
      <c r="J79" s="2">
        <f t="shared" si="19"/>
        <v>1.5471250080712854E-2</v>
      </c>
      <c r="K79">
        <v>15232.3</v>
      </c>
      <c r="L79" s="5">
        <v>0</v>
      </c>
      <c r="M79" s="11">
        <v>0</v>
      </c>
      <c r="N79">
        <v>50</v>
      </c>
      <c r="O79">
        <v>1</v>
      </c>
      <c r="P79">
        <v>2</v>
      </c>
      <c r="Q79" s="11">
        <v>2</v>
      </c>
      <c r="R79">
        <f t="shared" si="20"/>
        <v>38</v>
      </c>
      <c r="S79" s="11">
        <v>37.997999999999998</v>
      </c>
      <c r="T79" s="3">
        <f t="shared" si="21"/>
        <v>39.997999999999998</v>
      </c>
      <c r="U79" s="11">
        <v>58.006999999999998</v>
      </c>
      <c r="V79" s="11">
        <v>131.9</v>
      </c>
      <c r="W79" s="11">
        <v>4746.8</v>
      </c>
      <c r="X79" s="11">
        <v>8.6219999999999999</v>
      </c>
      <c r="Y79" s="11">
        <v>62.9</v>
      </c>
      <c r="Z79" s="11">
        <v>4625.6000000000004</v>
      </c>
      <c r="AA79" s="11">
        <v>8.2829999999999995</v>
      </c>
      <c r="AB79" s="11">
        <v>20.971</v>
      </c>
      <c r="AC79">
        <f t="shared" si="22"/>
        <v>37.036000000000001</v>
      </c>
      <c r="AD79" t="s">
        <v>35</v>
      </c>
      <c r="AG79" t="s">
        <v>36</v>
      </c>
      <c r="AH79" s="11">
        <v>0.58516800000000002</v>
      </c>
      <c r="AI79">
        <f>AH79/30.974</f>
        <v>1.889223219474398E-2</v>
      </c>
      <c r="AJ79">
        <f>((I79*(T79/1000))-(AH79*(AC79/1000)))/(H79/1000)</f>
        <v>-0.62718589409113812</v>
      </c>
    </row>
    <row r="80" spans="1:36">
      <c r="A80" s="1">
        <v>21.104299999999999</v>
      </c>
      <c r="B80" t="s">
        <v>50</v>
      </c>
      <c r="C80" t="s">
        <v>49</v>
      </c>
      <c r="D80" t="s">
        <v>53</v>
      </c>
      <c r="E80">
        <v>8.5</v>
      </c>
      <c r="F80" s="2">
        <v>5.43</v>
      </c>
      <c r="G80" t="s">
        <v>37</v>
      </c>
      <c r="H80" s="11">
        <v>3.9969999999999999</v>
      </c>
      <c r="I80">
        <v>0.47920649999999992</v>
      </c>
      <c r="J80" s="2">
        <f t="shared" si="19"/>
        <v>1.5471250080712854E-2</v>
      </c>
      <c r="K80">
        <v>15232.3</v>
      </c>
      <c r="L80" s="5">
        <v>0</v>
      </c>
      <c r="M80" s="11">
        <v>0</v>
      </c>
      <c r="N80">
        <v>50</v>
      </c>
      <c r="O80">
        <v>1</v>
      </c>
      <c r="P80">
        <v>2</v>
      </c>
      <c r="Q80" s="11">
        <v>2</v>
      </c>
      <c r="R80">
        <f t="shared" si="20"/>
        <v>38</v>
      </c>
      <c r="S80" s="11">
        <v>38</v>
      </c>
      <c r="T80" s="3">
        <f t="shared" si="21"/>
        <v>40</v>
      </c>
      <c r="U80" s="11">
        <v>57.994999999999997</v>
      </c>
      <c r="V80" s="11">
        <v>130.1</v>
      </c>
      <c r="W80" s="11">
        <v>4771.8</v>
      </c>
      <c r="X80" s="11">
        <v>8.6140000000000008</v>
      </c>
      <c r="Y80" s="11">
        <v>37.700000000000003</v>
      </c>
      <c r="Z80" s="11">
        <v>4608.7</v>
      </c>
      <c r="AA80" s="11">
        <v>8.2639999999999993</v>
      </c>
      <c r="AB80" s="11">
        <v>20.997</v>
      </c>
      <c r="AC80">
        <f t="shared" si="22"/>
        <v>36.997999999999998</v>
      </c>
      <c r="AD80" t="s">
        <v>35</v>
      </c>
      <c r="AG80" t="s">
        <v>36</v>
      </c>
      <c r="AH80" s="11">
        <v>0.68637000000000004</v>
      </c>
      <c r="AI80">
        <f>AH80/30.974</f>
        <v>2.2159553173629498E-2</v>
      </c>
      <c r="AJ80">
        <f>((I80*(T80/1000))-(AH80*(AC80/1000)))/(H80/1000)</f>
        <v>-1.5576825769327007</v>
      </c>
    </row>
    <row r="81" spans="1:36">
      <c r="A81" s="1">
        <v>21.104299999999999</v>
      </c>
      <c r="B81" t="s">
        <v>50</v>
      </c>
      <c r="C81" t="s">
        <v>49</v>
      </c>
      <c r="D81" t="s">
        <v>53</v>
      </c>
      <c r="E81">
        <v>8.5</v>
      </c>
      <c r="F81" s="2">
        <v>6.43</v>
      </c>
      <c r="G81" t="s">
        <v>38</v>
      </c>
      <c r="H81" s="11">
        <v>4</v>
      </c>
      <c r="I81">
        <v>0.47920649999999992</v>
      </c>
      <c r="J81" s="2">
        <f t="shared" si="19"/>
        <v>1.5471250080712854E-2</v>
      </c>
      <c r="K81">
        <v>15232.3</v>
      </c>
      <c r="L81" s="5">
        <v>0</v>
      </c>
      <c r="M81" s="11">
        <v>0</v>
      </c>
      <c r="N81">
        <v>50</v>
      </c>
      <c r="O81">
        <v>1</v>
      </c>
      <c r="P81">
        <v>2</v>
      </c>
      <c r="Q81" s="11">
        <v>2</v>
      </c>
      <c r="R81">
        <f t="shared" si="20"/>
        <v>38</v>
      </c>
      <c r="S81" s="11">
        <v>38</v>
      </c>
      <c r="T81" s="3">
        <f t="shared" si="21"/>
        <v>40</v>
      </c>
      <c r="U81" s="11">
        <v>58.073999999999998</v>
      </c>
      <c r="V81" s="11">
        <v>131.6</v>
      </c>
      <c r="W81" s="11">
        <v>4716.7</v>
      </c>
      <c r="X81" s="11">
        <v>8.6210000000000004</v>
      </c>
      <c r="Y81" s="11">
        <v>-13.4</v>
      </c>
      <c r="Z81" s="11">
        <v>4813.5</v>
      </c>
      <c r="AA81" s="11">
        <v>8.2520000000000007</v>
      </c>
      <c r="AB81" s="11">
        <v>20.963000000000001</v>
      </c>
      <c r="AC81">
        <f t="shared" si="22"/>
        <v>37.110999999999997</v>
      </c>
      <c r="AD81" t="s">
        <v>35</v>
      </c>
      <c r="AG81" t="s">
        <v>36</v>
      </c>
      <c r="AH81" s="11">
        <v>0.63126000000000004</v>
      </c>
      <c r="AI81">
        <f>AH81/30.974</f>
        <v>2.0380318977206692E-2</v>
      </c>
      <c r="AJ81">
        <f>((I81*(T81/1000))-(AH81*(AC81/1000)))/(H81/1000)</f>
        <v>-1.0646074650000006</v>
      </c>
    </row>
    <row r="82" spans="1:36">
      <c r="A82" s="1">
        <v>21.104299999999999</v>
      </c>
      <c r="B82" t="s">
        <v>50</v>
      </c>
      <c r="C82" t="s">
        <v>49</v>
      </c>
      <c r="D82" t="s">
        <v>53</v>
      </c>
      <c r="E82">
        <v>8.5</v>
      </c>
      <c r="F82" s="2">
        <v>7.43</v>
      </c>
      <c r="G82" t="s">
        <v>34</v>
      </c>
      <c r="H82" s="11">
        <v>3.9929999999999999</v>
      </c>
      <c r="I82">
        <v>76.16</v>
      </c>
      <c r="J82" s="2">
        <f t="shared" si="19"/>
        <v>2.4588364434687158</v>
      </c>
      <c r="K82">
        <v>15232.3</v>
      </c>
      <c r="L82" s="6">
        <v>0.2</v>
      </c>
      <c r="M82" s="11">
        <v>0.2</v>
      </c>
      <c r="N82">
        <v>50</v>
      </c>
      <c r="O82">
        <v>1</v>
      </c>
      <c r="P82">
        <v>2</v>
      </c>
      <c r="Q82" s="11">
        <v>2</v>
      </c>
      <c r="R82" s="6">
        <f>40-L82-P82</f>
        <v>37.799999999999997</v>
      </c>
      <c r="S82" s="11">
        <v>37.796999999999997</v>
      </c>
      <c r="T82" s="3">
        <f t="shared" si="21"/>
        <v>39.997</v>
      </c>
      <c r="U82" s="11">
        <v>57.936999999999998</v>
      </c>
      <c r="V82" s="11">
        <v>139.80000000000001</v>
      </c>
      <c r="W82" s="11">
        <v>4836.3999999999996</v>
      </c>
      <c r="X82" s="11">
        <v>8.6059999999999999</v>
      </c>
      <c r="Y82" s="11">
        <v>-48.9</v>
      </c>
      <c r="Z82" s="11">
        <v>5049.5</v>
      </c>
      <c r="AA82" s="11">
        <v>8.2579999999999991</v>
      </c>
      <c r="AB82" s="11">
        <v>20.890999999999998</v>
      </c>
      <c r="AC82">
        <f t="shared" si="22"/>
        <v>37.045999999999999</v>
      </c>
      <c r="AD82" t="s">
        <v>35</v>
      </c>
      <c r="AG82" t="s">
        <v>36</v>
      </c>
      <c r="AH82" s="11">
        <v>17.504940000000001</v>
      </c>
      <c r="AI82">
        <f>AH82/30.974</f>
        <v>0.56514948020920774</v>
      </c>
      <c r="AJ82">
        <f>((I82*(T82/1000))-(AH82*(AC82/1000)))/(H82/1000)</f>
        <v>600.47170367142485</v>
      </c>
    </row>
    <row r="83" spans="1:36">
      <c r="A83" s="1">
        <v>21.104299999999999</v>
      </c>
      <c r="B83" t="s">
        <v>50</v>
      </c>
      <c r="C83" t="s">
        <v>49</v>
      </c>
      <c r="D83" t="s">
        <v>53</v>
      </c>
      <c r="E83">
        <v>8.5</v>
      </c>
      <c r="F83" s="2">
        <v>8.43</v>
      </c>
      <c r="G83" t="s">
        <v>37</v>
      </c>
      <c r="H83" s="11">
        <v>4.0010000000000003</v>
      </c>
      <c r="I83">
        <v>76.16</v>
      </c>
      <c r="J83" s="2">
        <f t="shared" si="19"/>
        <v>2.4588364434687158</v>
      </c>
      <c r="K83">
        <v>15232.3</v>
      </c>
      <c r="L83" s="6">
        <v>0.2</v>
      </c>
      <c r="M83" s="11">
        <v>0.2</v>
      </c>
      <c r="N83">
        <v>50</v>
      </c>
      <c r="O83">
        <v>1</v>
      </c>
      <c r="P83">
        <v>2</v>
      </c>
      <c r="Q83" s="11">
        <v>2</v>
      </c>
      <c r="R83">
        <f t="shared" si="20"/>
        <v>37.799999999999997</v>
      </c>
      <c r="S83" s="11">
        <v>37.798000000000002</v>
      </c>
      <c r="T83" s="3">
        <f t="shared" si="21"/>
        <v>39.998000000000005</v>
      </c>
      <c r="U83" s="11">
        <v>57.906999999999996</v>
      </c>
      <c r="V83" s="11">
        <v>136.6</v>
      </c>
      <c r="W83" s="11">
        <v>4996</v>
      </c>
      <c r="X83" s="11">
        <v>8.5660000000000007</v>
      </c>
      <c r="Y83" s="11">
        <v>-41</v>
      </c>
      <c r="Z83" s="11">
        <v>4963.3</v>
      </c>
      <c r="AA83" s="11">
        <v>8.2490000000000006</v>
      </c>
      <c r="AB83" s="11">
        <v>20.806000000000001</v>
      </c>
      <c r="AC83">
        <f t="shared" si="22"/>
        <v>37.100999999999999</v>
      </c>
      <c r="AD83" t="s">
        <v>35</v>
      </c>
      <c r="AG83" t="s">
        <v>36</v>
      </c>
      <c r="AH83" s="11">
        <v>16.703340000000001</v>
      </c>
      <c r="AI83">
        <f>AH83/30.974</f>
        <v>0.53926971007942148</v>
      </c>
      <c r="AJ83">
        <f>((I83*(T83/1000))-(AH83*(AC83/1000)))/(H83/1000)</f>
        <v>606.4826450037491</v>
      </c>
    </row>
    <row r="84" spans="1:36">
      <c r="A84" s="1">
        <v>21.104299999999999</v>
      </c>
      <c r="B84" t="s">
        <v>50</v>
      </c>
      <c r="C84" t="s">
        <v>49</v>
      </c>
      <c r="D84" t="s">
        <v>53</v>
      </c>
      <c r="E84">
        <v>8.5</v>
      </c>
      <c r="F84" s="2">
        <v>9.43</v>
      </c>
      <c r="G84" t="s">
        <v>38</v>
      </c>
      <c r="H84" s="11">
        <v>4.0010000000000003</v>
      </c>
      <c r="I84">
        <v>76.16</v>
      </c>
      <c r="J84" s="2">
        <f t="shared" si="19"/>
        <v>2.4588364434687158</v>
      </c>
      <c r="K84">
        <v>15232.3</v>
      </c>
      <c r="L84" s="6">
        <v>0.2</v>
      </c>
      <c r="M84" s="11">
        <v>0.2</v>
      </c>
      <c r="N84">
        <v>50</v>
      </c>
      <c r="O84">
        <v>1</v>
      </c>
      <c r="P84">
        <v>2</v>
      </c>
      <c r="Q84" s="11">
        <v>2</v>
      </c>
      <c r="R84">
        <f t="shared" si="20"/>
        <v>37.799999999999997</v>
      </c>
      <c r="S84" s="11">
        <v>37.802999999999997</v>
      </c>
      <c r="T84" s="3">
        <f t="shared" si="21"/>
        <v>40.003</v>
      </c>
      <c r="U84" s="11">
        <v>57.914000000000001</v>
      </c>
      <c r="V84" s="11">
        <v>139.9</v>
      </c>
      <c r="W84" s="11">
        <v>4978.7</v>
      </c>
      <c r="X84" s="11">
        <v>8.6020000000000003</v>
      </c>
      <c r="Y84" s="11">
        <v>-48.3</v>
      </c>
      <c r="Z84" s="11">
        <v>4896.7</v>
      </c>
      <c r="AA84" s="11">
        <v>8.2810000000000006</v>
      </c>
      <c r="AB84" s="11">
        <v>20.8</v>
      </c>
      <c r="AC84">
        <f t="shared" si="22"/>
        <v>37.114000000000004</v>
      </c>
      <c r="AD84" t="s">
        <v>35</v>
      </c>
      <c r="AG84" t="s">
        <v>36</v>
      </c>
      <c r="AH84" s="11">
        <v>16.663260000000001</v>
      </c>
      <c r="AI84">
        <f>AH84/30.974</f>
        <v>0.53797572157293216</v>
      </c>
      <c r="AJ84">
        <f>((I84*(T84/1000))-(AH84*(AC84/1000)))/(H84/1000)</f>
        <v>606.89533825543595</v>
      </c>
    </row>
    <row r="85" spans="1:36">
      <c r="A85" s="1">
        <v>21.104299999999999</v>
      </c>
      <c r="B85" t="s">
        <v>50</v>
      </c>
      <c r="C85" t="s">
        <v>49</v>
      </c>
      <c r="D85" t="s">
        <v>53</v>
      </c>
      <c r="E85">
        <v>8.5</v>
      </c>
      <c r="F85" s="2">
        <v>10.43</v>
      </c>
      <c r="G85" t="s">
        <v>34</v>
      </c>
      <c r="H85" s="11">
        <v>4.0069999999999997</v>
      </c>
      <c r="I85">
        <v>152.32</v>
      </c>
      <c r="J85" s="2">
        <f t="shared" si="19"/>
        <v>4.9176728869374315</v>
      </c>
      <c r="K85">
        <v>15232.3</v>
      </c>
      <c r="L85" s="6">
        <v>0.4</v>
      </c>
      <c r="M85" s="11">
        <v>0.4</v>
      </c>
      <c r="N85">
        <v>50</v>
      </c>
      <c r="O85">
        <v>1</v>
      </c>
      <c r="P85">
        <v>2</v>
      </c>
      <c r="Q85" s="11">
        <v>2</v>
      </c>
      <c r="R85">
        <f t="shared" si="20"/>
        <v>37.6</v>
      </c>
      <c r="S85" s="11">
        <v>37.600999999999999</v>
      </c>
      <c r="T85" s="3">
        <f t="shared" si="21"/>
        <v>40.000999999999998</v>
      </c>
      <c r="U85" s="11">
        <v>57.072000000000003</v>
      </c>
      <c r="V85" s="11">
        <v>138.6</v>
      </c>
      <c r="W85" s="11">
        <v>4936</v>
      </c>
      <c r="X85" s="11">
        <v>8.5739999999999998</v>
      </c>
      <c r="Y85" s="11">
        <v>-38.799999999999997</v>
      </c>
      <c r="Z85" s="11">
        <v>5067.7</v>
      </c>
      <c r="AA85" s="11">
        <v>8.2539999999999996</v>
      </c>
      <c r="AB85" s="11">
        <v>20.981000000000002</v>
      </c>
      <c r="AC85">
        <f t="shared" si="22"/>
        <v>36.091000000000001</v>
      </c>
      <c r="AD85" t="s">
        <v>35</v>
      </c>
      <c r="AG85" t="s">
        <v>36</v>
      </c>
      <c r="AH85" s="11">
        <v>48.406619999999997</v>
      </c>
      <c r="AI85">
        <f>AH85/30.974</f>
        <v>1.5628146187124683</v>
      </c>
      <c r="AJ85">
        <f>((I85*(T85/1000))-(AH85*(AC85/1000)))/(H85/1000)</f>
        <v>1084.5792357324683</v>
      </c>
    </row>
    <row r="86" spans="1:36">
      <c r="A86" s="1">
        <v>21.104299999999999</v>
      </c>
      <c r="B86" t="s">
        <v>50</v>
      </c>
      <c r="C86" t="s">
        <v>49</v>
      </c>
      <c r="D86" t="s">
        <v>53</v>
      </c>
      <c r="E86">
        <v>8.5</v>
      </c>
      <c r="F86" s="2">
        <v>11.43</v>
      </c>
      <c r="G86" t="s">
        <v>37</v>
      </c>
      <c r="H86" s="11">
        <v>3.996</v>
      </c>
      <c r="I86">
        <v>152.32</v>
      </c>
      <c r="J86" s="2">
        <f t="shared" si="19"/>
        <v>4.9176728869374315</v>
      </c>
      <c r="K86">
        <v>15232.3</v>
      </c>
      <c r="L86" s="6">
        <v>0.4</v>
      </c>
      <c r="M86" s="11">
        <v>0.4</v>
      </c>
      <c r="N86">
        <v>50</v>
      </c>
      <c r="O86">
        <v>1</v>
      </c>
      <c r="P86">
        <v>2</v>
      </c>
      <c r="Q86" s="11">
        <v>2</v>
      </c>
      <c r="R86">
        <f t="shared" si="20"/>
        <v>37.6</v>
      </c>
      <c r="S86" s="11">
        <v>37.598999999999997</v>
      </c>
      <c r="T86" s="3">
        <f t="shared" si="21"/>
        <v>39.998999999999995</v>
      </c>
      <c r="U86" s="11">
        <v>57.786999999999999</v>
      </c>
      <c r="V86" s="11">
        <v>138.9</v>
      </c>
      <c r="W86" s="11">
        <v>4952.8</v>
      </c>
      <c r="X86" s="11">
        <v>8.6170000000000009</v>
      </c>
      <c r="Y86" s="11">
        <v>-64.099999999999994</v>
      </c>
      <c r="Z86" s="11">
        <v>5213.5</v>
      </c>
      <c r="AA86" s="11">
        <v>8.1579999999999995</v>
      </c>
      <c r="AB86" s="11">
        <v>20.806999999999999</v>
      </c>
      <c r="AC86">
        <f t="shared" si="22"/>
        <v>36.980000000000004</v>
      </c>
      <c r="AD86" t="s">
        <v>35</v>
      </c>
      <c r="AG86" t="s">
        <v>36</v>
      </c>
      <c r="AH86" s="11">
        <v>45.731279999999998</v>
      </c>
      <c r="AI86">
        <f>AH86/30.974</f>
        <v>1.4764408859043068</v>
      </c>
      <c r="AJ86">
        <f>((I86*(T86/1000))-(AH86*(AC86/1000)))/(H86/1000)</f>
        <v>1101.4777141141135</v>
      </c>
    </row>
    <row r="87" spans="1:36">
      <c r="A87" s="1">
        <v>21.104299999999999</v>
      </c>
      <c r="B87" t="s">
        <v>50</v>
      </c>
      <c r="C87" t="s">
        <v>49</v>
      </c>
      <c r="D87" t="s">
        <v>53</v>
      </c>
      <c r="E87">
        <v>8.5</v>
      </c>
      <c r="F87" s="2">
        <v>12.43</v>
      </c>
      <c r="G87" t="s">
        <v>38</v>
      </c>
      <c r="H87" s="11">
        <v>4.0090000000000003</v>
      </c>
      <c r="I87">
        <v>152.32</v>
      </c>
      <c r="J87" s="2">
        <f t="shared" si="19"/>
        <v>4.9176728869374315</v>
      </c>
      <c r="K87">
        <v>15232.3</v>
      </c>
      <c r="L87" s="6">
        <v>0.4</v>
      </c>
      <c r="M87" s="11">
        <v>0.4</v>
      </c>
      <c r="N87">
        <v>50</v>
      </c>
      <c r="O87">
        <v>1</v>
      </c>
      <c r="P87">
        <v>2</v>
      </c>
      <c r="Q87" s="11">
        <v>2</v>
      </c>
      <c r="R87">
        <f t="shared" si="20"/>
        <v>37.6</v>
      </c>
      <c r="S87" s="11">
        <v>37.604999999999997</v>
      </c>
      <c r="T87" s="3">
        <f t="shared" si="21"/>
        <v>40.004999999999995</v>
      </c>
      <c r="U87" s="11">
        <v>58.155999999999999</v>
      </c>
      <c r="V87" s="11">
        <v>142.9</v>
      </c>
      <c r="W87" s="11">
        <v>4938.1000000000004</v>
      </c>
      <c r="X87" s="11">
        <v>8.6270000000000007</v>
      </c>
      <c r="Y87" s="11">
        <v>-76.900000000000006</v>
      </c>
      <c r="Z87" s="11">
        <v>5246.5</v>
      </c>
      <c r="AA87" s="11">
        <v>8.18</v>
      </c>
      <c r="AB87" s="11">
        <v>21.047000000000001</v>
      </c>
      <c r="AC87">
        <f t="shared" si="22"/>
        <v>37.108999999999995</v>
      </c>
      <c r="AD87" t="s">
        <v>35</v>
      </c>
      <c r="AG87" t="s">
        <v>36</v>
      </c>
      <c r="AH87" s="11">
        <v>45.721260000000001</v>
      </c>
      <c r="AI87">
        <f>AH87/30.974</f>
        <v>1.4761173887776846</v>
      </c>
      <c r="AJ87">
        <f>((I87*(T87/1000))-(AH87*(AC87/1000)))/(H87/1000)</f>
        <v>1096.7551415964078</v>
      </c>
    </row>
    <row r="88" spans="1:36">
      <c r="A88" s="1">
        <v>21.104299999999999</v>
      </c>
      <c r="B88" t="s">
        <v>50</v>
      </c>
      <c r="C88" t="s">
        <v>49</v>
      </c>
      <c r="D88" t="s">
        <v>53</v>
      </c>
      <c r="E88">
        <v>8.5</v>
      </c>
      <c r="F88" s="2">
        <v>13.43</v>
      </c>
      <c r="G88" t="s">
        <v>34</v>
      </c>
      <c r="H88" s="11">
        <v>4.0069999999999997</v>
      </c>
      <c r="I88">
        <v>380.81</v>
      </c>
      <c r="J88" s="2">
        <f t="shared" si="19"/>
        <v>12.294505068767354</v>
      </c>
      <c r="K88">
        <v>15232.3</v>
      </c>
      <c r="L88" s="6">
        <v>1</v>
      </c>
      <c r="M88" s="13">
        <v>1</v>
      </c>
      <c r="N88">
        <v>50</v>
      </c>
      <c r="O88">
        <v>1</v>
      </c>
      <c r="P88">
        <v>2</v>
      </c>
      <c r="Q88" s="11">
        <v>2</v>
      </c>
      <c r="R88">
        <f t="shared" si="20"/>
        <v>37</v>
      </c>
      <c r="S88" s="11">
        <v>37.045000000000002</v>
      </c>
      <c r="T88" s="3">
        <f t="shared" si="21"/>
        <v>40.045000000000002</v>
      </c>
      <c r="U88" s="11">
        <v>60.213000000000001</v>
      </c>
      <c r="V88" s="11">
        <v>122.6</v>
      </c>
      <c r="W88" s="11">
        <v>6527.7</v>
      </c>
      <c r="X88" s="11">
        <v>8.593</v>
      </c>
      <c r="Y88" s="11">
        <v>-72.3</v>
      </c>
      <c r="Z88" s="11">
        <v>7613.5</v>
      </c>
      <c r="AA88" s="11">
        <v>8.3829999999999991</v>
      </c>
      <c r="AB88" s="11">
        <v>21.05</v>
      </c>
      <c r="AC88">
        <f t="shared" si="22"/>
        <v>39.162999999999997</v>
      </c>
      <c r="AD88" t="s">
        <v>35</v>
      </c>
      <c r="AG88" t="s">
        <v>36</v>
      </c>
      <c r="AH88" s="11">
        <v>196.4922</v>
      </c>
      <c r="AI88">
        <f>AH88/30.974</f>
        <v>6.3437786530638602</v>
      </c>
      <c r="AJ88">
        <f>((I88*(T88/1000))-(AH88*(AC88/1000)))/(H88/1000)</f>
        <v>1885.27886733217</v>
      </c>
    </row>
    <row r="89" spans="1:36">
      <c r="A89" s="1">
        <v>21.104299999999999</v>
      </c>
      <c r="B89" t="s">
        <v>50</v>
      </c>
      <c r="C89" t="s">
        <v>49</v>
      </c>
      <c r="D89" t="s">
        <v>53</v>
      </c>
      <c r="E89">
        <v>8.5</v>
      </c>
      <c r="F89" s="2">
        <v>14.43</v>
      </c>
      <c r="G89" t="s">
        <v>37</v>
      </c>
      <c r="H89" s="11">
        <v>3.9990000000000001</v>
      </c>
      <c r="I89">
        <v>380.81</v>
      </c>
      <c r="J89" s="2">
        <f t="shared" si="19"/>
        <v>12.294505068767354</v>
      </c>
      <c r="K89">
        <v>15232.3</v>
      </c>
      <c r="L89" s="6">
        <v>1</v>
      </c>
      <c r="M89" s="13">
        <v>1</v>
      </c>
      <c r="N89">
        <v>50</v>
      </c>
      <c r="O89">
        <v>1</v>
      </c>
      <c r="P89">
        <v>2</v>
      </c>
      <c r="Q89" s="11">
        <v>2</v>
      </c>
      <c r="R89">
        <f t="shared" si="20"/>
        <v>37</v>
      </c>
      <c r="S89" s="11">
        <v>37.002000000000002</v>
      </c>
      <c r="T89" s="3">
        <f t="shared" si="21"/>
        <v>40.002000000000002</v>
      </c>
      <c r="U89" s="11">
        <v>60.290999999999997</v>
      </c>
      <c r="V89" s="11">
        <v>112.6</v>
      </c>
      <c r="W89" s="11">
        <v>5589.4</v>
      </c>
      <c r="X89" s="11">
        <v>8.6039999999999992</v>
      </c>
      <c r="Y89" s="11">
        <v>-63.5</v>
      </c>
      <c r="Z89" s="11">
        <v>7661.4</v>
      </c>
      <c r="AA89" s="11">
        <v>8.4120000000000008</v>
      </c>
      <c r="AB89" s="11">
        <v>21.122</v>
      </c>
      <c r="AC89">
        <f t="shared" si="22"/>
        <v>39.168999999999997</v>
      </c>
      <c r="AD89" t="s">
        <v>35</v>
      </c>
      <c r="AG89" t="s">
        <v>36</v>
      </c>
      <c r="AH89" s="11">
        <v>203.3058</v>
      </c>
      <c r="AI89">
        <f>AH89/30.974</f>
        <v>6.5637566991670431</v>
      </c>
      <c r="AJ89">
        <f>((I89*(T89/1000))-(AH89*(AC89/1000)))/(H89/1000)</f>
        <v>1817.923665866467</v>
      </c>
    </row>
    <row r="90" spans="1:36">
      <c r="A90" s="1">
        <v>21.104299999999999</v>
      </c>
      <c r="B90" t="s">
        <v>50</v>
      </c>
      <c r="C90" t="s">
        <v>49</v>
      </c>
      <c r="D90" t="s">
        <v>53</v>
      </c>
      <c r="E90">
        <v>8.5</v>
      </c>
      <c r="F90" s="2">
        <v>15.43</v>
      </c>
      <c r="G90" t="s">
        <v>38</v>
      </c>
      <c r="H90" s="11">
        <v>4.0069999999999997</v>
      </c>
      <c r="I90">
        <v>380.81</v>
      </c>
      <c r="J90" s="2">
        <f t="shared" si="19"/>
        <v>12.294505068767354</v>
      </c>
      <c r="K90">
        <v>15232.3</v>
      </c>
      <c r="L90" s="6">
        <v>1</v>
      </c>
      <c r="M90" s="13">
        <v>1</v>
      </c>
      <c r="N90">
        <v>50</v>
      </c>
      <c r="O90">
        <v>1</v>
      </c>
      <c r="P90">
        <v>2</v>
      </c>
      <c r="Q90" s="11">
        <v>2</v>
      </c>
      <c r="R90">
        <f t="shared" si="20"/>
        <v>37</v>
      </c>
      <c r="S90" s="11">
        <v>36.999000000000002</v>
      </c>
      <c r="T90" s="3">
        <f t="shared" si="21"/>
        <v>39.999000000000002</v>
      </c>
      <c r="U90" s="11">
        <v>60.192999999999998</v>
      </c>
      <c r="V90" s="11">
        <v>117.8</v>
      </c>
      <c r="W90" s="11">
        <v>5432.7</v>
      </c>
      <c r="X90" s="11">
        <v>8.5960000000000001</v>
      </c>
      <c r="Y90" s="11">
        <v>-56.5</v>
      </c>
      <c r="Z90" s="11">
        <v>7524.7</v>
      </c>
      <c r="AA90" s="11">
        <v>8.4190000000000005</v>
      </c>
      <c r="AB90" s="11">
        <v>21.045000000000002</v>
      </c>
      <c r="AC90">
        <f t="shared" si="22"/>
        <v>39.147999999999996</v>
      </c>
      <c r="AD90" t="s">
        <v>35</v>
      </c>
      <c r="AG90" t="s">
        <v>36</v>
      </c>
      <c r="AH90" s="11">
        <v>198.29580000000001</v>
      </c>
      <c r="AI90">
        <f>AH90/30.974</f>
        <v>6.4020081358558798</v>
      </c>
      <c r="AJ90">
        <f>((I90*(T90/1000))-(AH90*(AC90/1000)))/(H90/1000)</f>
        <v>1864.0217648115804</v>
      </c>
    </row>
    <row r="91" spans="1:36">
      <c r="A91" s="1">
        <v>21.104299999999999</v>
      </c>
      <c r="B91" t="s">
        <v>50</v>
      </c>
      <c r="C91" t="s">
        <v>49</v>
      </c>
      <c r="D91" t="s">
        <v>53</v>
      </c>
      <c r="E91">
        <v>8.5</v>
      </c>
      <c r="F91" s="2">
        <v>16.43</v>
      </c>
      <c r="G91" t="s">
        <v>34</v>
      </c>
      <c r="H91" s="11">
        <v>4.0030000000000001</v>
      </c>
      <c r="I91">
        <v>761.62</v>
      </c>
      <c r="J91" s="2">
        <f t="shared" si="19"/>
        <v>24.589010137534707</v>
      </c>
      <c r="K91">
        <v>15232.3</v>
      </c>
      <c r="L91" s="6">
        <v>2</v>
      </c>
      <c r="M91" s="13">
        <v>2</v>
      </c>
      <c r="N91">
        <v>50</v>
      </c>
      <c r="O91">
        <v>1</v>
      </c>
      <c r="P91">
        <v>2</v>
      </c>
      <c r="Q91" s="11">
        <v>2</v>
      </c>
      <c r="R91">
        <f t="shared" si="20"/>
        <v>36</v>
      </c>
      <c r="S91" s="11">
        <v>36</v>
      </c>
      <c r="T91" s="3">
        <f t="shared" si="21"/>
        <v>40</v>
      </c>
      <c r="U91" s="11">
        <v>60.252000000000002</v>
      </c>
      <c r="V91" s="11">
        <v>102.5</v>
      </c>
      <c r="W91" s="11">
        <v>8297.9</v>
      </c>
      <c r="X91" s="11">
        <v>8.625</v>
      </c>
      <c r="Y91" s="11">
        <v>-82.7</v>
      </c>
      <c r="Z91" s="11">
        <v>9341.6</v>
      </c>
      <c r="AA91" s="11">
        <v>8.44</v>
      </c>
      <c r="AB91" s="11">
        <v>21.158000000000001</v>
      </c>
      <c r="AC91">
        <f t="shared" si="22"/>
        <v>39.094000000000001</v>
      </c>
      <c r="AD91" t="s">
        <v>35</v>
      </c>
      <c r="AG91" t="s">
        <v>36</v>
      </c>
      <c r="AH91" s="11">
        <v>517.83360000000005</v>
      </c>
      <c r="AI91">
        <f>AH91/30.974</f>
        <v>16.718331503841934</v>
      </c>
      <c r="AJ91">
        <f>((I91*(T91/1000))-(AH91*(AC91/1000)))/(H91/1000)</f>
        <v>2553.2383816137881</v>
      </c>
    </row>
    <row r="92" spans="1:36">
      <c r="A92" s="1">
        <v>21.104299999999999</v>
      </c>
      <c r="B92" t="s">
        <v>50</v>
      </c>
      <c r="C92" t="s">
        <v>49</v>
      </c>
      <c r="D92" t="s">
        <v>53</v>
      </c>
      <c r="E92">
        <v>8.5</v>
      </c>
      <c r="F92" s="2">
        <v>17.43</v>
      </c>
      <c r="G92" t="s">
        <v>37</v>
      </c>
      <c r="H92" s="11">
        <v>3.9990000000000001</v>
      </c>
      <c r="I92">
        <v>761.62</v>
      </c>
      <c r="J92" s="2">
        <f t="shared" si="19"/>
        <v>24.589010137534707</v>
      </c>
      <c r="K92">
        <v>15232.3</v>
      </c>
      <c r="L92" s="6">
        <v>2</v>
      </c>
      <c r="M92" s="13">
        <v>2</v>
      </c>
      <c r="N92">
        <v>50</v>
      </c>
      <c r="O92">
        <v>1</v>
      </c>
      <c r="P92">
        <v>2</v>
      </c>
      <c r="Q92" s="11">
        <v>2</v>
      </c>
      <c r="R92">
        <f t="shared" si="20"/>
        <v>36</v>
      </c>
      <c r="S92" s="11">
        <v>35.999000000000002</v>
      </c>
      <c r="T92" s="3">
        <f t="shared" si="21"/>
        <v>39.999000000000002</v>
      </c>
      <c r="U92" s="11">
        <v>60.122999999999998</v>
      </c>
      <c r="V92" s="11">
        <v>103.7</v>
      </c>
      <c r="W92" s="11">
        <v>8557.2000000000007</v>
      </c>
      <c r="X92" s="11">
        <v>8.6210000000000004</v>
      </c>
      <c r="Y92" s="11">
        <v>-71.099999999999994</v>
      </c>
      <c r="Z92" s="11">
        <v>9352.1</v>
      </c>
      <c r="AA92" s="11">
        <v>8.4469999999999992</v>
      </c>
      <c r="AB92" s="11">
        <v>21.021000000000001</v>
      </c>
      <c r="AC92">
        <f t="shared" si="22"/>
        <v>39.101999999999997</v>
      </c>
      <c r="AD92" t="s">
        <v>35</v>
      </c>
      <c r="AG92" t="s">
        <v>36</v>
      </c>
      <c r="AH92" s="11">
        <v>508.91579999999999</v>
      </c>
      <c r="AI92">
        <f>AH92/30.974</f>
        <v>16.430419061148058</v>
      </c>
      <c r="AJ92">
        <f>((I92*(T92/1000))-(AH92*(AC92/1000)))/(H92/1000)</f>
        <v>2641.7636330082532</v>
      </c>
    </row>
    <row r="93" spans="1:36">
      <c r="A93" s="1">
        <v>21.104299999999999</v>
      </c>
      <c r="B93" t="s">
        <v>50</v>
      </c>
      <c r="C93" t="s">
        <v>49</v>
      </c>
      <c r="D93" t="s">
        <v>53</v>
      </c>
      <c r="E93">
        <v>8.5</v>
      </c>
      <c r="F93" s="2">
        <v>18.43</v>
      </c>
      <c r="G93" t="s">
        <v>38</v>
      </c>
      <c r="H93" s="11">
        <v>4</v>
      </c>
      <c r="I93">
        <v>761.62</v>
      </c>
      <c r="J93" s="2">
        <f t="shared" si="19"/>
        <v>24.589010137534707</v>
      </c>
      <c r="K93">
        <v>15232.3</v>
      </c>
      <c r="L93" s="6">
        <v>2</v>
      </c>
      <c r="M93" s="13">
        <v>2</v>
      </c>
      <c r="N93">
        <v>50</v>
      </c>
      <c r="O93">
        <v>1</v>
      </c>
      <c r="P93">
        <v>2</v>
      </c>
      <c r="Q93" s="11">
        <v>2</v>
      </c>
      <c r="R93">
        <f t="shared" si="20"/>
        <v>36</v>
      </c>
      <c r="S93" s="11">
        <v>35.997999999999998</v>
      </c>
      <c r="T93" s="3">
        <f t="shared" si="21"/>
        <v>39.997999999999998</v>
      </c>
      <c r="U93" s="11">
        <v>60.116999999999997</v>
      </c>
      <c r="V93" s="11">
        <v>105.3</v>
      </c>
      <c r="W93" s="11">
        <v>8309.5</v>
      </c>
      <c r="X93" s="11">
        <v>8.6120000000000001</v>
      </c>
      <c r="Y93" s="11">
        <v>-76.2</v>
      </c>
      <c r="Z93" s="11">
        <v>9302.2999999999993</v>
      </c>
      <c r="AA93" s="11">
        <v>8.4290000000000003</v>
      </c>
      <c r="AB93" s="11">
        <v>21.094000000000001</v>
      </c>
      <c r="AC93">
        <f t="shared" si="22"/>
        <v>39.022999999999996</v>
      </c>
      <c r="AD93" t="s">
        <v>35</v>
      </c>
      <c r="AG93" t="s">
        <v>36</v>
      </c>
      <c r="AH93" s="11">
        <v>512.72339999999997</v>
      </c>
      <c r="AI93">
        <f>AH93/30.974</f>
        <v>16.553347969264543</v>
      </c>
      <c r="AJ93">
        <f>((I93*(T93/1000))-(AH93*(AC93/1000)))/(H93/1000)</f>
        <v>2613.8178804500008</v>
      </c>
    </row>
    <row r="94" spans="1:36">
      <c r="A94" s="1" t="s">
        <v>31</v>
      </c>
      <c r="B94" t="s">
        <v>31</v>
      </c>
      <c r="C94" t="s">
        <v>47</v>
      </c>
      <c r="D94" t="s">
        <v>53</v>
      </c>
      <c r="E94">
        <v>8.5</v>
      </c>
      <c r="F94" s="2">
        <v>1.42</v>
      </c>
      <c r="G94" t="s">
        <v>34</v>
      </c>
      <c r="H94" s="11">
        <v>0</v>
      </c>
      <c r="I94">
        <v>0.47920649999999992</v>
      </c>
      <c r="J94" s="2">
        <f t="shared" ref="J94:J111" si="23">I94/30.974</f>
        <v>1.5471250080712854E-2</v>
      </c>
      <c r="K94">
        <v>15232.3</v>
      </c>
      <c r="L94">
        <v>0</v>
      </c>
      <c r="M94" s="11">
        <v>0</v>
      </c>
      <c r="N94">
        <v>50</v>
      </c>
      <c r="O94">
        <v>1</v>
      </c>
      <c r="P94">
        <v>2</v>
      </c>
      <c r="Q94" s="11">
        <v>2</v>
      </c>
      <c r="R94">
        <f>40-L94-P94</f>
        <v>38</v>
      </c>
      <c r="S94" s="15">
        <v>37.996000000000002</v>
      </c>
      <c r="T94" s="3">
        <f>S94+Q94+M94</f>
        <v>39.996000000000002</v>
      </c>
      <c r="U94" s="11">
        <v>52.677999999999997</v>
      </c>
      <c r="V94" s="11">
        <v>252</v>
      </c>
      <c r="W94" s="11">
        <v>4388.3</v>
      </c>
      <c r="X94" s="11">
        <v>8.7059999999999995</v>
      </c>
      <c r="Y94" s="11">
        <v>200.8</v>
      </c>
      <c r="Z94" s="11">
        <v>4764.3999999999996</v>
      </c>
      <c r="AA94" s="11">
        <v>8.6560000000000006</v>
      </c>
      <c r="AB94" s="11">
        <v>12.744</v>
      </c>
      <c r="AC94">
        <f>U94-AB94</f>
        <v>39.933999999999997</v>
      </c>
      <c r="AD94" t="s">
        <v>35</v>
      </c>
      <c r="AG94" t="s">
        <v>36</v>
      </c>
      <c r="AH94" s="11">
        <v>0.693384</v>
      </c>
      <c r="AI94">
        <f>AH94/30.974</f>
        <v>2.2386001162265124E-2</v>
      </c>
      <c r="AJ94">
        <v>0</v>
      </c>
    </row>
    <row r="95" spans="1:36">
      <c r="A95" s="1" t="s">
        <v>31</v>
      </c>
      <c r="B95" t="s">
        <v>31</v>
      </c>
      <c r="C95" t="s">
        <v>47</v>
      </c>
      <c r="D95" t="s">
        <v>53</v>
      </c>
      <c r="E95">
        <v>8.5</v>
      </c>
      <c r="F95" s="2">
        <v>2.42</v>
      </c>
      <c r="G95" t="s">
        <v>37</v>
      </c>
      <c r="H95" s="11">
        <v>0</v>
      </c>
      <c r="I95">
        <v>0.47920649999999992</v>
      </c>
      <c r="J95" s="2">
        <f t="shared" si="23"/>
        <v>1.5471250080712854E-2</v>
      </c>
      <c r="K95">
        <v>15232.3</v>
      </c>
      <c r="L95">
        <v>0</v>
      </c>
      <c r="M95" s="11">
        <v>0</v>
      </c>
      <c r="N95">
        <v>50</v>
      </c>
      <c r="O95">
        <v>1</v>
      </c>
      <c r="P95">
        <v>2</v>
      </c>
      <c r="Q95" s="11">
        <v>2</v>
      </c>
      <c r="R95">
        <f t="shared" ref="R95:R111" si="24">40-L95-P95</f>
        <v>38</v>
      </c>
      <c r="S95" s="11">
        <v>37.997</v>
      </c>
      <c r="T95" s="3">
        <f t="shared" ref="T95:T111" si="25">S95+Q95+M95</f>
        <v>39.997</v>
      </c>
      <c r="U95" s="11">
        <v>52.661999999999999</v>
      </c>
      <c r="V95" s="11">
        <v>174.8</v>
      </c>
      <c r="W95" s="11">
        <v>4358.5</v>
      </c>
      <c r="X95" s="11">
        <v>8.7089999999999996</v>
      </c>
      <c r="Y95" s="11">
        <v>185.4</v>
      </c>
      <c r="Z95" s="11">
        <v>4703.7</v>
      </c>
      <c r="AA95" s="11">
        <v>8.6479999999999997</v>
      </c>
      <c r="AB95" s="11">
        <v>12.77</v>
      </c>
      <c r="AC95">
        <f t="shared" ref="AC95:AC111" si="26">U95-AB95</f>
        <v>39.891999999999996</v>
      </c>
      <c r="AD95" t="s">
        <v>35</v>
      </c>
      <c r="AG95" t="s">
        <v>36</v>
      </c>
      <c r="AH95" s="11">
        <v>0.48496800000000001</v>
      </c>
      <c r="AI95">
        <f>AH95/30.974</f>
        <v>1.5657260928520694E-2</v>
      </c>
      <c r="AJ95">
        <v>0</v>
      </c>
    </row>
    <row r="96" spans="1:36">
      <c r="A96" s="1" t="s">
        <v>31</v>
      </c>
      <c r="B96" t="s">
        <v>31</v>
      </c>
      <c r="C96" t="s">
        <v>47</v>
      </c>
      <c r="D96" t="s">
        <v>53</v>
      </c>
      <c r="E96">
        <v>8.5</v>
      </c>
      <c r="F96" s="2">
        <v>3.42</v>
      </c>
      <c r="G96" t="s">
        <v>38</v>
      </c>
      <c r="H96" s="11">
        <v>0</v>
      </c>
      <c r="I96">
        <v>0.47920649999999992</v>
      </c>
      <c r="J96" s="2">
        <f t="shared" si="23"/>
        <v>1.5471250080712854E-2</v>
      </c>
      <c r="K96">
        <v>15232.3</v>
      </c>
      <c r="L96">
        <v>0</v>
      </c>
      <c r="M96" s="11">
        <v>0</v>
      </c>
      <c r="N96">
        <v>50</v>
      </c>
      <c r="O96">
        <v>1</v>
      </c>
      <c r="P96">
        <v>2</v>
      </c>
      <c r="Q96" s="11">
        <v>2</v>
      </c>
      <c r="R96">
        <f t="shared" si="24"/>
        <v>38</v>
      </c>
      <c r="S96" s="11">
        <v>38.000999999999998</v>
      </c>
      <c r="T96" s="3">
        <f t="shared" si="25"/>
        <v>40.000999999999998</v>
      </c>
      <c r="U96" s="11">
        <v>54.176000000000002</v>
      </c>
      <c r="V96" s="11">
        <v>177.2</v>
      </c>
      <c r="W96" s="11">
        <v>4387.3999999999996</v>
      </c>
      <c r="X96" s="11">
        <v>8.6929999999999996</v>
      </c>
      <c r="Y96" s="11">
        <v>172.4</v>
      </c>
      <c r="Z96" s="11">
        <v>4542</v>
      </c>
      <c r="AA96" s="11">
        <v>8.6310000000000002</v>
      </c>
      <c r="AB96" s="11">
        <v>14.209</v>
      </c>
      <c r="AC96">
        <f t="shared" si="26"/>
        <v>39.966999999999999</v>
      </c>
      <c r="AD96" t="s">
        <v>35</v>
      </c>
      <c r="AG96" t="s">
        <v>36</v>
      </c>
      <c r="AH96" s="11">
        <v>0.49198199999999997</v>
      </c>
      <c r="AI96">
        <f>AH96/30.974</f>
        <v>1.5883708917156323E-2</v>
      </c>
      <c r="AJ96">
        <v>0</v>
      </c>
    </row>
    <row r="97" spans="1:36">
      <c r="A97" s="1">
        <v>21.104199999999999</v>
      </c>
      <c r="B97" t="s">
        <v>48</v>
      </c>
      <c r="C97" t="s">
        <v>47</v>
      </c>
      <c r="D97" t="s">
        <v>53</v>
      </c>
      <c r="E97">
        <v>8.5</v>
      </c>
      <c r="F97" s="2">
        <v>4.42</v>
      </c>
      <c r="G97" t="s">
        <v>34</v>
      </c>
      <c r="H97" s="11">
        <v>3.992</v>
      </c>
      <c r="I97">
        <v>0.47920649999999992</v>
      </c>
      <c r="J97" s="2">
        <f t="shared" si="23"/>
        <v>1.5471250080712854E-2</v>
      </c>
      <c r="K97">
        <v>15232.3</v>
      </c>
      <c r="L97" s="5">
        <v>0</v>
      </c>
      <c r="M97" s="11">
        <v>0</v>
      </c>
      <c r="N97">
        <v>50</v>
      </c>
      <c r="O97">
        <v>1</v>
      </c>
      <c r="P97">
        <v>2</v>
      </c>
      <c r="Q97" s="11">
        <v>2</v>
      </c>
      <c r="R97">
        <f t="shared" si="24"/>
        <v>38</v>
      </c>
      <c r="S97" s="11">
        <v>37.997999999999998</v>
      </c>
      <c r="T97" s="3">
        <f t="shared" si="25"/>
        <v>39.997999999999998</v>
      </c>
      <c r="U97" s="11">
        <v>57.875999999999998</v>
      </c>
      <c r="V97" s="11">
        <v>124.3</v>
      </c>
      <c r="W97" s="11">
        <v>4747.6000000000004</v>
      </c>
      <c r="X97" s="11">
        <v>8.609</v>
      </c>
      <c r="Y97" s="11">
        <v>-59.2</v>
      </c>
      <c r="Z97" s="11">
        <v>4814.7</v>
      </c>
      <c r="AA97" s="11">
        <v>8.2040000000000006</v>
      </c>
      <c r="AB97" s="11">
        <v>20.843</v>
      </c>
      <c r="AC97">
        <f t="shared" si="26"/>
        <v>37.033000000000001</v>
      </c>
      <c r="AD97" t="s">
        <v>35</v>
      </c>
      <c r="AG97" t="s">
        <v>36</v>
      </c>
      <c r="AH97" s="11">
        <v>0.73546800000000001</v>
      </c>
      <c r="AI97">
        <f>AH97/30.974</f>
        <v>2.3744689094078904E-2</v>
      </c>
      <c r="AJ97">
        <f>((I97*(T97/1000))-(AH97*(AC97/1000)))/(H97/1000)</f>
        <v>-2.0213639421342706</v>
      </c>
    </row>
    <row r="98" spans="1:36">
      <c r="A98" s="1">
        <v>21.104199999999999</v>
      </c>
      <c r="B98" t="s">
        <v>48</v>
      </c>
      <c r="C98" t="s">
        <v>47</v>
      </c>
      <c r="D98" t="s">
        <v>53</v>
      </c>
      <c r="E98">
        <v>8.5</v>
      </c>
      <c r="F98" s="2">
        <v>5.42</v>
      </c>
      <c r="G98" t="s">
        <v>37</v>
      </c>
      <c r="H98" s="11">
        <v>3.996</v>
      </c>
      <c r="I98">
        <v>0.47920649999999992</v>
      </c>
      <c r="J98" s="2">
        <f t="shared" si="23"/>
        <v>1.5471250080712854E-2</v>
      </c>
      <c r="K98">
        <v>15232.3</v>
      </c>
      <c r="L98" s="5">
        <v>0</v>
      </c>
      <c r="M98" s="11">
        <v>0</v>
      </c>
      <c r="N98">
        <v>50</v>
      </c>
      <c r="O98">
        <v>1</v>
      </c>
      <c r="P98">
        <v>2</v>
      </c>
      <c r="Q98" s="11">
        <v>2</v>
      </c>
      <c r="R98">
        <f t="shared" si="24"/>
        <v>38</v>
      </c>
      <c r="S98" s="11">
        <v>37.997</v>
      </c>
      <c r="T98" s="3">
        <f t="shared" si="25"/>
        <v>39.997</v>
      </c>
      <c r="U98" s="11">
        <v>57.872999999999998</v>
      </c>
      <c r="V98" s="11">
        <v>165.4</v>
      </c>
      <c r="W98" s="11">
        <v>4534.7</v>
      </c>
      <c r="X98" s="11">
        <v>8.6489999999999991</v>
      </c>
      <c r="Y98" s="11">
        <v>-113.7</v>
      </c>
      <c r="Z98" s="11">
        <v>4891.1000000000004</v>
      </c>
      <c r="AA98" s="11">
        <v>8.1669999999999998</v>
      </c>
      <c r="AB98" s="11">
        <v>21.064</v>
      </c>
      <c r="AC98">
        <f t="shared" si="26"/>
        <v>36.808999999999997</v>
      </c>
      <c r="AD98" t="s">
        <v>35</v>
      </c>
      <c r="AG98" t="s">
        <v>36</v>
      </c>
      <c r="AH98" s="11">
        <v>0.944886</v>
      </c>
      <c r="AI98">
        <f>AH98/30.974</f>
        <v>3.050577904048557E-2</v>
      </c>
      <c r="AJ98">
        <f>((I98*(T98/1000))-(AH98*(AC98/1000)))/(H98/1000)</f>
        <v>-3.9072788772522506</v>
      </c>
    </row>
    <row r="99" spans="1:36">
      <c r="A99" s="1">
        <v>21.104199999999999</v>
      </c>
      <c r="B99" t="s">
        <v>48</v>
      </c>
      <c r="C99" t="s">
        <v>47</v>
      </c>
      <c r="D99" t="s">
        <v>53</v>
      </c>
      <c r="E99">
        <v>8.5</v>
      </c>
      <c r="F99" s="2">
        <v>6.42</v>
      </c>
      <c r="G99" t="s">
        <v>38</v>
      </c>
      <c r="H99" s="11">
        <v>4.0069999999999997</v>
      </c>
      <c r="I99">
        <v>0.47920649999999992</v>
      </c>
      <c r="J99" s="2">
        <f t="shared" si="23"/>
        <v>1.5471250080712854E-2</v>
      </c>
      <c r="K99">
        <v>15232.3</v>
      </c>
      <c r="L99" s="5">
        <v>0</v>
      </c>
      <c r="M99" s="11">
        <v>0</v>
      </c>
      <c r="N99">
        <v>50</v>
      </c>
      <c r="O99">
        <v>1</v>
      </c>
      <c r="P99">
        <v>2</v>
      </c>
      <c r="Q99" s="11">
        <v>2</v>
      </c>
      <c r="R99">
        <f t="shared" si="24"/>
        <v>38</v>
      </c>
      <c r="S99" s="11">
        <v>37.999000000000002</v>
      </c>
      <c r="T99" s="3">
        <f t="shared" si="25"/>
        <v>39.999000000000002</v>
      </c>
      <c r="U99" s="11">
        <v>57.954999999999998</v>
      </c>
      <c r="V99" s="11">
        <v>124.8</v>
      </c>
      <c r="W99" s="11">
        <v>4741.6000000000004</v>
      </c>
      <c r="X99" s="11">
        <v>8.6010000000000009</v>
      </c>
      <c r="Y99" s="11">
        <v>-36.299999999999997</v>
      </c>
      <c r="Z99" s="11">
        <v>4716.5</v>
      </c>
      <c r="AA99" s="11">
        <v>8.2720000000000002</v>
      </c>
      <c r="AB99" s="11">
        <v>20.969000000000001</v>
      </c>
      <c r="AC99">
        <f t="shared" si="26"/>
        <v>36.985999999999997</v>
      </c>
      <c r="AD99" t="s">
        <v>35</v>
      </c>
      <c r="AG99" t="s">
        <v>36</v>
      </c>
      <c r="AH99" s="11">
        <v>0.99298200000000003</v>
      </c>
      <c r="AI99">
        <f>AH99/30.974</f>
        <v>3.2058565248272747E-2</v>
      </c>
      <c r="AJ99">
        <f>((I99*(T99/1000))-(AH99*(AC99/1000)))/(H99/1000)</f>
        <v>-4.3819943744696799</v>
      </c>
    </row>
    <row r="100" spans="1:36">
      <c r="A100" s="1">
        <v>21.104199999999999</v>
      </c>
      <c r="B100" t="s">
        <v>48</v>
      </c>
      <c r="C100" t="s">
        <v>47</v>
      </c>
      <c r="D100" t="s">
        <v>53</v>
      </c>
      <c r="E100">
        <v>8.5</v>
      </c>
      <c r="F100" s="2">
        <v>7.42</v>
      </c>
      <c r="G100" t="s">
        <v>34</v>
      </c>
      <c r="H100" s="11">
        <v>4.0019999999999998</v>
      </c>
      <c r="I100">
        <v>76.16</v>
      </c>
      <c r="J100" s="2">
        <f t="shared" si="23"/>
        <v>2.4588364434687158</v>
      </c>
      <c r="K100">
        <v>15232.3</v>
      </c>
      <c r="L100" s="6">
        <v>0.2</v>
      </c>
      <c r="M100" s="11">
        <v>0.2</v>
      </c>
      <c r="N100">
        <v>50</v>
      </c>
      <c r="O100">
        <v>1</v>
      </c>
      <c r="P100">
        <v>2</v>
      </c>
      <c r="Q100" s="11">
        <v>2</v>
      </c>
      <c r="R100" s="6">
        <f>40-L100-P100</f>
        <v>37.799999999999997</v>
      </c>
      <c r="S100" s="11">
        <v>37.801000000000002</v>
      </c>
      <c r="T100" s="3">
        <f t="shared" si="25"/>
        <v>40.001000000000005</v>
      </c>
      <c r="U100" s="11">
        <v>57.960999999999999</v>
      </c>
      <c r="V100" s="11">
        <v>165.9</v>
      </c>
      <c r="W100" s="11">
        <v>4639.3</v>
      </c>
      <c r="X100" s="11">
        <v>8.6470000000000002</v>
      </c>
      <c r="Y100" s="11">
        <v>-60.2</v>
      </c>
      <c r="Z100" s="11">
        <v>4982.8999999999996</v>
      </c>
      <c r="AA100" s="11">
        <v>8.2279999999999998</v>
      </c>
      <c r="AB100" s="11">
        <v>21.074999999999999</v>
      </c>
      <c r="AC100">
        <f t="shared" si="26"/>
        <v>36.885999999999996</v>
      </c>
      <c r="AD100" t="s">
        <v>35</v>
      </c>
      <c r="AG100" t="s">
        <v>36</v>
      </c>
      <c r="AH100" s="11">
        <v>17.054040000000001</v>
      </c>
      <c r="AI100">
        <f>AH100/30.974</f>
        <v>0.55059210951120297</v>
      </c>
      <c r="AJ100">
        <f>((I100*(T100/1000))-(AH100*(AC100/1000)))/(H100/1000)</f>
        <v>604.053183548226</v>
      </c>
    </row>
    <row r="101" spans="1:36">
      <c r="A101" s="1">
        <v>21.104199999999999</v>
      </c>
      <c r="B101" t="s">
        <v>48</v>
      </c>
      <c r="C101" t="s">
        <v>47</v>
      </c>
      <c r="D101" t="s">
        <v>53</v>
      </c>
      <c r="E101">
        <v>8.5</v>
      </c>
      <c r="F101" s="2">
        <v>8.42</v>
      </c>
      <c r="G101" t="s">
        <v>37</v>
      </c>
      <c r="H101" s="11">
        <v>3.992</v>
      </c>
      <c r="I101">
        <v>76.16</v>
      </c>
      <c r="J101" s="2">
        <f t="shared" si="23"/>
        <v>2.4588364434687158</v>
      </c>
      <c r="K101">
        <v>15232.3</v>
      </c>
      <c r="L101" s="6">
        <v>0.2</v>
      </c>
      <c r="M101" s="11">
        <v>0.2</v>
      </c>
      <c r="N101">
        <v>50</v>
      </c>
      <c r="O101">
        <v>1</v>
      </c>
      <c r="P101">
        <v>2</v>
      </c>
      <c r="Q101" s="11">
        <v>2</v>
      </c>
      <c r="R101">
        <f t="shared" si="24"/>
        <v>37.799999999999997</v>
      </c>
      <c r="S101" s="11">
        <v>37.802999999999997</v>
      </c>
      <c r="T101" s="3">
        <f t="shared" si="25"/>
        <v>40.003</v>
      </c>
      <c r="U101" s="11">
        <v>57.95</v>
      </c>
      <c r="V101" s="11">
        <v>162.5</v>
      </c>
      <c r="W101" s="11">
        <v>4639.3</v>
      </c>
      <c r="X101" s="11">
        <v>8.6370000000000005</v>
      </c>
      <c r="Y101" s="11">
        <v>-119.7</v>
      </c>
      <c r="Z101" s="11">
        <v>5023.2</v>
      </c>
      <c r="AA101" s="11">
        <v>8.1989999999999998</v>
      </c>
      <c r="AB101" s="11">
        <v>21.1</v>
      </c>
      <c r="AC101">
        <f t="shared" si="26"/>
        <v>36.85</v>
      </c>
      <c r="AD101" t="s">
        <v>35</v>
      </c>
      <c r="AG101" t="s">
        <v>36</v>
      </c>
      <c r="AH101" s="11">
        <v>17.615159999999999</v>
      </c>
      <c r="AI101">
        <f>AH101/30.974</f>
        <v>0.56870794860205331</v>
      </c>
      <c r="AJ101">
        <f>((I101*(T101/1000))-(AH101*(AC101/1000)))/(H101/1000)</f>
        <v>600.57861573146272</v>
      </c>
    </row>
    <row r="102" spans="1:36">
      <c r="A102" s="1">
        <v>21.104199999999999</v>
      </c>
      <c r="B102" t="s">
        <v>48</v>
      </c>
      <c r="C102" t="s">
        <v>47</v>
      </c>
      <c r="D102" t="s">
        <v>53</v>
      </c>
      <c r="E102">
        <v>8.5</v>
      </c>
      <c r="F102" s="2">
        <v>9.42</v>
      </c>
      <c r="G102" t="s">
        <v>38</v>
      </c>
      <c r="H102" s="11">
        <v>4.0019999999999998</v>
      </c>
      <c r="I102">
        <v>76.16</v>
      </c>
      <c r="J102" s="2">
        <f t="shared" si="23"/>
        <v>2.4588364434687158</v>
      </c>
      <c r="K102">
        <v>15232.3</v>
      </c>
      <c r="L102" s="6">
        <v>0.2</v>
      </c>
      <c r="M102" s="11">
        <v>0.2</v>
      </c>
      <c r="N102">
        <v>50</v>
      </c>
      <c r="O102">
        <v>1</v>
      </c>
      <c r="P102">
        <v>2</v>
      </c>
      <c r="Q102" s="11">
        <v>2</v>
      </c>
      <c r="R102">
        <f t="shared" si="24"/>
        <v>37.799999999999997</v>
      </c>
      <c r="S102" s="11">
        <v>37.801000000000002</v>
      </c>
      <c r="T102" s="3">
        <f t="shared" si="25"/>
        <v>40.001000000000005</v>
      </c>
      <c r="U102" s="11">
        <v>57.988</v>
      </c>
      <c r="V102" s="11">
        <v>162.6</v>
      </c>
      <c r="W102" s="11">
        <v>4683.3999999999996</v>
      </c>
      <c r="X102" s="11">
        <v>8.6319999999999997</v>
      </c>
      <c r="Y102" s="11">
        <v>-52.4</v>
      </c>
      <c r="Z102" s="11">
        <v>5002.3</v>
      </c>
      <c r="AA102" s="11">
        <v>8.1980000000000004</v>
      </c>
      <c r="AB102" s="11">
        <v>21.111000000000001</v>
      </c>
      <c r="AC102">
        <f t="shared" si="26"/>
        <v>36.876999999999995</v>
      </c>
      <c r="AD102" t="s">
        <v>35</v>
      </c>
      <c r="AG102" t="s">
        <v>36</v>
      </c>
      <c r="AH102" s="11">
        <v>17.164259999999999</v>
      </c>
      <c r="AI102">
        <f>AH102/30.974</f>
        <v>0.55415057790404854</v>
      </c>
      <c r="AJ102">
        <f>((I102*(T102/1000))-(AH102*(AC102/1000)))/(H102/1000)</f>
        <v>603.07589804597717</v>
      </c>
    </row>
    <row r="103" spans="1:36">
      <c r="A103" s="1">
        <v>21.104199999999999</v>
      </c>
      <c r="B103" t="s">
        <v>48</v>
      </c>
      <c r="C103" t="s">
        <v>47</v>
      </c>
      <c r="D103" t="s">
        <v>53</v>
      </c>
      <c r="E103">
        <v>8.5</v>
      </c>
      <c r="F103" s="2">
        <v>10.42</v>
      </c>
      <c r="G103" t="s">
        <v>34</v>
      </c>
      <c r="H103" s="11">
        <v>3.9990000000000001</v>
      </c>
      <c r="I103">
        <v>152.32</v>
      </c>
      <c r="J103" s="2">
        <f t="shared" si="23"/>
        <v>4.9176728869374315</v>
      </c>
      <c r="K103">
        <v>15232.3</v>
      </c>
      <c r="L103" s="6">
        <v>0.4</v>
      </c>
      <c r="M103" s="11">
        <v>0.4</v>
      </c>
      <c r="N103">
        <v>50</v>
      </c>
      <c r="O103">
        <v>1</v>
      </c>
      <c r="P103">
        <v>2</v>
      </c>
      <c r="Q103" s="11">
        <v>2</v>
      </c>
      <c r="R103">
        <f t="shared" si="24"/>
        <v>37.6</v>
      </c>
      <c r="S103" s="11">
        <v>37.725000000000001</v>
      </c>
      <c r="T103" s="3">
        <f t="shared" si="25"/>
        <v>40.125</v>
      </c>
      <c r="U103" s="11">
        <v>57.988</v>
      </c>
      <c r="V103" s="11">
        <v>155.69999999999999</v>
      </c>
      <c r="W103" s="11">
        <v>4807.8</v>
      </c>
      <c r="X103" s="11">
        <v>8.6189999999999998</v>
      </c>
      <c r="Y103" s="11">
        <v>-115.9</v>
      </c>
      <c r="Z103" s="11">
        <v>5294.7</v>
      </c>
      <c r="AA103" s="11">
        <v>8.1340000000000003</v>
      </c>
      <c r="AB103" s="11">
        <v>21.047999999999998</v>
      </c>
      <c r="AC103">
        <f t="shared" si="26"/>
        <v>36.94</v>
      </c>
      <c r="AD103" t="s">
        <v>35</v>
      </c>
      <c r="AG103" t="s">
        <v>36</v>
      </c>
      <c r="AH103" s="11">
        <v>45.410640000000001</v>
      </c>
      <c r="AI103">
        <f>AH103/30.974</f>
        <v>1.4660889778523924</v>
      </c>
      <c r="AJ103">
        <f>((I103*(T103/1000))-(AH103*(AC103/1000)))/(H103/1000)</f>
        <v>1108.8699570892722</v>
      </c>
    </row>
    <row r="104" spans="1:36">
      <c r="A104" s="1">
        <v>21.104199999999999</v>
      </c>
      <c r="B104" t="s">
        <v>48</v>
      </c>
      <c r="C104" t="s">
        <v>47</v>
      </c>
      <c r="D104" t="s">
        <v>53</v>
      </c>
      <c r="E104">
        <v>8.5</v>
      </c>
      <c r="F104" s="2">
        <v>11.42</v>
      </c>
      <c r="G104" t="s">
        <v>37</v>
      </c>
      <c r="H104" s="11">
        <v>4.0090000000000003</v>
      </c>
      <c r="I104">
        <v>152.32</v>
      </c>
      <c r="J104" s="2">
        <f t="shared" si="23"/>
        <v>4.9176728869374315</v>
      </c>
      <c r="K104">
        <v>15232.3</v>
      </c>
      <c r="L104" s="6">
        <v>0.4</v>
      </c>
      <c r="M104" s="11">
        <v>0.4</v>
      </c>
      <c r="N104">
        <v>50</v>
      </c>
      <c r="O104">
        <v>1</v>
      </c>
      <c r="P104">
        <v>2</v>
      </c>
      <c r="Q104" s="11">
        <v>2</v>
      </c>
      <c r="R104">
        <f t="shared" si="24"/>
        <v>37.6</v>
      </c>
      <c r="S104" s="11">
        <v>37.606000000000002</v>
      </c>
      <c r="T104" s="3">
        <f t="shared" si="25"/>
        <v>40.006</v>
      </c>
      <c r="U104" s="11">
        <v>57.84</v>
      </c>
      <c r="V104" s="11">
        <v>152.1</v>
      </c>
      <c r="W104" s="11">
        <v>4782.3999999999996</v>
      </c>
      <c r="X104" s="11">
        <v>8.6120000000000001</v>
      </c>
      <c r="Y104" s="11">
        <v>-21</v>
      </c>
      <c r="Z104" s="11">
        <v>5129.6000000000004</v>
      </c>
      <c r="AA104" s="11">
        <v>8.234</v>
      </c>
      <c r="AB104" s="11">
        <v>20.895</v>
      </c>
      <c r="AC104">
        <f t="shared" si="26"/>
        <v>36.945000000000007</v>
      </c>
      <c r="AD104" t="s">
        <v>35</v>
      </c>
      <c r="AG104" t="s">
        <v>36</v>
      </c>
      <c r="AH104" s="11">
        <v>46.001820000000002</v>
      </c>
      <c r="AI104">
        <f>AH104/30.974</f>
        <v>1.4851753083231098</v>
      </c>
      <c r="AJ104">
        <f>((I104*(T104/1000))-(AH104*(AC104/1000)))/(H104/1000)</f>
        <v>1096.0779945372908</v>
      </c>
    </row>
    <row r="105" spans="1:36">
      <c r="A105" s="1">
        <v>21.104199999999999</v>
      </c>
      <c r="B105" t="s">
        <v>48</v>
      </c>
      <c r="C105" t="s">
        <v>47</v>
      </c>
      <c r="D105" t="s">
        <v>53</v>
      </c>
      <c r="E105">
        <v>8.5</v>
      </c>
      <c r="F105" s="2">
        <v>12.42</v>
      </c>
      <c r="G105" t="s">
        <v>38</v>
      </c>
      <c r="H105" s="11">
        <v>3.9929999999999999</v>
      </c>
      <c r="I105">
        <v>152.32</v>
      </c>
      <c r="J105" s="2">
        <f t="shared" si="23"/>
        <v>4.9176728869374315</v>
      </c>
      <c r="K105">
        <v>15232.3</v>
      </c>
      <c r="L105" s="6">
        <v>0.4</v>
      </c>
      <c r="M105" s="11">
        <v>0.4</v>
      </c>
      <c r="N105">
        <v>50</v>
      </c>
      <c r="O105">
        <v>1</v>
      </c>
      <c r="P105">
        <v>2</v>
      </c>
      <c r="Q105" s="11">
        <v>2</v>
      </c>
      <c r="R105">
        <f t="shared" si="24"/>
        <v>37.6</v>
      </c>
      <c r="S105" s="11">
        <v>37.600999999999999</v>
      </c>
      <c r="T105" s="3">
        <f t="shared" si="25"/>
        <v>40.000999999999998</v>
      </c>
      <c r="U105" s="11">
        <v>57.92</v>
      </c>
      <c r="V105" s="11">
        <v>157.80000000000001</v>
      </c>
      <c r="W105" s="11">
        <v>4868.3999999999996</v>
      </c>
      <c r="X105" s="11">
        <v>8.5739999999999998</v>
      </c>
      <c r="Y105" s="11">
        <v>-20.5</v>
      </c>
      <c r="Z105" s="11">
        <v>5242.9</v>
      </c>
      <c r="AA105" s="11">
        <v>8.202</v>
      </c>
      <c r="AB105" s="11">
        <v>20.995999999999999</v>
      </c>
      <c r="AC105">
        <f t="shared" si="26"/>
        <v>36.924000000000007</v>
      </c>
      <c r="AD105" t="s">
        <v>35</v>
      </c>
      <c r="AG105" t="s">
        <v>36</v>
      </c>
      <c r="AH105" s="11">
        <v>46.252319999999997</v>
      </c>
      <c r="AI105">
        <f>AH105/30.974</f>
        <v>1.4932627364886679</v>
      </c>
      <c r="AJ105">
        <f>((I105*(T105/1000))-(AH105*(AC105/1000)))/(H105/1000)</f>
        <v>1098.2047724317551</v>
      </c>
    </row>
    <row r="106" spans="1:36">
      <c r="A106" s="1">
        <v>21.104199999999999</v>
      </c>
      <c r="B106" t="s">
        <v>48</v>
      </c>
      <c r="C106" t="s">
        <v>47</v>
      </c>
      <c r="D106" t="s">
        <v>53</v>
      </c>
      <c r="E106">
        <v>8.5</v>
      </c>
      <c r="F106" s="2">
        <v>13.42</v>
      </c>
      <c r="G106" t="s">
        <v>34</v>
      </c>
      <c r="H106" s="11">
        <v>3.9910000000000001</v>
      </c>
      <c r="I106">
        <v>380.81</v>
      </c>
      <c r="J106" s="2">
        <f t="shared" si="23"/>
        <v>12.294505068767354</v>
      </c>
      <c r="K106">
        <v>15232.3</v>
      </c>
      <c r="L106" s="6">
        <v>1</v>
      </c>
      <c r="M106" s="13">
        <v>1</v>
      </c>
      <c r="N106">
        <v>50</v>
      </c>
      <c r="O106">
        <v>1</v>
      </c>
      <c r="P106">
        <v>2</v>
      </c>
      <c r="Q106" s="11">
        <v>2</v>
      </c>
      <c r="R106">
        <f t="shared" si="24"/>
        <v>37</v>
      </c>
      <c r="S106" s="11">
        <v>36.997999999999998</v>
      </c>
      <c r="T106" s="3">
        <f t="shared" si="25"/>
        <v>39.997999999999998</v>
      </c>
      <c r="U106" s="11">
        <v>57.929000000000002</v>
      </c>
      <c r="V106" s="11">
        <v>157.69999999999999</v>
      </c>
      <c r="W106" s="11">
        <v>5225.2</v>
      </c>
      <c r="X106" s="11">
        <v>8.5749999999999993</v>
      </c>
      <c r="Y106" s="11">
        <v>-69</v>
      </c>
      <c r="Z106" s="11">
        <v>6164</v>
      </c>
      <c r="AA106" s="11">
        <v>8.1460000000000008</v>
      </c>
      <c r="AB106" s="11">
        <v>21.138999999999999</v>
      </c>
      <c r="AC106">
        <f t="shared" si="26"/>
        <v>36.790000000000006</v>
      </c>
      <c r="AD106" t="s">
        <v>35</v>
      </c>
      <c r="AG106" t="s">
        <v>36</v>
      </c>
      <c r="AH106" s="19">
        <v>212.1234</v>
      </c>
      <c r="AI106">
        <f>AH106/30.974</f>
        <v>6.8484341705946923</v>
      </c>
      <c r="AJ106" s="7">
        <f>((I106*(T106/1000))-(AH106*(AC106/1000)))/(H106/1000)</f>
        <v>1861.0920806815334</v>
      </c>
    </row>
    <row r="107" spans="1:36">
      <c r="A107" s="1">
        <v>21.104199999999999</v>
      </c>
      <c r="B107" t="s">
        <v>48</v>
      </c>
      <c r="C107" t="s">
        <v>47</v>
      </c>
      <c r="D107" t="s">
        <v>53</v>
      </c>
      <c r="E107">
        <v>8.5</v>
      </c>
      <c r="F107" s="2">
        <v>14.42</v>
      </c>
      <c r="G107" t="s">
        <v>37</v>
      </c>
      <c r="H107" s="11">
        <v>4.0069999999999997</v>
      </c>
      <c r="I107">
        <v>380.81</v>
      </c>
      <c r="J107" s="2">
        <f t="shared" si="23"/>
        <v>12.294505068767354</v>
      </c>
      <c r="K107">
        <v>15232.3</v>
      </c>
      <c r="L107" s="6">
        <v>1</v>
      </c>
      <c r="M107" s="13">
        <v>1</v>
      </c>
      <c r="N107">
        <v>50</v>
      </c>
      <c r="O107">
        <v>1</v>
      </c>
      <c r="P107">
        <v>2</v>
      </c>
      <c r="Q107" s="11">
        <v>2</v>
      </c>
      <c r="R107">
        <f t="shared" si="24"/>
        <v>37</v>
      </c>
      <c r="S107" s="11">
        <v>37.000999999999998</v>
      </c>
      <c r="T107" s="3">
        <f t="shared" si="25"/>
        <v>40.000999999999998</v>
      </c>
      <c r="U107" s="11">
        <v>58.042999999999999</v>
      </c>
      <c r="V107" s="11">
        <v>157.80000000000001</v>
      </c>
      <c r="W107" s="11">
        <v>5338.7</v>
      </c>
      <c r="X107" s="11">
        <v>8.5850000000000009</v>
      </c>
      <c r="Y107" s="11">
        <v>-117.7</v>
      </c>
      <c r="Z107" s="11">
        <v>6157</v>
      </c>
      <c r="AA107" s="11">
        <v>8.1289999999999996</v>
      </c>
      <c r="AB107" s="11">
        <v>21.181000000000001</v>
      </c>
      <c r="AC107">
        <f t="shared" si="26"/>
        <v>36.861999999999995</v>
      </c>
      <c r="AD107" t="s">
        <v>35</v>
      </c>
      <c r="AG107" t="s">
        <v>36</v>
      </c>
      <c r="AH107" s="11">
        <v>210.01920000000001</v>
      </c>
      <c r="AI107">
        <f>AH107/30.974</f>
        <v>6.7804997740040038</v>
      </c>
      <c r="AJ107">
        <f>((I107*(T107/1000))-(AH107*(AC107/1000)))/(H107/1000)</f>
        <v>1869.4916545046169</v>
      </c>
    </row>
    <row r="108" spans="1:36">
      <c r="A108" s="1">
        <v>21.104199999999999</v>
      </c>
      <c r="B108" t="s">
        <v>48</v>
      </c>
      <c r="C108" t="s">
        <v>47</v>
      </c>
      <c r="D108" t="s">
        <v>53</v>
      </c>
      <c r="E108">
        <v>8.5</v>
      </c>
      <c r="F108" s="2">
        <v>15.42</v>
      </c>
      <c r="G108" t="s">
        <v>38</v>
      </c>
      <c r="H108" s="11">
        <v>4</v>
      </c>
      <c r="I108">
        <v>380.81</v>
      </c>
      <c r="J108" s="2">
        <f t="shared" si="23"/>
        <v>12.294505068767354</v>
      </c>
      <c r="K108">
        <v>15232.3</v>
      </c>
      <c r="L108" s="6">
        <v>1</v>
      </c>
      <c r="M108" s="13">
        <v>1</v>
      </c>
      <c r="N108">
        <v>50</v>
      </c>
      <c r="O108">
        <v>1</v>
      </c>
      <c r="P108">
        <v>2</v>
      </c>
      <c r="Q108" s="11">
        <v>2</v>
      </c>
      <c r="R108">
        <f t="shared" si="24"/>
        <v>37</v>
      </c>
      <c r="S108" s="11">
        <v>36.996000000000002</v>
      </c>
      <c r="T108" s="3">
        <f t="shared" si="25"/>
        <v>39.996000000000002</v>
      </c>
      <c r="U108" s="11">
        <v>58.216000000000001</v>
      </c>
      <c r="V108" s="11">
        <v>153.4</v>
      </c>
      <c r="W108" s="11">
        <v>5481.5</v>
      </c>
      <c r="X108" s="11">
        <v>8.5760000000000005</v>
      </c>
      <c r="Y108" s="11">
        <v>-131.5</v>
      </c>
      <c r="Z108" s="11">
        <v>6192.3</v>
      </c>
      <c r="AA108" s="11">
        <v>8.1259999999999994</v>
      </c>
      <c r="AB108" s="11">
        <v>21.344999999999999</v>
      </c>
      <c r="AC108">
        <f t="shared" si="26"/>
        <v>36.871000000000002</v>
      </c>
      <c r="AD108" t="s">
        <v>35</v>
      </c>
      <c r="AG108" t="s">
        <v>36</v>
      </c>
      <c r="AH108" s="11">
        <v>203.3058</v>
      </c>
      <c r="AI108">
        <f>AH108/30.974</f>
        <v>6.5637566991670431</v>
      </c>
      <c r="AJ108">
        <f>((I108*(T108/1000))-(AH108*(AC108/1000)))/(H108/1000)</f>
        <v>1933.6971520500001</v>
      </c>
    </row>
    <row r="109" spans="1:36">
      <c r="A109" s="1">
        <v>21.104199999999999</v>
      </c>
      <c r="B109" t="s">
        <v>48</v>
      </c>
      <c r="C109" t="s">
        <v>47</v>
      </c>
      <c r="D109" t="s">
        <v>53</v>
      </c>
      <c r="E109">
        <v>8.5</v>
      </c>
      <c r="F109" s="2">
        <v>16.420000000000002</v>
      </c>
      <c r="G109" t="s">
        <v>34</v>
      </c>
      <c r="H109" s="11">
        <v>4</v>
      </c>
      <c r="I109">
        <v>761.62</v>
      </c>
      <c r="J109" s="2">
        <f t="shared" si="23"/>
        <v>24.589010137534707</v>
      </c>
      <c r="K109">
        <v>15232.3</v>
      </c>
      <c r="L109" s="6">
        <v>2</v>
      </c>
      <c r="M109" s="13">
        <v>2</v>
      </c>
      <c r="N109">
        <v>50</v>
      </c>
      <c r="O109">
        <v>1</v>
      </c>
      <c r="P109">
        <v>2</v>
      </c>
      <c r="Q109" s="11">
        <v>2</v>
      </c>
      <c r="R109">
        <f t="shared" si="24"/>
        <v>36</v>
      </c>
      <c r="S109" s="11">
        <v>35.997999999999998</v>
      </c>
      <c r="T109" s="3">
        <f t="shared" si="25"/>
        <v>39.997999999999998</v>
      </c>
      <c r="U109" s="11">
        <v>58.134</v>
      </c>
      <c r="V109" s="11">
        <v>149.6</v>
      </c>
      <c r="W109" s="11">
        <v>7094.6</v>
      </c>
      <c r="X109" s="11">
        <v>8.5449999999999999</v>
      </c>
      <c r="Y109" s="11">
        <v>-132.6</v>
      </c>
      <c r="Z109" s="11">
        <v>7890.3</v>
      </c>
      <c r="AA109" s="11">
        <v>8.1869999999999994</v>
      </c>
      <c r="AB109" s="11">
        <v>21.222999999999999</v>
      </c>
      <c r="AC109">
        <f t="shared" si="26"/>
        <v>36.911000000000001</v>
      </c>
      <c r="AD109" t="s">
        <v>35</v>
      </c>
      <c r="AG109" t="s">
        <v>36</v>
      </c>
      <c r="AH109" s="11">
        <v>532.96379999999999</v>
      </c>
      <c r="AI109">
        <f>AH109/30.974</f>
        <v>17.206812165041647</v>
      </c>
      <c r="AJ109">
        <f>((I109*(T109/1000))-(AH109*(AC109/1000)))/(H109/1000)</f>
        <v>2697.76248455</v>
      </c>
    </row>
    <row r="110" spans="1:36">
      <c r="A110" s="1">
        <v>21.104199999999999</v>
      </c>
      <c r="B110" t="s">
        <v>48</v>
      </c>
      <c r="C110" t="s">
        <v>47</v>
      </c>
      <c r="D110" t="s">
        <v>53</v>
      </c>
      <c r="E110">
        <v>8.5</v>
      </c>
      <c r="F110" s="2">
        <v>17.420000000000002</v>
      </c>
      <c r="G110" t="s">
        <v>37</v>
      </c>
      <c r="H110" s="11">
        <v>3.9980000000000002</v>
      </c>
      <c r="I110">
        <v>761.62</v>
      </c>
      <c r="J110" s="2">
        <f t="shared" si="23"/>
        <v>24.589010137534707</v>
      </c>
      <c r="K110">
        <v>15232.3</v>
      </c>
      <c r="L110" s="6">
        <v>2</v>
      </c>
      <c r="M110" s="13">
        <v>2</v>
      </c>
      <c r="N110">
        <v>50</v>
      </c>
      <c r="O110">
        <v>1</v>
      </c>
      <c r="P110">
        <v>2</v>
      </c>
      <c r="Q110" s="11">
        <v>2</v>
      </c>
      <c r="R110">
        <f t="shared" si="24"/>
        <v>36</v>
      </c>
      <c r="S110" s="11">
        <v>36.003</v>
      </c>
      <c r="T110" s="3">
        <f t="shared" si="25"/>
        <v>40.003</v>
      </c>
      <c r="U110" s="11">
        <v>58.11</v>
      </c>
      <c r="V110" s="11">
        <v>151.4</v>
      </c>
      <c r="W110" s="11">
        <v>6831.5</v>
      </c>
      <c r="X110" s="11">
        <v>8.5619999999999994</v>
      </c>
      <c r="Y110" s="11">
        <v>-150.4</v>
      </c>
      <c r="Z110" s="11">
        <v>7937</v>
      </c>
      <c r="AA110" s="11">
        <v>8.1590000000000007</v>
      </c>
      <c r="AB110" s="11">
        <v>21.2</v>
      </c>
      <c r="AC110">
        <f t="shared" si="26"/>
        <v>36.909999999999997</v>
      </c>
      <c r="AD110" t="s">
        <v>35</v>
      </c>
      <c r="AG110" t="s">
        <v>36</v>
      </c>
      <c r="AH110" s="11">
        <v>541.58100000000002</v>
      </c>
      <c r="AI110">
        <f>AH110/30.974</f>
        <v>17.485019693936852</v>
      </c>
      <c r="AJ110">
        <f>((I110*(T110/1000))-(AH110*(AC110/1000)))/(H110/1000)</f>
        <v>2620.6428589294642</v>
      </c>
    </row>
    <row r="111" spans="1:36">
      <c r="A111" s="1">
        <v>21.104199999999999</v>
      </c>
      <c r="B111" t="s">
        <v>48</v>
      </c>
      <c r="C111" t="s">
        <v>47</v>
      </c>
      <c r="D111" t="s">
        <v>53</v>
      </c>
      <c r="E111">
        <v>8.5</v>
      </c>
      <c r="F111" s="2">
        <v>18.420000000000002</v>
      </c>
      <c r="G111" t="s">
        <v>38</v>
      </c>
      <c r="H111" s="11">
        <v>3.9980000000000002</v>
      </c>
      <c r="I111">
        <v>761.62</v>
      </c>
      <c r="J111" s="2">
        <f t="shared" si="23"/>
        <v>24.589010137534707</v>
      </c>
      <c r="K111">
        <v>15232.3</v>
      </c>
      <c r="L111" s="6">
        <v>2</v>
      </c>
      <c r="M111" s="13">
        <v>2</v>
      </c>
      <c r="N111">
        <v>50</v>
      </c>
      <c r="O111">
        <v>1</v>
      </c>
      <c r="P111">
        <v>2</v>
      </c>
      <c r="Q111" s="11">
        <v>2</v>
      </c>
      <c r="R111">
        <f t="shared" si="24"/>
        <v>36</v>
      </c>
      <c r="S111" s="11">
        <v>35.996000000000002</v>
      </c>
      <c r="T111" s="3">
        <f t="shared" si="25"/>
        <v>39.996000000000002</v>
      </c>
      <c r="U111" s="11">
        <v>58.023000000000003</v>
      </c>
      <c r="V111" s="11">
        <v>146.4</v>
      </c>
      <c r="W111" s="11">
        <v>6535.8</v>
      </c>
      <c r="X111" s="11">
        <v>8.5660000000000007</v>
      </c>
      <c r="Y111" s="11">
        <v>-152.19999999999999</v>
      </c>
      <c r="Z111" s="11">
        <v>8013.2</v>
      </c>
      <c r="AA111" s="11">
        <v>8.141</v>
      </c>
      <c r="AB111" s="11">
        <v>21.154</v>
      </c>
      <c r="AC111">
        <f t="shared" si="26"/>
        <v>36.869</v>
      </c>
      <c r="AD111" t="s">
        <v>35</v>
      </c>
      <c r="AG111" t="s">
        <v>36</v>
      </c>
      <c r="AH111" s="11">
        <v>538.47479999999996</v>
      </c>
      <c r="AI111">
        <f>AH111/30.974</f>
        <v>17.384735584683927</v>
      </c>
      <c r="AJ111">
        <f>((I111*(T111/1000))-(AH111*(AC111/1000)))/(H111/1000)</f>
        <v>2653.5082838419221</v>
      </c>
    </row>
    <row r="112" spans="1:36">
      <c r="A112" s="1" t="s">
        <v>31</v>
      </c>
      <c r="B112" t="s">
        <v>31</v>
      </c>
      <c r="C112" t="s">
        <v>51</v>
      </c>
      <c r="D112" t="s">
        <v>53</v>
      </c>
      <c r="E112">
        <v>8.5</v>
      </c>
      <c r="F112" s="2">
        <v>1.44</v>
      </c>
      <c r="G112" t="s">
        <v>34</v>
      </c>
      <c r="H112" s="11">
        <v>0</v>
      </c>
      <c r="I112">
        <v>0.47920649999999992</v>
      </c>
      <c r="J112" s="2">
        <f t="shared" ref="J112:J129" si="27">I112/30.974</f>
        <v>1.5471250080712854E-2</v>
      </c>
      <c r="K112">
        <v>15232.3</v>
      </c>
      <c r="L112">
        <v>0</v>
      </c>
      <c r="M112" s="11">
        <v>0</v>
      </c>
      <c r="N112">
        <v>50</v>
      </c>
      <c r="O112">
        <v>1</v>
      </c>
      <c r="P112">
        <v>2</v>
      </c>
      <c r="Q112" s="11">
        <v>2</v>
      </c>
      <c r="R112">
        <f>40-L112-P112</f>
        <v>38</v>
      </c>
      <c r="S112" s="15">
        <v>37.997999999999998</v>
      </c>
      <c r="T112" s="3">
        <f>S112+Q112+M112</f>
        <v>39.997999999999998</v>
      </c>
      <c r="U112" s="11">
        <v>53.079000000000001</v>
      </c>
      <c r="V112" s="11">
        <v>186</v>
      </c>
      <c r="W112" s="11">
        <v>4397.5</v>
      </c>
      <c r="X112" s="11">
        <v>8.6959999999999997</v>
      </c>
      <c r="Y112" s="11">
        <v>63.8</v>
      </c>
      <c r="Z112" s="11">
        <v>4378.2</v>
      </c>
      <c r="AA112" s="11">
        <v>8.6210000000000004</v>
      </c>
      <c r="AB112" s="11">
        <v>13.22</v>
      </c>
      <c r="AC112">
        <f>U112-AB112</f>
        <v>39.859000000000002</v>
      </c>
      <c r="AD112" t="s">
        <v>35</v>
      </c>
      <c r="AG112" t="s">
        <v>36</v>
      </c>
      <c r="AH112" s="11">
        <v>0.111222</v>
      </c>
      <c r="AI112">
        <f>AH112/30.974</f>
        <v>3.5908181055078455E-3</v>
      </c>
      <c r="AJ112">
        <v>0</v>
      </c>
    </row>
    <row r="113" spans="1:36">
      <c r="A113" s="1" t="s">
        <v>31</v>
      </c>
      <c r="B113" t="s">
        <v>31</v>
      </c>
      <c r="C113" t="s">
        <v>51</v>
      </c>
      <c r="D113" t="s">
        <v>53</v>
      </c>
      <c r="E113">
        <v>8.5</v>
      </c>
      <c r="F113" s="2">
        <v>2.44</v>
      </c>
      <c r="G113" t="s">
        <v>37</v>
      </c>
      <c r="H113" s="11">
        <v>0</v>
      </c>
      <c r="I113">
        <v>0.47920649999999992</v>
      </c>
      <c r="J113" s="2">
        <f t="shared" si="27"/>
        <v>1.5471250080712854E-2</v>
      </c>
      <c r="K113">
        <v>15232.3</v>
      </c>
      <c r="L113">
        <v>0</v>
      </c>
      <c r="M113" s="11">
        <v>0</v>
      </c>
      <c r="N113">
        <v>50</v>
      </c>
      <c r="O113">
        <v>1</v>
      </c>
      <c r="P113">
        <v>2</v>
      </c>
      <c r="Q113" s="11">
        <v>2</v>
      </c>
      <c r="R113">
        <f t="shared" ref="R113:R129" si="28">40-L113-P113</f>
        <v>38</v>
      </c>
      <c r="S113" s="11">
        <v>37.999000000000002</v>
      </c>
      <c r="T113" s="3">
        <f t="shared" ref="T113:T129" si="29">S113+Q113+M113</f>
        <v>39.999000000000002</v>
      </c>
      <c r="U113" s="11">
        <v>53.061</v>
      </c>
      <c r="V113" s="11">
        <v>177.9</v>
      </c>
      <c r="W113" s="11">
        <v>4460.3</v>
      </c>
      <c r="X113" s="11">
        <v>8.6999999999999993</v>
      </c>
      <c r="Y113" s="11">
        <v>61.5</v>
      </c>
      <c r="Z113" s="11">
        <v>4625.6000000000004</v>
      </c>
      <c r="AA113" s="11">
        <v>8.6120000000000001</v>
      </c>
      <c r="AB113" s="11">
        <v>13.077999999999999</v>
      </c>
      <c r="AC113">
        <f t="shared" ref="AC113:AC129" si="30">U113-AB113</f>
        <v>39.983000000000004</v>
      </c>
      <c r="AD113" t="s">
        <v>35</v>
      </c>
      <c r="AG113" t="s">
        <v>36</v>
      </c>
      <c r="AH113" s="11">
        <v>0.14228399999999999</v>
      </c>
      <c r="AI113">
        <f>AH113/30.974</f>
        <v>4.5936591980370632E-3</v>
      </c>
      <c r="AJ113">
        <v>0</v>
      </c>
    </row>
    <row r="114" spans="1:36">
      <c r="A114" s="1" t="s">
        <v>31</v>
      </c>
      <c r="B114" t="s">
        <v>31</v>
      </c>
      <c r="C114" t="s">
        <v>51</v>
      </c>
      <c r="D114" t="s">
        <v>53</v>
      </c>
      <c r="E114">
        <v>8.5</v>
      </c>
      <c r="F114" s="2">
        <v>3.44</v>
      </c>
      <c r="G114" t="s">
        <v>38</v>
      </c>
      <c r="H114" s="11">
        <v>0</v>
      </c>
      <c r="I114">
        <v>0.47920649999999992</v>
      </c>
      <c r="J114" s="2">
        <f t="shared" si="27"/>
        <v>1.5471250080712854E-2</v>
      </c>
      <c r="K114">
        <v>15232.3</v>
      </c>
      <c r="L114">
        <v>0</v>
      </c>
      <c r="M114" s="11">
        <v>0</v>
      </c>
      <c r="N114">
        <v>50</v>
      </c>
      <c r="O114">
        <v>1</v>
      </c>
      <c r="P114">
        <v>2</v>
      </c>
      <c r="Q114" s="11">
        <v>2</v>
      </c>
      <c r="R114">
        <f t="shared" si="28"/>
        <v>38</v>
      </c>
      <c r="S114" s="11">
        <v>37.997999999999998</v>
      </c>
      <c r="T114" s="3">
        <f t="shared" si="29"/>
        <v>39.997999999999998</v>
      </c>
      <c r="U114" s="15">
        <v>53.07</v>
      </c>
      <c r="V114" s="11">
        <v>172.8</v>
      </c>
      <c r="W114" s="11">
        <v>4369.7</v>
      </c>
      <c r="X114" s="11">
        <v>8.7029999999999994</v>
      </c>
      <c r="Y114" s="11">
        <v>64.900000000000006</v>
      </c>
      <c r="Z114" s="11">
        <v>4476.6000000000004</v>
      </c>
      <c r="AA114" s="11">
        <v>8.6020000000000003</v>
      </c>
      <c r="AB114" s="11">
        <v>13.13</v>
      </c>
      <c r="AC114">
        <f t="shared" si="30"/>
        <v>39.94</v>
      </c>
      <c r="AD114" t="s">
        <v>35</v>
      </c>
      <c r="AG114" t="s">
        <v>36</v>
      </c>
      <c r="AH114" s="11">
        <v>0.85370400000000002</v>
      </c>
      <c r="AI114">
        <f>AH114/30.974</f>
        <v>2.7561955188222381E-2</v>
      </c>
      <c r="AJ114">
        <v>0</v>
      </c>
    </row>
    <row r="115" spans="1:36">
      <c r="A115" s="1">
        <v>21.104399999999998</v>
      </c>
      <c r="B115" t="s">
        <v>52</v>
      </c>
      <c r="C115" t="s">
        <v>51</v>
      </c>
      <c r="D115" t="s">
        <v>53</v>
      </c>
      <c r="E115">
        <v>8.5</v>
      </c>
      <c r="F115" s="2">
        <v>4.4400000000000004</v>
      </c>
      <c r="G115" t="s">
        <v>34</v>
      </c>
      <c r="H115" s="11">
        <v>4.0060000000000002</v>
      </c>
      <c r="I115">
        <v>0.47920649999999992</v>
      </c>
      <c r="J115" s="2">
        <f t="shared" si="27"/>
        <v>1.5471250080712854E-2</v>
      </c>
      <c r="K115">
        <v>15232.3</v>
      </c>
      <c r="L115" s="5">
        <v>0</v>
      </c>
      <c r="M115" s="11">
        <v>0</v>
      </c>
      <c r="N115">
        <v>50</v>
      </c>
      <c r="O115">
        <v>1</v>
      </c>
      <c r="P115">
        <v>2</v>
      </c>
      <c r="Q115" s="11">
        <v>2</v>
      </c>
      <c r="R115">
        <f t="shared" si="28"/>
        <v>38</v>
      </c>
      <c r="S115" s="11">
        <v>38.046999999999997</v>
      </c>
      <c r="T115" s="3">
        <f t="shared" si="29"/>
        <v>40.046999999999997</v>
      </c>
      <c r="U115" s="11">
        <v>57.091999999999999</v>
      </c>
      <c r="V115" s="11">
        <v>168.3</v>
      </c>
      <c r="W115" s="11">
        <v>4421.5</v>
      </c>
      <c r="X115" s="11">
        <v>8.6660000000000004</v>
      </c>
      <c r="Y115" s="11">
        <v>5.4</v>
      </c>
      <c r="Z115" s="11">
        <v>4691.3999999999996</v>
      </c>
      <c r="AA115" s="11">
        <v>8.2750000000000004</v>
      </c>
      <c r="AB115" s="11">
        <v>19.652000000000001</v>
      </c>
      <c r="AC115">
        <f t="shared" si="30"/>
        <v>37.44</v>
      </c>
      <c r="AD115" t="s">
        <v>35</v>
      </c>
      <c r="AG115" t="s">
        <v>36</v>
      </c>
      <c r="AH115" s="11">
        <v>0.51903600000000005</v>
      </c>
      <c r="AI115">
        <f>AH115/30.974</f>
        <v>1.6757151159036612E-2</v>
      </c>
      <c r="AJ115">
        <f>((I115*(T115/1000))-(AH115*(AC115/1000)))/(H115/1000)</f>
        <v>-6.0390697578634252E-2</v>
      </c>
    </row>
    <row r="116" spans="1:36">
      <c r="A116" s="1">
        <v>21.104399999999998</v>
      </c>
      <c r="B116" t="s">
        <v>52</v>
      </c>
      <c r="C116" t="s">
        <v>51</v>
      </c>
      <c r="D116" t="s">
        <v>53</v>
      </c>
      <c r="E116">
        <v>8.5</v>
      </c>
      <c r="F116" s="2">
        <v>5.44</v>
      </c>
      <c r="G116" t="s">
        <v>37</v>
      </c>
      <c r="H116" s="11">
        <v>4.0049999999999999</v>
      </c>
      <c r="I116">
        <v>0.47920649999999992</v>
      </c>
      <c r="J116" s="2">
        <f t="shared" si="27"/>
        <v>1.5471250080712854E-2</v>
      </c>
      <c r="K116">
        <v>15232.3</v>
      </c>
      <c r="L116" s="5">
        <v>0</v>
      </c>
      <c r="M116" s="11">
        <v>0</v>
      </c>
      <c r="N116">
        <v>50</v>
      </c>
      <c r="O116">
        <v>1</v>
      </c>
      <c r="P116">
        <v>2</v>
      </c>
      <c r="Q116" s="11">
        <v>2</v>
      </c>
      <c r="R116">
        <f t="shared" si="28"/>
        <v>38</v>
      </c>
      <c r="S116" s="11">
        <v>38.008000000000003</v>
      </c>
      <c r="T116" s="3">
        <f t="shared" si="29"/>
        <v>40.008000000000003</v>
      </c>
      <c r="U116" s="11">
        <v>57.098999999999997</v>
      </c>
      <c r="V116" s="11">
        <v>160.80000000000001</v>
      </c>
      <c r="W116" s="11">
        <v>4251.3999999999996</v>
      </c>
      <c r="X116" s="11">
        <v>8.6579999999999995</v>
      </c>
      <c r="Y116" s="11">
        <v>51.3</v>
      </c>
      <c r="Z116" s="11">
        <v>4889.8999999999996</v>
      </c>
      <c r="AA116" s="11">
        <v>8.2870000000000008</v>
      </c>
      <c r="AB116" s="11">
        <v>19.850999999999999</v>
      </c>
      <c r="AC116">
        <f t="shared" si="30"/>
        <v>37.247999999999998</v>
      </c>
      <c r="AD116" t="s">
        <v>35</v>
      </c>
      <c r="AG116" t="s">
        <v>36</v>
      </c>
      <c r="AH116" s="11">
        <v>0.47394599999999998</v>
      </c>
      <c r="AI116">
        <f>AH116/30.974</f>
        <v>1.5301414089236133E-2</v>
      </c>
      <c r="AJ116">
        <f>((I116*(T116/1000))-(AH116*(AC116/1000)))/(H116/1000)</f>
        <v>0.37916430561797765</v>
      </c>
    </row>
    <row r="117" spans="1:36">
      <c r="A117" s="1">
        <v>21.104399999999998</v>
      </c>
      <c r="B117" t="s">
        <v>52</v>
      </c>
      <c r="C117" t="s">
        <v>51</v>
      </c>
      <c r="D117" t="s">
        <v>53</v>
      </c>
      <c r="E117">
        <v>8.5</v>
      </c>
      <c r="F117" s="2">
        <v>6.44</v>
      </c>
      <c r="G117" t="s">
        <v>38</v>
      </c>
      <c r="H117" s="11">
        <v>4.0060000000000002</v>
      </c>
      <c r="I117">
        <v>0.47920649999999992</v>
      </c>
      <c r="J117" s="2">
        <f t="shared" si="27"/>
        <v>1.5471250080712854E-2</v>
      </c>
      <c r="K117">
        <v>15232.3</v>
      </c>
      <c r="L117" s="5">
        <v>0</v>
      </c>
      <c r="M117" s="11">
        <v>0</v>
      </c>
      <c r="N117">
        <v>50</v>
      </c>
      <c r="O117">
        <v>1</v>
      </c>
      <c r="P117">
        <v>2</v>
      </c>
      <c r="Q117" s="11">
        <v>2</v>
      </c>
      <c r="R117">
        <f t="shared" si="28"/>
        <v>38</v>
      </c>
      <c r="S117" s="11">
        <v>37.991</v>
      </c>
      <c r="T117" s="3">
        <f t="shared" si="29"/>
        <v>39.991</v>
      </c>
      <c r="U117" s="15">
        <v>57.09</v>
      </c>
      <c r="V117" s="11">
        <v>158.5</v>
      </c>
      <c r="W117" s="11">
        <v>4511</v>
      </c>
      <c r="X117" s="11">
        <v>8.6460000000000008</v>
      </c>
      <c r="Y117" s="11">
        <v>-18.399999999999999</v>
      </c>
      <c r="Z117" s="11">
        <v>4600.8</v>
      </c>
      <c r="AA117" s="11">
        <v>8.3170000000000002</v>
      </c>
      <c r="AB117" s="11">
        <v>19.89</v>
      </c>
      <c r="AC117">
        <f t="shared" si="30"/>
        <v>37.200000000000003</v>
      </c>
      <c r="AD117" t="s">
        <v>35</v>
      </c>
      <c r="AG117" t="s">
        <v>36</v>
      </c>
      <c r="AH117" s="11">
        <v>0.39178200000000002</v>
      </c>
      <c r="AI117">
        <f>AH117/30.974</f>
        <v>1.2648737650933042E-2</v>
      </c>
      <c r="AJ117">
        <f>((I117*(T117/1000))-(AH117*(AC117/1000)))/(H117/1000)</f>
        <v>1.1456956419121305</v>
      </c>
    </row>
    <row r="118" spans="1:36">
      <c r="A118" s="1">
        <v>21.104399999999998</v>
      </c>
      <c r="B118" t="s">
        <v>52</v>
      </c>
      <c r="C118" t="s">
        <v>51</v>
      </c>
      <c r="D118" t="s">
        <v>53</v>
      </c>
      <c r="E118">
        <v>8.5</v>
      </c>
      <c r="F118" s="2">
        <v>7.44</v>
      </c>
      <c r="G118" t="s">
        <v>34</v>
      </c>
      <c r="H118" s="11">
        <v>3.996</v>
      </c>
      <c r="I118">
        <v>76.16</v>
      </c>
      <c r="J118" s="2">
        <f t="shared" si="27"/>
        <v>2.4588364434687158</v>
      </c>
      <c r="K118">
        <v>15232.3</v>
      </c>
      <c r="L118" s="6">
        <v>0.2</v>
      </c>
      <c r="M118" s="11">
        <v>0.2</v>
      </c>
      <c r="N118">
        <v>50</v>
      </c>
      <c r="O118">
        <v>1</v>
      </c>
      <c r="P118">
        <v>2</v>
      </c>
      <c r="Q118" s="11">
        <v>2</v>
      </c>
      <c r="R118" s="6">
        <f>40-L118-P118</f>
        <v>37.799999999999997</v>
      </c>
      <c r="S118" s="11">
        <v>37.792999999999999</v>
      </c>
      <c r="T118" s="3">
        <f t="shared" si="29"/>
        <v>39.993000000000002</v>
      </c>
      <c r="U118" s="11">
        <v>56.997999999999998</v>
      </c>
      <c r="V118" s="11">
        <v>156.4</v>
      </c>
      <c r="W118" s="11">
        <v>4720.3999999999996</v>
      </c>
      <c r="X118" s="11">
        <v>8.6280000000000001</v>
      </c>
      <c r="Y118" s="11">
        <v>-34.5</v>
      </c>
      <c r="Z118" s="11">
        <v>4876</v>
      </c>
      <c r="AA118" s="11">
        <v>8.2460000000000004</v>
      </c>
      <c r="AB118" s="11">
        <v>19.744</v>
      </c>
      <c r="AC118">
        <f t="shared" si="30"/>
        <v>37.253999999999998</v>
      </c>
      <c r="AD118" t="s">
        <v>35</v>
      </c>
      <c r="AG118" t="s">
        <v>36</v>
      </c>
      <c r="AH118" s="11">
        <v>16.883700000000001</v>
      </c>
      <c r="AI118">
        <f>AH118/30.974</f>
        <v>0.54509265835862342</v>
      </c>
      <c r="AJ118">
        <f>((I118*(T118/1000))-(AH118*(AC118/1000)))/(H118/1000)</f>
        <v>604.82520525525513</v>
      </c>
    </row>
    <row r="119" spans="1:36">
      <c r="A119" s="1">
        <v>21.104399999999998</v>
      </c>
      <c r="B119" t="s">
        <v>52</v>
      </c>
      <c r="C119" t="s">
        <v>51</v>
      </c>
      <c r="D119" t="s">
        <v>53</v>
      </c>
      <c r="E119">
        <v>8.5</v>
      </c>
      <c r="F119" s="2">
        <v>8.44</v>
      </c>
      <c r="G119" t="s">
        <v>37</v>
      </c>
      <c r="H119" s="11">
        <v>4.0090000000000003</v>
      </c>
      <c r="I119">
        <v>76.16</v>
      </c>
      <c r="J119" s="2">
        <f t="shared" si="27"/>
        <v>2.4588364434687158</v>
      </c>
      <c r="K119">
        <v>15232.3</v>
      </c>
      <c r="L119" s="6">
        <v>0.2</v>
      </c>
      <c r="M119" s="11">
        <v>0.2</v>
      </c>
      <c r="N119">
        <v>50</v>
      </c>
      <c r="O119">
        <v>1</v>
      </c>
      <c r="P119">
        <v>2</v>
      </c>
      <c r="Q119" s="11">
        <v>2</v>
      </c>
      <c r="R119">
        <f t="shared" si="28"/>
        <v>37.799999999999997</v>
      </c>
      <c r="S119" s="11">
        <v>37.792000000000002</v>
      </c>
      <c r="T119" s="3">
        <f t="shared" si="29"/>
        <v>39.992000000000004</v>
      </c>
      <c r="U119" s="11">
        <v>57.023000000000003</v>
      </c>
      <c r="V119" s="11">
        <v>154.80000000000001</v>
      </c>
      <c r="W119" s="11">
        <v>4598</v>
      </c>
      <c r="X119" s="11">
        <v>8.6289999999999996</v>
      </c>
      <c r="Y119" s="11">
        <v>-47.2</v>
      </c>
      <c r="Z119" s="11">
        <v>4986.8</v>
      </c>
      <c r="AA119" s="11">
        <v>8.2289999999999992</v>
      </c>
      <c r="AB119" s="11">
        <v>19.829000000000001</v>
      </c>
      <c r="AC119">
        <f t="shared" si="30"/>
        <v>37.194000000000003</v>
      </c>
      <c r="AD119" t="s">
        <v>35</v>
      </c>
      <c r="AG119" t="s">
        <v>36</v>
      </c>
      <c r="AH119" s="11">
        <v>17.39472</v>
      </c>
      <c r="AI119">
        <f>AH119/30.974</f>
        <v>0.56159101181636206</v>
      </c>
      <c r="AJ119">
        <f>((I119*(T119/1000))-(AH119*(AC119/1000)))/(H119/1000)</f>
        <v>598.35657378897486</v>
      </c>
    </row>
    <row r="120" spans="1:36">
      <c r="A120" s="1">
        <v>21.104399999999998</v>
      </c>
      <c r="B120" t="s">
        <v>52</v>
      </c>
      <c r="C120" t="s">
        <v>51</v>
      </c>
      <c r="D120" t="s">
        <v>53</v>
      </c>
      <c r="E120">
        <v>8.5</v>
      </c>
      <c r="F120" s="2">
        <v>9.44</v>
      </c>
      <c r="G120" t="s">
        <v>38</v>
      </c>
      <c r="H120" s="11">
        <v>4.0010000000000003</v>
      </c>
      <c r="I120">
        <v>76.16</v>
      </c>
      <c r="J120" s="2">
        <f t="shared" si="27"/>
        <v>2.4588364434687158</v>
      </c>
      <c r="K120">
        <v>15232.3</v>
      </c>
      <c r="L120" s="6">
        <v>0.2</v>
      </c>
      <c r="M120" s="11">
        <v>0.2</v>
      </c>
      <c r="N120">
        <v>50</v>
      </c>
      <c r="O120">
        <v>1</v>
      </c>
      <c r="P120">
        <v>2</v>
      </c>
      <c r="Q120" s="11">
        <v>2</v>
      </c>
      <c r="R120">
        <f t="shared" si="28"/>
        <v>37.799999999999997</v>
      </c>
      <c r="S120" s="11">
        <v>37.795000000000002</v>
      </c>
      <c r="T120" s="3">
        <f t="shared" si="29"/>
        <v>39.995000000000005</v>
      </c>
      <c r="U120" s="11">
        <v>57.005000000000003</v>
      </c>
      <c r="V120" s="11">
        <v>152.80000000000001</v>
      </c>
      <c r="W120" s="11">
        <v>4580.8999999999996</v>
      </c>
      <c r="X120" s="11">
        <v>8.6199999999999992</v>
      </c>
      <c r="Y120" s="11">
        <v>-51.9</v>
      </c>
      <c r="Z120" s="11">
        <v>5060.2</v>
      </c>
      <c r="AA120" s="11">
        <v>8.2490000000000006</v>
      </c>
      <c r="AB120" s="11">
        <v>19.690999999999999</v>
      </c>
      <c r="AC120">
        <f t="shared" si="30"/>
        <v>37.314000000000007</v>
      </c>
      <c r="AD120" t="s">
        <v>35</v>
      </c>
      <c r="AG120" t="s">
        <v>36</v>
      </c>
      <c r="AH120" s="11">
        <v>17.344619999999999</v>
      </c>
      <c r="AI120">
        <f>AH120/30.974</f>
        <v>0.55997352618325047</v>
      </c>
      <c r="AJ120">
        <f>((I120*(T120/1000))-(AH120*(AC120/1000)))/(H120/1000)</f>
        <v>599.55562342414385</v>
      </c>
    </row>
    <row r="121" spans="1:36">
      <c r="A121" s="1">
        <v>21.104399999999998</v>
      </c>
      <c r="B121" t="s">
        <v>52</v>
      </c>
      <c r="C121" t="s">
        <v>51</v>
      </c>
      <c r="D121" t="s">
        <v>53</v>
      </c>
      <c r="E121">
        <v>8.5</v>
      </c>
      <c r="F121" s="2">
        <v>10.44</v>
      </c>
      <c r="G121" t="s">
        <v>34</v>
      </c>
      <c r="H121" s="11">
        <v>3.9980000000000002</v>
      </c>
      <c r="I121">
        <v>152.32</v>
      </c>
      <c r="J121" s="2">
        <f t="shared" si="27"/>
        <v>4.9176728869374315</v>
      </c>
      <c r="K121">
        <v>15232.3</v>
      </c>
      <c r="L121" s="6">
        <v>0.4</v>
      </c>
      <c r="M121" s="11">
        <v>0.4</v>
      </c>
      <c r="N121">
        <v>50</v>
      </c>
      <c r="O121">
        <v>1</v>
      </c>
      <c r="P121">
        <v>2</v>
      </c>
      <c r="Q121" s="11">
        <v>2</v>
      </c>
      <c r="R121">
        <f t="shared" si="28"/>
        <v>37.6</v>
      </c>
      <c r="S121" s="11">
        <v>37.597999999999999</v>
      </c>
      <c r="T121" s="3">
        <f t="shared" si="29"/>
        <v>39.997999999999998</v>
      </c>
      <c r="U121" s="11">
        <v>57.024000000000001</v>
      </c>
      <c r="V121" s="11">
        <v>154</v>
      </c>
      <c r="W121" s="11">
        <v>4794.3</v>
      </c>
      <c r="X121" s="11">
        <v>8.6059999999999999</v>
      </c>
      <c r="Y121" s="11">
        <v>-59.3</v>
      </c>
      <c r="Z121" s="11">
        <v>5228.1000000000004</v>
      </c>
      <c r="AA121" s="11">
        <v>8.1969999999999992</v>
      </c>
      <c r="AB121" s="11">
        <v>19.722000000000001</v>
      </c>
      <c r="AC121">
        <f t="shared" si="30"/>
        <v>37.302</v>
      </c>
      <c r="AD121" t="s">
        <v>35</v>
      </c>
      <c r="AG121" t="s">
        <v>36</v>
      </c>
      <c r="AH121" s="11">
        <v>45.701219999999999</v>
      </c>
      <c r="AI121">
        <f>AH121/30.974</f>
        <v>1.4754703945244398</v>
      </c>
      <c r="AJ121">
        <f>((I121*(T121/1000))-(AH121*(AC121/1000)))/(H121/1000)</f>
        <v>1097.4858558179089</v>
      </c>
    </row>
    <row r="122" spans="1:36">
      <c r="A122" s="1">
        <v>21.104399999999998</v>
      </c>
      <c r="B122" t="s">
        <v>52</v>
      </c>
      <c r="C122" t="s">
        <v>51</v>
      </c>
      <c r="D122" t="s">
        <v>53</v>
      </c>
      <c r="E122">
        <v>8.5</v>
      </c>
      <c r="F122" s="2">
        <v>11.44</v>
      </c>
      <c r="G122" t="s">
        <v>37</v>
      </c>
      <c r="H122" s="11">
        <v>4.0060000000000002</v>
      </c>
      <c r="I122">
        <v>152.32</v>
      </c>
      <c r="J122" s="2">
        <f t="shared" si="27"/>
        <v>4.9176728869374315</v>
      </c>
      <c r="K122">
        <v>15232.3</v>
      </c>
      <c r="L122" s="6">
        <v>0.4</v>
      </c>
      <c r="M122" s="11">
        <v>0.4</v>
      </c>
      <c r="N122">
        <v>50</v>
      </c>
      <c r="O122">
        <v>1</v>
      </c>
      <c r="P122">
        <v>2</v>
      </c>
      <c r="Q122" s="11">
        <v>2</v>
      </c>
      <c r="R122">
        <f t="shared" si="28"/>
        <v>37.6</v>
      </c>
      <c r="S122" s="11">
        <v>37.603000000000002</v>
      </c>
      <c r="T122" s="3">
        <f t="shared" si="29"/>
        <v>40.003</v>
      </c>
      <c r="U122" s="11">
        <v>56.911999999999999</v>
      </c>
      <c r="V122" s="11">
        <v>154.19999999999999</v>
      </c>
      <c r="W122" s="11">
        <v>4662.8</v>
      </c>
      <c r="X122" s="11">
        <v>8.5890000000000004</v>
      </c>
      <c r="Y122" s="11">
        <v>-77.8</v>
      </c>
      <c r="Z122" s="11">
        <v>5083.3999999999996</v>
      </c>
      <c r="AA122" s="11">
        <v>8.2309999999999999</v>
      </c>
      <c r="AB122" s="11">
        <v>19.856999999999999</v>
      </c>
      <c r="AC122">
        <f t="shared" si="30"/>
        <v>37.055</v>
      </c>
      <c r="AD122" t="s">
        <v>35</v>
      </c>
      <c r="AG122" t="s">
        <v>36</v>
      </c>
      <c r="AH122" s="11">
        <v>45.540900000000001</v>
      </c>
      <c r="AI122">
        <f>AH122/30.974</f>
        <v>1.4702944404984826</v>
      </c>
      <c r="AJ122">
        <f>((I122*(T122/1000))-(AH122*(AC122/1000)))/(H122/1000)</f>
        <v>1099.7850500499246</v>
      </c>
    </row>
    <row r="123" spans="1:36">
      <c r="A123" s="1">
        <v>21.104399999999998</v>
      </c>
      <c r="B123" t="s">
        <v>52</v>
      </c>
      <c r="C123" t="s">
        <v>51</v>
      </c>
      <c r="D123" t="s">
        <v>53</v>
      </c>
      <c r="E123">
        <v>8.5</v>
      </c>
      <c r="F123" s="2">
        <v>12.44</v>
      </c>
      <c r="G123" t="s">
        <v>38</v>
      </c>
      <c r="H123" s="11">
        <v>4.0069999999999997</v>
      </c>
      <c r="I123">
        <v>152.32</v>
      </c>
      <c r="J123" s="2">
        <f t="shared" si="27"/>
        <v>4.9176728869374315</v>
      </c>
      <c r="K123">
        <v>15232.3</v>
      </c>
      <c r="L123" s="6">
        <v>0.4</v>
      </c>
      <c r="M123" s="11">
        <v>0.4</v>
      </c>
      <c r="N123">
        <v>50</v>
      </c>
      <c r="O123">
        <v>1</v>
      </c>
      <c r="P123">
        <v>2</v>
      </c>
      <c r="Q123" s="11">
        <v>2</v>
      </c>
      <c r="R123">
        <f t="shared" si="28"/>
        <v>37.6</v>
      </c>
      <c r="S123" s="11">
        <v>37.616</v>
      </c>
      <c r="T123" s="3">
        <f t="shared" si="29"/>
        <v>40.015999999999998</v>
      </c>
      <c r="U123" s="11">
        <v>57.094000000000001</v>
      </c>
      <c r="V123" s="11">
        <v>147.1</v>
      </c>
      <c r="W123" s="11">
        <v>4667.3</v>
      </c>
      <c r="X123" s="11">
        <v>8.6289999999999996</v>
      </c>
      <c r="Y123" s="11">
        <v>31.9</v>
      </c>
      <c r="Z123" s="11">
        <v>5384.7</v>
      </c>
      <c r="AA123" s="11">
        <v>8.2910000000000004</v>
      </c>
      <c r="AB123" s="11">
        <v>19.943000000000001</v>
      </c>
      <c r="AC123">
        <f t="shared" si="30"/>
        <v>37.150999999999996</v>
      </c>
      <c r="AD123" t="s">
        <v>35</v>
      </c>
      <c r="AG123" t="s">
        <v>36</v>
      </c>
      <c r="AH123" s="11">
        <v>46.86354</v>
      </c>
      <c r="AI123">
        <f>AH123/30.974</f>
        <v>1.5129960612126299</v>
      </c>
      <c r="AJ123">
        <f>((I123*(T123/1000))-(AH123*(AC123/1000)))/(H123/1000)</f>
        <v>1086.6507974694287</v>
      </c>
    </row>
    <row r="124" spans="1:36">
      <c r="A124" s="1">
        <v>21.104399999999998</v>
      </c>
      <c r="B124" t="s">
        <v>52</v>
      </c>
      <c r="C124" t="s">
        <v>51</v>
      </c>
      <c r="D124" t="s">
        <v>53</v>
      </c>
      <c r="E124">
        <v>8.5</v>
      </c>
      <c r="F124" s="2">
        <v>13.44</v>
      </c>
      <c r="G124" t="s">
        <v>34</v>
      </c>
      <c r="H124" s="11">
        <v>4.0090000000000003</v>
      </c>
      <c r="I124">
        <v>380.81</v>
      </c>
      <c r="J124" s="2">
        <f t="shared" si="27"/>
        <v>12.294505068767354</v>
      </c>
      <c r="K124">
        <v>15232.3</v>
      </c>
      <c r="L124" s="6">
        <v>1</v>
      </c>
      <c r="M124" s="13">
        <v>1</v>
      </c>
      <c r="N124">
        <v>50</v>
      </c>
      <c r="O124">
        <v>1</v>
      </c>
      <c r="P124">
        <v>2</v>
      </c>
      <c r="Q124" s="11">
        <v>2</v>
      </c>
      <c r="R124">
        <f t="shared" si="28"/>
        <v>37</v>
      </c>
      <c r="S124" s="11">
        <v>37.008000000000003</v>
      </c>
      <c r="T124" s="3">
        <f t="shared" si="29"/>
        <v>40.008000000000003</v>
      </c>
      <c r="U124" s="11">
        <v>57.109000000000002</v>
      </c>
      <c r="V124" s="11">
        <v>147.4</v>
      </c>
      <c r="W124" s="11">
        <v>5050.5</v>
      </c>
      <c r="X124" s="11">
        <v>8.5990000000000002</v>
      </c>
      <c r="Y124" s="11">
        <v>19.100000000000001</v>
      </c>
      <c r="Z124" s="11">
        <v>6356.8</v>
      </c>
      <c r="AA124" s="11">
        <v>8.2690000000000001</v>
      </c>
      <c r="AB124" s="11">
        <v>19.856000000000002</v>
      </c>
      <c r="AC124">
        <f t="shared" si="30"/>
        <v>37.253</v>
      </c>
      <c r="AD124" t="s">
        <v>35</v>
      </c>
      <c r="AG124" t="s">
        <v>36</v>
      </c>
      <c r="AH124" s="11">
        <v>203.3058</v>
      </c>
      <c r="AI124">
        <f>AH124/30.974</f>
        <v>6.5637566991670431</v>
      </c>
      <c r="AJ124">
        <f>((I124*(T124/1000))-(AH124*(AC124/1000)))/(H124/1000)</f>
        <v>1911.1238494886502</v>
      </c>
    </row>
    <row r="125" spans="1:36">
      <c r="A125" s="1">
        <v>21.104399999999998</v>
      </c>
      <c r="B125" t="s">
        <v>52</v>
      </c>
      <c r="C125" t="s">
        <v>51</v>
      </c>
      <c r="D125" t="s">
        <v>53</v>
      </c>
      <c r="E125">
        <v>8.5</v>
      </c>
      <c r="F125" s="2">
        <v>14.44</v>
      </c>
      <c r="G125" t="s">
        <v>37</v>
      </c>
      <c r="H125" s="11">
        <v>3.9980000000000002</v>
      </c>
      <c r="I125">
        <v>380.81</v>
      </c>
      <c r="J125" s="2">
        <f t="shared" si="27"/>
        <v>12.294505068767354</v>
      </c>
      <c r="K125">
        <v>15232.3</v>
      </c>
      <c r="L125" s="6">
        <v>1</v>
      </c>
      <c r="M125" s="13">
        <v>1</v>
      </c>
      <c r="N125">
        <v>50</v>
      </c>
      <c r="O125">
        <v>1</v>
      </c>
      <c r="P125">
        <v>2</v>
      </c>
      <c r="Q125" s="11">
        <v>2</v>
      </c>
      <c r="R125">
        <f t="shared" si="28"/>
        <v>37</v>
      </c>
      <c r="S125" s="11">
        <v>37.000999999999998</v>
      </c>
      <c r="T125" s="3">
        <f t="shared" si="29"/>
        <v>40.000999999999998</v>
      </c>
      <c r="U125" s="11">
        <v>57.222999999999999</v>
      </c>
      <c r="V125" s="11">
        <v>150.4</v>
      </c>
      <c r="W125" s="11">
        <v>5510.4</v>
      </c>
      <c r="X125" s="11">
        <v>8.5830000000000002</v>
      </c>
      <c r="Y125" s="11">
        <v>24.4</v>
      </c>
      <c r="Z125" s="11">
        <v>6527.8</v>
      </c>
      <c r="AA125" s="11">
        <v>8.2629999999999999</v>
      </c>
      <c r="AB125" s="11">
        <v>19.856000000000002</v>
      </c>
      <c r="AC125">
        <f t="shared" si="30"/>
        <v>37.366999999999997</v>
      </c>
      <c r="AD125" t="s">
        <v>35</v>
      </c>
      <c r="AG125" t="s">
        <v>36</v>
      </c>
      <c r="AH125" s="11">
        <v>218.23560000000001</v>
      </c>
      <c r="AI125">
        <f>AH125/30.974</f>
        <v>7.0457674178343126</v>
      </c>
      <c r="AJ125">
        <f>((I125*(T125/1000))-(AH125*(AC125/1000)))/(H125/1000)</f>
        <v>1770.3779751875932</v>
      </c>
    </row>
    <row r="126" spans="1:36">
      <c r="A126" s="1">
        <v>21.104399999999998</v>
      </c>
      <c r="B126" t="s">
        <v>52</v>
      </c>
      <c r="C126" t="s">
        <v>51</v>
      </c>
      <c r="D126" t="s">
        <v>53</v>
      </c>
      <c r="E126">
        <v>8.5</v>
      </c>
      <c r="F126" s="2">
        <v>15.44</v>
      </c>
      <c r="G126" t="s">
        <v>38</v>
      </c>
      <c r="H126" s="11">
        <v>4</v>
      </c>
      <c r="I126">
        <v>380.81</v>
      </c>
      <c r="J126" s="2">
        <f t="shared" si="27"/>
        <v>12.294505068767354</v>
      </c>
      <c r="K126">
        <v>15232.3</v>
      </c>
      <c r="L126" s="6">
        <v>1</v>
      </c>
      <c r="M126" s="13">
        <v>1</v>
      </c>
      <c r="N126">
        <v>50</v>
      </c>
      <c r="O126">
        <v>1</v>
      </c>
      <c r="P126">
        <v>2</v>
      </c>
      <c r="Q126" s="11">
        <v>2</v>
      </c>
      <c r="R126">
        <f t="shared" si="28"/>
        <v>37</v>
      </c>
      <c r="S126" s="11">
        <v>36.994</v>
      </c>
      <c r="T126" s="3">
        <f t="shared" si="29"/>
        <v>39.994</v>
      </c>
      <c r="U126" s="11">
        <v>57.164999999999999</v>
      </c>
      <c r="V126" s="11">
        <v>151.80000000000001</v>
      </c>
      <c r="W126" s="11">
        <v>5434.5</v>
      </c>
      <c r="X126" s="11">
        <v>8.5860000000000003</v>
      </c>
      <c r="Y126" s="11">
        <v>17.399999999999999</v>
      </c>
      <c r="Z126" s="11">
        <v>6366.2</v>
      </c>
      <c r="AA126" s="11">
        <v>8.2390000000000008</v>
      </c>
      <c r="AB126" s="11">
        <v>20.027000000000001</v>
      </c>
      <c r="AC126">
        <f t="shared" si="30"/>
        <v>37.137999999999998</v>
      </c>
      <c r="AD126" t="s">
        <v>35</v>
      </c>
      <c r="AG126" t="s">
        <v>36</v>
      </c>
      <c r="AH126" s="11">
        <v>212.82480000000001</v>
      </c>
      <c r="AI126">
        <f>AH126/30.974</f>
        <v>6.8710789694582557</v>
      </c>
      <c r="AJ126">
        <f>((I126*(T126/1000))-(AH126*(AC126/1000)))/(H126/1000)</f>
        <v>1831.5569294000002</v>
      </c>
    </row>
    <row r="127" spans="1:36">
      <c r="A127" s="1">
        <v>21.104399999999998</v>
      </c>
      <c r="B127" t="s">
        <v>52</v>
      </c>
      <c r="C127" t="s">
        <v>51</v>
      </c>
      <c r="D127" t="s">
        <v>53</v>
      </c>
      <c r="E127">
        <v>8.5</v>
      </c>
      <c r="F127" s="2">
        <v>16.440000000000001</v>
      </c>
      <c r="G127" t="s">
        <v>34</v>
      </c>
      <c r="H127" s="11">
        <v>4.008</v>
      </c>
      <c r="I127">
        <v>761.62</v>
      </c>
      <c r="J127" s="2">
        <f t="shared" si="27"/>
        <v>24.589010137534707</v>
      </c>
      <c r="K127">
        <v>15232.3</v>
      </c>
      <c r="L127" s="6">
        <v>2</v>
      </c>
      <c r="M127" s="13">
        <v>2</v>
      </c>
      <c r="N127">
        <v>50</v>
      </c>
      <c r="O127">
        <v>1</v>
      </c>
      <c r="P127">
        <v>2</v>
      </c>
      <c r="Q127" s="11">
        <v>2</v>
      </c>
      <c r="R127">
        <f t="shared" si="28"/>
        <v>36</v>
      </c>
      <c r="S127" s="11">
        <v>36.000999999999998</v>
      </c>
      <c r="T127" s="3">
        <f t="shared" si="29"/>
        <v>40.000999999999998</v>
      </c>
      <c r="U127" s="11">
        <v>57.253</v>
      </c>
      <c r="V127" s="11">
        <v>147.30000000000001</v>
      </c>
      <c r="W127" s="11">
        <v>6365.6</v>
      </c>
      <c r="X127" s="11">
        <v>8.6020000000000003</v>
      </c>
      <c r="Y127" s="11">
        <v>42</v>
      </c>
      <c r="Z127" s="11">
        <v>8281.1</v>
      </c>
      <c r="AA127" s="11">
        <v>8.3469999999999995</v>
      </c>
      <c r="AB127" s="11">
        <v>19.928999999999998</v>
      </c>
      <c r="AC127">
        <f t="shared" si="30"/>
        <v>37.323999999999998</v>
      </c>
      <c r="AD127" t="s">
        <v>35</v>
      </c>
      <c r="AG127" t="s">
        <v>36</v>
      </c>
      <c r="AH127" s="11">
        <v>535.86959999999999</v>
      </c>
      <c r="AI127">
        <f>AH127/30.974</f>
        <v>17.300626331762121</v>
      </c>
      <c r="AJ127">
        <f>((I127*(T127/1000))-(AH127*(AC127/1000)))/(H127/1000)</f>
        <v>2610.969228942115</v>
      </c>
    </row>
    <row r="128" spans="1:36">
      <c r="A128" s="1">
        <v>21.104399999999998</v>
      </c>
      <c r="B128" t="s">
        <v>52</v>
      </c>
      <c r="C128" t="s">
        <v>51</v>
      </c>
      <c r="D128" t="s">
        <v>53</v>
      </c>
      <c r="E128">
        <v>8.5</v>
      </c>
      <c r="F128" s="2">
        <v>17.440000000000001</v>
      </c>
      <c r="G128" t="s">
        <v>37</v>
      </c>
      <c r="H128" s="11">
        <v>4.008</v>
      </c>
      <c r="I128">
        <v>761.62</v>
      </c>
      <c r="J128" s="2">
        <f t="shared" si="27"/>
        <v>24.589010137534707</v>
      </c>
      <c r="K128">
        <v>15232.3</v>
      </c>
      <c r="L128" s="6">
        <v>2</v>
      </c>
      <c r="M128" s="13">
        <v>2</v>
      </c>
      <c r="N128">
        <v>50</v>
      </c>
      <c r="O128">
        <v>1</v>
      </c>
      <c r="P128">
        <v>2</v>
      </c>
      <c r="Q128" s="11">
        <v>2</v>
      </c>
      <c r="R128">
        <f t="shared" si="28"/>
        <v>36</v>
      </c>
      <c r="S128" s="11">
        <v>36.000999999999998</v>
      </c>
      <c r="T128" s="3">
        <f t="shared" si="29"/>
        <v>40.000999999999998</v>
      </c>
      <c r="U128" s="11">
        <v>57.238</v>
      </c>
      <c r="V128" s="11">
        <v>148.6</v>
      </c>
      <c r="W128" s="11">
        <v>7087.2</v>
      </c>
      <c r="X128" s="11">
        <v>8.5839999999999996</v>
      </c>
      <c r="Y128" s="11">
        <v>27.6</v>
      </c>
      <c r="Z128" s="11">
        <v>8182.8</v>
      </c>
      <c r="AA128" s="11">
        <v>8.3109999999999999</v>
      </c>
      <c r="AB128" s="11">
        <v>19.873999999999999</v>
      </c>
      <c r="AC128">
        <f t="shared" si="30"/>
        <v>37.364000000000004</v>
      </c>
      <c r="AD128" t="s">
        <v>35</v>
      </c>
      <c r="AG128" t="s">
        <v>36</v>
      </c>
      <c r="AH128" s="11">
        <v>556.11</v>
      </c>
      <c r="AI128">
        <f>AH128/30.974</f>
        <v>17.954090527539226</v>
      </c>
      <c r="AJ128">
        <f>((I128*(T128/1000))-(AH128*(AC128/1000)))/(H128/1000)</f>
        <v>2416.9330289421141</v>
      </c>
    </row>
    <row r="129" spans="1:36">
      <c r="A129" s="1">
        <v>21.104399999999998</v>
      </c>
      <c r="B129" t="s">
        <v>52</v>
      </c>
      <c r="C129" t="s">
        <v>51</v>
      </c>
      <c r="D129" t="s">
        <v>53</v>
      </c>
      <c r="E129">
        <v>8.5</v>
      </c>
      <c r="F129" s="2">
        <v>18.440000000000001</v>
      </c>
      <c r="G129" t="s">
        <v>38</v>
      </c>
      <c r="H129" s="11">
        <v>3.9980000000000002</v>
      </c>
      <c r="I129">
        <v>761.62</v>
      </c>
      <c r="J129" s="2">
        <f t="shared" si="27"/>
        <v>24.589010137534707</v>
      </c>
      <c r="K129">
        <v>15232.3</v>
      </c>
      <c r="L129" s="6">
        <v>2</v>
      </c>
      <c r="M129" s="13">
        <v>2</v>
      </c>
      <c r="N129">
        <v>50</v>
      </c>
      <c r="O129">
        <v>1</v>
      </c>
      <c r="P129">
        <v>2</v>
      </c>
      <c r="Q129" s="11">
        <v>2</v>
      </c>
      <c r="R129">
        <f t="shared" si="28"/>
        <v>36</v>
      </c>
      <c r="S129" s="11">
        <v>36.006999999999998</v>
      </c>
      <c r="T129" s="3">
        <f t="shared" si="29"/>
        <v>40.006999999999998</v>
      </c>
      <c r="U129" s="11">
        <v>57.250999999999998</v>
      </c>
      <c r="V129" s="11">
        <v>154.1</v>
      </c>
      <c r="W129" s="11">
        <v>7000.8</v>
      </c>
      <c r="X129" s="11">
        <v>8.5839999999999996</v>
      </c>
      <c r="Y129" s="11">
        <v>40.200000000000003</v>
      </c>
      <c r="Z129" s="11">
        <v>8282.1</v>
      </c>
      <c r="AA129" s="11">
        <v>8.2919999999999998</v>
      </c>
      <c r="AB129" s="11">
        <v>19.969000000000001</v>
      </c>
      <c r="AC129">
        <f t="shared" si="30"/>
        <v>37.281999999999996</v>
      </c>
      <c r="AD129" t="s">
        <v>35</v>
      </c>
      <c r="AG129" t="s">
        <v>36</v>
      </c>
      <c r="AH129" s="11">
        <v>554.20619999999997</v>
      </c>
      <c r="AI129">
        <f>AH129/30.974</f>
        <v>17.892626073480983</v>
      </c>
      <c r="AJ129">
        <f>((I129*(T129/1000))-(AH129*(AC129/1000)))/(H129/1000)</f>
        <v>2453.2805881940985</v>
      </c>
    </row>
    <row r="130" spans="1:36">
      <c r="A130" s="1" t="s">
        <v>31</v>
      </c>
      <c r="B130" t="s">
        <v>31</v>
      </c>
      <c r="C130" t="s">
        <v>32</v>
      </c>
      <c r="D130" t="s">
        <v>56</v>
      </c>
      <c r="E130" s="6">
        <v>8.5</v>
      </c>
      <c r="F130">
        <v>1.38</v>
      </c>
      <c r="G130" t="s">
        <v>34</v>
      </c>
      <c r="H130" s="11">
        <v>0</v>
      </c>
      <c r="I130" s="20">
        <v>0.15538399999999999</v>
      </c>
      <c r="J130" s="2">
        <f>I130/30.974</f>
        <v>5.0165945631820237E-3</v>
      </c>
      <c r="K130">
        <v>20000</v>
      </c>
      <c r="L130">
        <v>0</v>
      </c>
      <c r="M130" s="11">
        <f>L130</f>
        <v>0</v>
      </c>
      <c r="N130">
        <v>50</v>
      </c>
      <c r="O130">
        <v>0.5</v>
      </c>
      <c r="P130">
        <v>4</v>
      </c>
      <c r="Q130" s="11">
        <f>P130</f>
        <v>4</v>
      </c>
      <c r="R130">
        <f>40-L130-P130</f>
        <v>36</v>
      </c>
      <c r="S130" s="15">
        <v>35.999000000000002</v>
      </c>
      <c r="T130" s="3">
        <f>S130+Q130+M130</f>
        <v>39.999000000000002</v>
      </c>
      <c r="U130" s="11">
        <v>53.203000000000003</v>
      </c>
      <c r="V130" s="11">
        <v>133.5</v>
      </c>
      <c r="W130" s="11">
        <v>2517.5</v>
      </c>
      <c r="X130" s="11">
        <v>8.6980000000000004</v>
      </c>
      <c r="Y130" s="11">
        <v>127.8</v>
      </c>
      <c r="Z130" s="11">
        <v>2731.7</v>
      </c>
      <c r="AA130" s="11">
        <v>8.4239999999999995</v>
      </c>
      <c r="AB130" s="11">
        <v>13.27</v>
      </c>
      <c r="AC130" s="3">
        <f>U130-AB130</f>
        <v>39.933000000000007</v>
      </c>
      <c r="AD130" t="s">
        <v>35</v>
      </c>
      <c r="AF130">
        <f>AE130*(1/1000)*(1/94.9714)*(1000/1)</f>
        <v>0</v>
      </c>
      <c r="AG130" t="s">
        <v>36</v>
      </c>
      <c r="AH130" s="11">
        <v>0.30360599999999999</v>
      </c>
      <c r="AI130">
        <f>AH130*(1/1000)*(1/30.974)*(1000/1)</f>
        <v>9.8019629366565518E-3</v>
      </c>
      <c r="AJ130">
        <v>0</v>
      </c>
    </row>
    <row r="131" spans="1:36">
      <c r="A131" s="1" t="s">
        <v>31</v>
      </c>
      <c r="B131" t="s">
        <v>31</v>
      </c>
      <c r="C131" t="s">
        <v>32</v>
      </c>
      <c r="D131" t="s">
        <v>56</v>
      </c>
      <c r="E131" s="6">
        <v>8.5</v>
      </c>
      <c r="F131">
        <v>2.38</v>
      </c>
      <c r="G131" t="s">
        <v>37</v>
      </c>
      <c r="H131" s="11">
        <v>0</v>
      </c>
      <c r="I131" s="20">
        <v>0.15538399999999999</v>
      </c>
      <c r="J131" s="2">
        <f t="shared" ref="J131:J135" si="31">I131/30.974</f>
        <v>5.0165945631820237E-3</v>
      </c>
      <c r="K131">
        <v>20000</v>
      </c>
      <c r="L131">
        <v>0</v>
      </c>
      <c r="M131" s="11">
        <f t="shared" ref="M131:M147" si="32">L131</f>
        <v>0</v>
      </c>
      <c r="N131">
        <v>50</v>
      </c>
      <c r="O131">
        <v>0.5</v>
      </c>
      <c r="P131">
        <v>4</v>
      </c>
      <c r="Q131" s="11">
        <f t="shared" ref="Q131:Q146" si="33">P131</f>
        <v>4</v>
      </c>
      <c r="R131">
        <f t="shared" ref="R131:R165" si="34">40-L131-P131</f>
        <v>36</v>
      </c>
      <c r="S131" s="11">
        <v>35.999000000000002</v>
      </c>
      <c r="T131" s="3">
        <f t="shared" ref="T131:T165" si="35">S131+Q131+M131</f>
        <v>39.999000000000002</v>
      </c>
      <c r="U131" s="11">
        <v>52.911999999999999</v>
      </c>
      <c r="V131" s="11">
        <v>122.2</v>
      </c>
      <c r="W131" s="11">
        <v>2577.6</v>
      </c>
      <c r="X131" s="11">
        <v>8.6059999999999999</v>
      </c>
      <c r="Y131" s="11">
        <v>142.69999999999999</v>
      </c>
      <c r="Z131" s="11">
        <v>2698.1</v>
      </c>
      <c r="AA131" s="11">
        <v>8.516</v>
      </c>
      <c r="AB131" s="11">
        <v>13.393000000000001</v>
      </c>
      <c r="AC131" s="3">
        <f t="shared" ref="AC131:AC165" si="36">U131-AB131</f>
        <v>39.518999999999998</v>
      </c>
      <c r="AD131" t="s">
        <v>35</v>
      </c>
      <c r="AF131">
        <f t="shared" ref="AF131:AF165" si="37">AE131*(1/1000)*(1/94.9714)*(1000/1)</f>
        <v>0</v>
      </c>
      <c r="AG131" t="s">
        <v>36</v>
      </c>
      <c r="AH131" s="11">
        <v>8.4167999999999993E-2</v>
      </c>
      <c r="AI131">
        <f t="shared" ref="AI131:AI165" si="38">AH131*(1/1000)*(1/30.974)*(1000/1)</f>
        <v>2.7173758636275585E-3</v>
      </c>
      <c r="AJ131">
        <v>0</v>
      </c>
    </row>
    <row r="132" spans="1:36">
      <c r="A132" s="1" t="s">
        <v>31</v>
      </c>
      <c r="B132" t="s">
        <v>31</v>
      </c>
      <c r="C132" t="s">
        <v>32</v>
      </c>
      <c r="D132" t="s">
        <v>56</v>
      </c>
      <c r="E132" s="6">
        <v>8.5</v>
      </c>
      <c r="F132">
        <v>3.38</v>
      </c>
      <c r="G132" t="s">
        <v>38</v>
      </c>
      <c r="H132" s="11">
        <v>0</v>
      </c>
      <c r="I132" s="20">
        <v>0.15538399999999999</v>
      </c>
      <c r="J132" s="2">
        <f t="shared" si="31"/>
        <v>5.0165945631820237E-3</v>
      </c>
      <c r="K132">
        <v>20000</v>
      </c>
      <c r="L132">
        <v>0</v>
      </c>
      <c r="M132" s="11">
        <f t="shared" si="32"/>
        <v>0</v>
      </c>
      <c r="N132">
        <v>50</v>
      </c>
      <c r="O132">
        <v>0.5</v>
      </c>
      <c r="P132">
        <v>4</v>
      </c>
      <c r="Q132" s="11">
        <f t="shared" si="33"/>
        <v>4</v>
      </c>
      <c r="R132">
        <f t="shared" si="34"/>
        <v>36</v>
      </c>
      <c r="S132" s="11">
        <v>35.994999999999997</v>
      </c>
      <c r="T132" s="3">
        <f t="shared" si="35"/>
        <v>39.994999999999997</v>
      </c>
      <c r="U132" s="11">
        <v>53.194000000000003</v>
      </c>
      <c r="V132" s="11">
        <v>131.4</v>
      </c>
      <c r="W132" s="11">
        <v>2525.8000000000002</v>
      </c>
      <c r="X132" s="11">
        <v>8.6319999999999997</v>
      </c>
      <c r="Y132" s="11">
        <v>134.30000000000001</v>
      </c>
      <c r="Z132" s="11">
        <v>2651.6</v>
      </c>
      <c r="AA132" s="11">
        <v>8.5239999999999991</v>
      </c>
      <c r="AB132" s="11">
        <v>13.268000000000001</v>
      </c>
      <c r="AC132" s="3">
        <f t="shared" si="36"/>
        <v>39.926000000000002</v>
      </c>
      <c r="AD132" t="s">
        <v>35</v>
      </c>
      <c r="AF132">
        <f t="shared" si="37"/>
        <v>0</v>
      </c>
      <c r="AG132" t="s">
        <v>36</v>
      </c>
      <c r="AH132" s="11">
        <v>8.1161999999999998E-2</v>
      </c>
      <c r="AI132">
        <f t="shared" si="38"/>
        <v>2.62032672564086E-3</v>
      </c>
      <c r="AJ132">
        <v>0</v>
      </c>
    </row>
    <row r="133" spans="1:36">
      <c r="A133" s="1">
        <v>21.1038</v>
      </c>
      <c r="B133" t="s">
        <v>40</v>
      </c>
      <c r="C133" t="s">
        <v>32</v>
      </c>
      <c r="D133" t="s">
        <v>56</v>
      </c>
      <c r="E133" s="6">
        <v>8.5</v>
      </c>
      <c r="F133">
        <v>4.38</v>
      </c>
      <c r="G133" t="s">
        <v>34</v>
      </c>
      <c r="H133" s="11">
        <v>4.008</v>
      </c>
      <c r="I133" s="20">
        <v>0.15538399999999999</v>
      </c>
      <c r="J133" s="2">
        <f t="shared" si="31"/>
        <v>5.0165945631820237E-3</v>
      </c>
      <c r="K133">
        <v>20000</v>
      </c>
      <c r="L133" s="5">
        <v>0</v>
      </c>
      <c r="M133" s="11">
        <f t="shared" si="32"/>
        <v>0</v>
      </c>
      <c r="N133">
        <v>50</v>
      </c>
      <c r="O133">
        <v>0.5</v>
      </c>
      <c r="P133">
        <v>4</v>
      </c>
      <c r="Q133" s="11">
        <f t="shared" si="33"/>
        <v>4</v>
      </c>
      <c r="R133">
        <f t="shared" si="34"/>
        <v>36</v>
      </c>
      <c r="S133" s="11">
        <v>35.997999999999998</v>
      </c>
      <c r="T133" s="3">
        <f t="shared" si="35"/>
        <v>39.997999999999998</v>
      </c>
      <c r="U133" s="11">
        <v>57.177</v>
      </c>
      <c r="V133" s="11">
        <v>135.1</v>
      </c>
      <c r="W133" s="11">
        <v>2808.1</v>
      </c>
      <c r="X133" s="11">
        <v>8.5579999999999998</v>
      </c>
      <c r="Y133" s="11">
        <v>-35.5</v>
      </c>
      <c r="Z133" s="11">
        <v>2962.1</v>
      </c>
      <c r="AA133" s="11">
        <v>8.1300000000000008</v>
      </c>
      <c r="AB133" s="11">
        <v>19.815000000000001</v>
      </c>
      <c r="AC133" s="3">
        <f t="shared" si="36"/>
        <v>37.361999999999995</v>
      </c>
      <c r="AD133" t="s">
        <v>35</v>
      </c>
      <c r="AF133">
        <f t="shared" si="37"/>
        <v>0</v>
      </c>
      <c r="AG133" t="s">
        <v>36</v>
      </c>
      <c r="AH133" s="11">
        <v>0.81863399999999986</v>
      </c>
      <c r="AI133">
        <f t="shared" si="38"/>
        <v>2.6429715245044227E-2</v>
      </c>
      <c r="AJ133">
        <f>((I133)*(T133/1000)-(AH133)*(AC133/1000))/(H133/1000)</f>
        <v>-6.0805275139720525</v>
      </c>
    </row>
    <row r="134" spans="1:36">
      <c r="A134" s="1">
        <v>21.1038</v>
      </c>
      <c r="B134" t="s">
        <v>40</v>
      </c>
      <c r="C134" t="s">
        <v>32</v>
      </c>
      <c r="D134" t="s">
        <v>56</v>
      </c>
      <c r="E134" s="6">
        <v>8.5</v>
      </c>
      <c r="F134">
        <v>5.38</v>
      </c>
      <c r="G134" t="s">
        <v>37</v>
      </c>
      <c r="H134" s="11">
        <v>4.0090000000000003</v>
      </c>
      <c r="I134" s="20">
        <v>0.15538399999999999</v>
      </c>
      <c r="J134" s="2">
        <f t="shared" si="31"/>
        <v>5.0165945631820237E-3</v>
      </c>
      <c r="K134">
        <v>20000</v>
      </c>
      <c r="L134" s="5">
        <v>0</v>
      </c>
      <c r="M134" s="11">
        <f t="shared" si="32"/>
        <v>0</v>
      </c>
      <c r="N134">
        <v>50</v>
      </c>
      <c r="O134">
        <v>0.5</v>
      </c>
      <c r="P134">
        <v>4</v>
      </c>
      <c r="Q134" s="11">
        <f t="shared" si="33"/>
        <v>4</v>
      </c>
      <c r="R134">
        <f t="shared" si="34"/>
        <v>36</v>
      </c>
      <c r="S134" s="11">
        <v>36.005000000000003</v>
      </c>
      <c r="T134" s="3">
        <f t="shared" si="35"/>
        <v>40.005000000000003</v>
      </c>
      <c r="U134" s="11">
        <v>57.19</v>
      </c>
      <c r="V134" s="11">
        <v>147.6</v>
      </c>
      <c r="W134" s="11">
        <v>2617.6</v>
      </c>
      <c r="X134" s="11">
        <v>8.5809999999999995</v>
      </c>
      <c r="Y134" s="11">
        <v>-84.2</v>
      </c>
      <c r="Z134" s="21">
        <v>2980.9</v>
      </c>
      <c r="AA134" s="11">
        <v>8.1310000000000002</v>
      </c>
      <c r="AB134" s="11">
        <v>19.835999999999999</v>
      </c>
      <c r="AC134" s="3">
        <f t="shared" si="36"/>
        <v>37.353999999999999</v>
      </c>
      <c r="AD134" t="s">
        <v>35</v>
      </c>
      <c r="AF134">
        <f t="shared" si="37"/>
        <v>0</v>
      </c>
      <c r="AG134" t="s">
        <v>36</v>
      </c>
      <c r="AH134" s="11">
        <v>0.807612</v>
      </c>
      <c r="AI134">
        <f t="shared" si="38"/>
        <v>2.6073868405759669E-2</v>
      </c>
      <c r="AJ134">
        <f t="shared" ref="AJ134:AJ165" si="39">((I134)*(T134/1000)-(AH134)*(AC134/1000))/(H134/1000)</f>
        <v>-5.9744080139685698</v>
      </c>
    </row>
    <row r="135" spans="1:36">
      <c r="A135" s="1">
        <v>21.1038</v>
      </c>
      <c r="B135" t="s">
        <v>40</v>
      </c>
      <c r="C135" t="s">
        <v>32</v>
      </c>
      <c r="D135" t="s">
        <v>56</v>
      </c>
      <c r="E135" s="6">
        <v>8.5</v>
      </c>
      <c r="F135">
        <v>6.38</v>
      </c>
      <c r="G135" t="s">
        <v>38</v>
      </c>
      <c r="H135" s="11">
        <v>3.9969999999999999</v>
      </c>
      <c r="I135" s="20">
        <v>0.15538399999999999</v>
      </c>
      <c r="J135" s="2">
        <f t="shared" si="31"/>
        <v>5.0165945631820237E-3</v>
      </c>
      <c r="K135">
        <v>20000</v>
      </c>
      <c r="L135" s="5">
        <v>0</v>
      </c>
      <c r="M135" s="11">
        <f t="shared" si="32"/>
        <v>0</v>
      </c>
      <c r="N135">
        <v>50</v>
      </c>
      <c r="O135">
        <v>0.5</v>
      </c>
      <c r="P135">
        <v>4</v>
      </c>
      <c r="Q135" s="11">
        <f t="shared" si="33"/>
        <v>4</v>
      </c>
      <c r="R135">
        <f t="shared" si="34"/>
        <v>36</v>
      </c>
      <c r="S135" s="11">
        <v>35.996000000000002</v>
      </c>
      <c r="T135" s="3">
        <f t="shared" si="35"/>
        <v>39.996000000000002</v>
      </c>
      <c r="U135" s="11">
        <v>57.225999999999999</v>
      </c>
      <c r="V135" s="11">
        <v>135.9</v>
      </c>
      <c r="W135" s="11">
        <v>2726.1</v>
      </c>
      <c r="X135" s="11">
        <v>8.5779999999999994</v>
      </c>
      <c r="Y135" s="11">
        <v>-8.3000000000000007</v>
      </c>
      <c r="Z135" s="11">
        <v>2886.9</v>
      </c>
      <c r="AA135" s="11">
        <v>8.1609999999999996</v>
      </c>
      <c r="AB135" s="11">
        <v>19.649999999999999</v>
      </c>
      <c r="AC135" s="3">
        <f t="shared" si="36"/>
        <v>37.576000000000001</v>
      </c>
      <c r="AD135" t="s">
        <v>35</v>
      </c>
      <c r="AF135">
        <f t="shared" si="37"/>
        <v>0</v>
      </c>
      <c r="AG135" t="s">
        <v>36</v>
      </c>
      <c r="AH135" s="11">
        <v>0.76151999999999997</v>
      </c>
      <c r="AI135">
        <f t="shared" si="38"/>
        <v>2.458578162329696E-2</v>
      </c>
      <c r="AJ135">
        <f t="shared" si="39"/>
        <v>-5.604237442081561</v>
      </c>
    </row>
    <row r="136" spans="1:36">
      <c r="A136" s="1">
        <v>21.1038</v>
      </c>
      <c r="B136" t="s">
        <v>40</v>
      </c>
      <c r="C136" t="s">
        <v>32</v>
      </c>
      <c r="D136" t="s">
        <v>56</v>
      </c>
      <c r="E136" s="6">
        <v>8.5</v>
      </c>
      <c r="F136">
        <v>7.38</v>
      </c>
      <c r="G136" t="s">
        <v>34</v>
      </c>
      <c r="H136" s="11">
        <v>3.99</v>
      </c>
      <c r="I136">
        <v>50</v>
      </c>
      <c r="J136" s="2">
        <f>I136/30.974</f>
        <v>1.6142571188738941</v>
      </c>
      <c r="K136">
        <v>20000</v>
      </c>
      <c r="L136" s="6">
        <f>I136*40/K136</f>
        <v>0.1</v>
      </c>
      <c r="M136" s="11">
        <f t="shared" si="32"/>
        <v>0.1</v>
      </c>
      <c r="N136">
        <v>50</v>
      </c>
      <c r="O136">
        <v>0.5</v>
      </c>
      <c r="P136">
        <v>4</v>
      </c>
      <c r="Q136" s="11">
        <f t="shared" si="33"/>
        <v>4</v>
      </c>
      <c r="R136" s="6">
        <f>40-L136-P136</f>
        <v>35.9</v>
      </c>
      <c r="S136" s="11">
        <v>35.899000000000001</v>
      </c>
      <c r="T136" s="3">
        <f t="shared" si="35"/>
        <v>39.999000000000002</v>
      </c>
      <c r="U136" s="11">
        <v>57.247</v>
      </c>
      <c r="V136" s="11">
        <v>150.4</v>
      </c>
      <c r="W136" s="11">
        <v>2873.8</v>
      </c>
      <c r="X136" s="11">
        <v>8.5129999999999999</v>
      </c>
      <c r="Y136" s="11">
        <v>9.6</v>
      </c>
      <c r="Z136" s="11">
        <v>3022.6</v>
      </c>
      <c r="AA136" s="11">
        <v>8.1349999999999998</v>
      </c>
      <c r="AB136" s="11">
        <v>19.986000000000001</v>
      </c>
      <c r="AC136" s="3">
        <f t="shared" si="36"/>
        <v>37.260999999999996</v>
      </c>
      <c r="AD136" t="s">
        <v>35</v>
      </c>
      <c r="AF136">
        <f t="shared" si="37"/>
        <v>0</v>
      </c>
      <c r="AG136" t="s">
        <v>36</v>
      </c>
      <c r="AH136" s="11">
        <v>12.34464</v>
      </c>
      <c r="AI136">
        <f t="shared" si="38"/>
        <v>0.39854845999870858</v>
      </c>
      <c r="AJ136">
        <f>((I136)*(T136/1000)-(AH136)*(AC136/1000))/(H136/1000)</f>
        <v>385.95898971428562</v>
      </c>
    </row>
    <row r="137" spans="1:36">
      <c r="A137" s="1">
        <v>21.1038</v>
      </c>
      <c r="B137" t="s">
        <v>40</v>
      </c>
      <c r="C137" t="s">
        <v>32</v>
      </c>
      <c r="D137" t="s">
        <v>56</v>
      </c>
      <c r="E137" s="6">
        <v>8.5</v>
      </c>
      <c r="F137">
        <v>8.3800000000000008</v>
      </c>
      <c r="G137" t="s">
        <v>37</v>
      </c>
      <c r="H137" s="11">
        <v>3.9940000000000002</v>
      </c>
      <c r="I137">
        <v>50</v>
      </c>
      <c r="J137" s="2">
        <f t="shared" ref="J137:J160" si="40">I137/30.974</f>
        <v>1.6142571188738941</v>
      </c>
      <c r="K137">
        <v>20000</v>
      </c>
      <c r="L137" s="6">
        <f t="shared" ref="L137:L147" si="41">I137*40/K137</f>
        <v>0.1</v>
      </c>
      <c r="M137" s="11">
        <f t="shared" si="32"/>
        <v>0.1</v>
      </c>
      <c r="N137">
        <v>50</v>
      </c>
      <c r="O137">
        <v>0.5</v>
      </c>
      <c r="P137">
        <v>4</v>
      </c>
      <c r="Q137" s="11">
        <f t="shared" si="33"/>
        <v>4</v>
      </c>
      <c r="R137">
        <f t="shared" si="34"/>
        <v>35.9</v>
      </c>
      <c r="S137" s="11">
        <v>35.904000000000003</v>
      </c>
      <c r="T137" s="3">
        <f t="shared" si="35"/>
        <v>40.004000000000005</v>
      </c>
      <c r="U137" s="11">
        <v>57.326000000000001</v>
      </c>
      <c r="V137" s="11">
        <v>138.80000000000001</v>
      </c>
      <c r="W137" s="11">
        <v>2804.2</v>
      </c>
      <c r="X137" s="11">
        <v>8.56</v>
      </c>
      <c r="Y137" s="11">
        <v>62.2</v>
      </c>
      <c r="Z137" s="11">
        <v>2986.1</v>
      </c>
      <c r="AA137" s="11">
        <v>8.1359999999999992</v>
      </c>
      <c r="AB137" s="11">
        <v>19.687000000000001</v>
      </c>
      <c r="AC137" s="3">
        <f t="shared" si="36"/>
        <v>37.638999999999996</v>
      </c>
      <c r="AD137" t="s">
        <v>35</v>
      </c>
      <c r="AF137">
        <f t="shared" si="37"/>
        <v>0</v>
      </c>
      <c r="AG137" t="s">
        <v>36</v>
      </c>
      <c r="AH137" s="11">
        <v>12.134220000000001</v>
      </c>
      <c r="AI137">
        <f t="shared" si="38"/>
        <v>0.39175502033963971</v>
      </c>
      <c r="AJ137">
        <f t="shared" si="39"/>
        <v>386.44969790185286</v>
      </c>
    </row>
    <row r="138" spans="1:36">
      <c r="A138" s="1">
        <v>21.1038</v>
      </c>
      <c r="B138" t="s">
        <v>40</v>
      </c>
      <c r="C138" t="s">
        <v>32</v>
      </c>
      <c r="D138" t="s">
        <v>56</v>
      </c>
      <c r="E138" s="6">
        <v>8.5</v>
      </c>
      <c r="F138">
        <v>9.3800000000000008</v>
      </c>
      <c r="G138" t="s">
        <v>38</v>
      </c>
      <c r="H138" s="11">
        <v>3.9910000000000001</v>
      </c>
      <c r="I138">
        <v>50</v>
      </c>
      <c r="J138" s="2">
        <f t="shared" si="40"/>
        <v>1.6142571188738941</v>
      </c>
      <c r="K138">
        <v>20000</v>
      </c>
      <c r="L138" s="6">
        <f t="shared" si="41"/>
        <v>0.1</v>
      </c>
      <c r="M138" s="11">
        <f t="shared" si="32"/>
        <v>0.1</v>
      </c>
      <c r="N138">
        <v>50</v>
      </c>
      <c r="O138">
        <v>0.5</v>
      </c>
      <c r="P138">
        <v>4</v>
      </c>
      <c r="Q138" s="11">
        <f t="shared" si="33"/>
        <v>4</v>
      </c>
      <c r="R138">
        <f t="shared" si="34"/>
        <v>35.9</v>
      </c>
      <c r="S138" s="11">
        <v>35.898000000000003</v>
      </c>
      <c r="T138" s="3">
        <f t="shared" si="35"/>
        <v>39.998000000000005</v>
      </c>
      <c r="U138" s="11">
        <v>57.192999999999998</v>
      </c>
      <c r="V138" s="11">
        <v>161.30000000000001</v>
      </c>
      <c r="W138" s="11">
        <v>2700.9</v>
      </c>
      <c r="X138" s="11">
        <v>8.5299999999999994</v>
      </c>
      <c r="Y138" s="11">
        <v>46.6</v>
      </c>
      <c r="Z138" s="11">
        <v>3075.5</v>
      </c>
      <c r="AA138" s="11">
        <v>8.1059999999999999</v>
      </c>
      <c r="AB138" s="11">
        <v>20.077000000000002</v>
      </c>
      <c r="AC138" s="3">
        <f t="shared" si="36"/>
        <v>37.116</v>
      </c>
      <c r="AD138" t="s">
        <v>35</v>
      </c>
      <c r="AF138">
        <f t="shared" si="37"/>
        <v>0</v>
      </c>
      <c r="AG138" t="s">
        <v>36</v>
      </c>
      <c r="AH138" s="11">
        <v>12.204359999999999</v>
      </c>
      <c r="AI138">
        <f t="shared" si="38"/>
        <v>0.39401950022599602</v>
      </c>
      <c r="AJ138">
        <f>((I138)*(T138/1000)-(AH138)*(AC138/1000))/(H138/1000)</f>
        <v>387.60284997243809</v>
      </c>
    </row>
    <row r="139" spans="1:36">
      <c r="A139" s="1">
        <v>21.1038</v>
      </c>
      <c r="B139" t="s">
        <v>40</v>
      </c>
      <c r="C139" t="s">
        <v>32</v>
      </c>
      <c r="D139" t="s">
        <v>56</v>
      </c>
      <c r="E139" s="6">
        <v>8.5</v>
      </c>
      <c r="F139">
        <v>10.38</v>
      </c>
      <c r="G139" t="s">
        <v>34</v>
      </c>
      <c r="H139" s="11">
        <v>3.9969999999999999</v>
      </c>
      <c r="I139">
        <v>100</v>
      </c>
      <c r="J139" s="2">
        <f t="shared" si="40"/>
        <v>3.2285142377477882</v>
      </c>
      <c r="K139">
        <v>20000</v>
      </c>
      <c r="L139" s="6">
        <f t="shared" si="41"/>
        <v>0.2</v>
      </c>
      <c r="M139" s="11">
        <f t="shared" si="32"/>
        <v>0.2</v>
      </c>
      <c r="N139">
        <v>50</v>
      </c>
      <c r="O139">
        <v>0.5</v>
      </c>
      <c r="P139">
        <v>4</v>
      </c>
      <c r="Q139" s="11">
        <f t="shared" si="33"/>
        <v>4</v>
      </c>
      <c r="R139">
        <f t="shared" si="34"/>
        <v>35.799999999999997</v>
      </c>
      <c r="S139" s="11">
        <v>35.808999999999997</v>
      </c>
      <c r="T139" s="3">
        <f t="shared" si="35"/>
        <v>40.009</v>
      </c>
      <c r="U139" s="11">
        <v>57.201000000000001</v>
      </c>
      <c r="V139" s="11">
        <v>145.6</v>
      </c>
      <c r="W139" s="11">
        <v>3066.7</v>
      </c>
      <c r="X139" s="11">
        <v>8.4979999999999993</v>
      </c>
      <c r="Y139" s="11">
        <v>50.1</v>
      </c>
      <c r="Z139" s="11">
        <v>3100.8</v>
      </c>
      <c r="AA139" s="11">
        <v>8.0220000000000002</v>
      </c>
      <c r="AB139" s="11">
        <v>20.053999999999998</v>
      </c>
      <c r="AC139" s="3">
        <f t="shared" si="36"/>
        <v>37.147000000000006</v>
      </c>
      <c r="AD139" t="s">
        <v>35</v>
      </c>
      <c r="AF139">
        <f t="shared" si="37"/>
        <v>0</v>
      </c>
      <c r="AG139" t="s">
        <v>36</v>
      </c>
      <c r="AH139" s="11">
        <v>28.597079999999998</v>
      </c>
      <c r="AI139">
        <f t="shared" si="38"/>
        <v>0.92326079938012529</v>
      </c>
      <c r="AJ139">
        <f t="shared" si="39"/>
        <v>735.20246916187159</v>
      </c>
    </row>
    <row r="140" spans="1:36">
      <c r="A140" s="1">
        <v>21.1038</v>
      </c>
      <c r="B140" t="s">
        <v>40</v>
      </c>
      <c r="C140" t="s">
        <v>32</v>
      </c>
      <c r="D140" t="s">
        <v>56</v>
      </c>
      <c r="E140" s="6">
        <v>8.5</v>
      </c>
      <c r="F140">
        <v>11.38</v>
      </c>
      <c r="G140" t="s">
        <v>37</v>
      </c>
      <c r="H140" s="11">
        <v>4.0060000000000002</v>
      </c>
      <c r="I140">
        <v>100</v>
      </c>
      <c r="J140" s="2">
        <f t="shared" si="40"/>
        <v>3.2285142377477882</v>
      </c>
      <c r="K140">
        <v>20000</v>
      </c>
      <c r="L140" s="6">
        <f t="shared" si="41"/>
        <v>0.2</v>
      </c>
      <c r="M140" s="11">
        <f t="shared" si="32"/>
        <v>0.2</v>
      </c>
      <c r="N140">
        <v>50</v>
      </c>
      <c r="O140">
        <v>0.5</v>
      </c>
      <c r="P140">
        <v>4</v>
      </c>
      <c r="Q140" s="11">
        <f t="shared" si="33"/>
        <v>4</v>
      </c>
      <c r="R140">
        <f t="shared" si="34"/>
        <v>35.799999999999997</v>
      </c>
      <c r="S140" s="11">
        <v>35.801000000000002</v>
      </c>
      <c r="T140" s="3">
        <f t="shared" si="35"/>
        <v>40.001000000000005</v>
      </c>
      <c r="U140" s="11">
        <v>57.243000000000002</v>
      </c>
      <c r="V140" s="11">
        <v>161.1</v>
      </c>
      <c r="W140" s="11">
        <v>2998.7</v>
      </c>
      <c r="X140" s="11">
        <v>8.4570000000000007</v>
      </c>
      <c r="Y140" s="11">
        <v>48.5</v>
      </c>
      <c r="Z140" s="11">
        <v>3110.9</v>
      </c>
      <c r="AA140" s="11">
        <v>8.0609999999999999</v>
      </c>
      <c r="AB140" s="11">
        <v>20.132999999999999</v>
      </c>
      <c r="AC140" s="3">
        <f t="shared" si="36"/>
        <v>37.11</v>
      </c>
      <c r="AD140" t="s">
        <v>35</v>
      </c>
      <c r="AF140">
        <f t="shared" si="37"/>
        <v>0</v>
      </c>
      <c r="AG140" t="s">
        <v>36</v>
      </c>
      <c r="AH140" s="11">
        <v>28.777439999999999</v>
      </c>
      <c r="AI140">
        <f t="shared" si="38"/>
        <v>0.92908374765932722</v>
      </c>
      <c r="AJ140">
        <f>((I140)*(T140/1000)-(AH140)*(AC140/1000))/(H140/1000)</f>
        <v>731.94438382426358</v>
      </c>
    </row>
    <row r="141" spans="1:36">
      <c r="A141" s="1">
        <v>21.1038</v>
      </c>
      <c r="B141" t="s">
        <v>40</v>
      </c>
      <c r="C141" t="s">
        <v>32</v>
      </c>
      <c r="D141" t="s">
        <v>56</v>
      </c>
      <c r="E141" s="6">
        <v>8.5</v>
      </c>
      <c r="F141">
        <v>12.38</v>
      </c>
      <c r="G141" t="s">
        <v>38</v>
      </c>
      <c r="H141" s="11">
        <v>3.9980000000000002</v>
      </c>
      <c r="I141">
        <v>100</v>
      </c>
      <c r="J141" s="2">
        <f t="shared" si="40"/>
        <v>3.2285142377477882</v>
      </c>
      <c r="K141">
        <v>20000</v>
      </c>
      <c r="L141" s="6">
        <f t="shared" si="41"/>
        <v>0.2</v>
      </c>
      <c r="M141" s="11">
        <f t="shared" si="32"/>
        <v>0.2</v>
      </c>
      <c r="N141">
        <v>50</v>
      </c>
      <c r="O141">
        <v>0.5</v>
      </c>
      <c r="P141">
        <v>4</v>
      </c>
      <c r="Q141" s="11">
        <f t="shared" si="33"/>
        <v>4</v>
      </c>
      <c r="R141">
        <f t="shared" si="34"/>
        <v>35.799999999999997</v>
      </c>
      <c r="S141" s="11">
        <v>35.807000000000002</v>
      </c>
      <c r="T141" s="3">
        <f t="shared" si="35"/>
        <v>40.007000000000005</v>
      </c>
      <c r="U141" s="11">
        <v>57.174999999999997</v>
      </c>
      <c r="V141" s="11">
        <v>143.1</v>
      </c>
      <c r="W141" s="11">
        <v>3003.6</v>
      </c>
      <c r="X141" s="11">
        <v>8.5039999999999996</v>
      </c>
      <c r="Y141" s="11">
        <v>45.2</v>
      </c>
      <c r="Z141" s="11">
        <v>2996.2</v>
      </c>
      <c r="AA141" s="11">
        <v>8.0649999999999995</v>
      </c>
      <c r="AB141" s="11">
        <v>19.75</v>
      </c>
      <c r="AC141" s="3">
        <f t="shared" si="36"/>
        <v>37.424999999999997</v>
      </c>
      <c r="AD141" t="s">
        <v>35</v>
      </c>
      <c r="AF141">
        <f t="shared" si="37"/>
        <v>0</v>
      </c>
      <c r="AG141" t="s">
        <v>36</v>
      </c>
      <c r="AH141" s="11">
        <v>28.857599999999998</v>
      </c>
      <c r="AI141">
        <f t="shared" si="38"/>
        <v>0.93167172467230563</v>
      </c>
      <c r="AJ141">
        <f t="shared" si="39"/>
        <v>730.54135067533809</v>
      </c>
    </row>
    <row r="142" spans="1:36">
      <c r="A142" s="1">
        <v>21.1038</v>
      </c>
      <c r="B142" t="s">
        <v>40</v>
      </c>
      <c r="C142" t="s">
        <v>32</v>
      </c>
      <c r="D142" t="s">
        <v>56</v>
      </c>
      <c r="E142" s="6">
        <v>8.5</v>
      </c>
      <c r="F142">
        <v>13.38</v>
      </c>
      <c r="G142" t="s">
        <v>34</v>
      </c>
      <c r="H142" s="11">
        <v>4.0039999999999996</v>
      </c>
      <c r="I142">
        <v>250</v>
      </c>
      <c r="J142" s="2">
        <f t="shared" si="40"/>
        <v>8.0712855943694706</v>
      </c>
      <c r="K142">
        <v>20000</v>
      </c>
      <c r="L142" s="6">
        <f t="shared" si="41"/>
        <v>0.5</v>
      </c>
      <c r="M142" s="11">
        <f t="shared" si="32"/>
        <v>0.5</v>
      </c>
      <c r="N142">
        <v>50</v>
      </c>
      <c r="O142">
        <v>0.5</v>
      </c>
      <c r="P142">
        <v>4</v>
      </c>
      <c r="Q142" s="11">
        <f t="shared" si="33"/>
        <v>4</v>
      </c>
      <c r="R142">
        <f t="shared" si="34"/>
        <v>35.5</v>
      </c>
      <c r="S142" s="11">
        <v>35.521999999999998</v>
      </c>
      <c r="T142" s="3">
        <f t="shared" si="35"/>
        <v>40.021999999999998</v>
      </c>
      <c r="U142" s="11">
        <v>57.124000000000002</v>
      </c>
      <c r="V142" s="11">
        <v>184.4</v>
      </c>
      <c r="W142" s="11">
        <v>3514.1</v>
      </c>
      <c r="X142" s="11">
        <v>8.3989999999999991</v>
      </c>
      <c r="Y142" s="11">
        <v>87.1</v>
      </c>
      <c r="Z142" s="11">
        <v>3575.6</v>
      </c>
      <c r="AA142" s="11">
        <v>8.0540000000000003</v>
      </c>
      <c r="AB142" s="11">
        <v>19.974</v>
      </c>
      <c r="AC142" s="3">
        <f t="shared" si="36"/>
        <v>37.150000000000006</v>
      </c>
      <c r="AD142" t="s">
        <v>35</v>
      </c>
      <c r="AF142">
        <f t="shared" si="37"/>
        <v>0</v>
      </c>
      <c r="AG142" t="s">
        <v>36</v>
      </c>
      <c r="AH142" s="11">
        <v>125.25</v>
      </c>
      <c r="AI142">
        <f t="shared" si="38"/>
        <v>4.0437140827791049</v>
      </c>
      <c r="AJ142">
        <f t="shared" si="39"/>
        <v>1336.7788461538462</v>
      </c>
    </row>
    <row r="143" spans="1:36">
      <c r="A143" s="1">
        <v>21.1038</v>
      </c>
      <c r="B143" t="s">
        <v>40</v>
      </c>
      <c r="C143" t="s">
        <v>32</v>
      </c>
      <c r="D143" t="s">
        <v>56</v>
      </c>
      <c r="E143" s="6">
        <v>8.5</v>
      </c>
      <c r="F143">
        <v>14.38</v>
      </c>
      <c r="G143" t="s">
        <v>37</v>
      </c>
      <c r="H143" s="11">
        <v>4.0090000000000003</v>
      </c>
      <c r="I143">
        <v>250</v>
      </c>
      <c r="J143" s="2">
        <f t="shared" si="40"/>
        <v>8.0712855943694706</v>
      </c>
      <c r="K143">
        <v>20000</v>
      </c>
      <c r="L143" s="6">
        <f t="shared" si="41"/>
        <v>0.5</v>
      </c>
      <c r="M143" s="11">
        <f t="shared" si="32"/>
        <v>0.5</v>
      </c>
      <c r="N143">
        <v>50</v>
      </c>
      <c r="O143">
        <v>0.5</v>
      </c>
      <c r="P143">
        <v>4</v>
      </c>
      <c r="Q143" s="11">
        <f t="shared" si="33"/>
        <v>4</v>
      </c>
      <c r="R143">
        <f t="shared" si="34"/>
        <v>35.5</v>
      </c>
      <c r="S143" s="11">
        <v>35.497999999999998</v>
      </c>
      <c r="T143" s="3">
        <f t="shared" si="35"/>
        <v>39.997999999999998</v>
      </c>
      <c r="U143" s="11">
        <v>57.372</v>
      </c>
      <c r="V143" s="11">
        <v>155.4</v>
      </c>
      <c r="W143" s="11">
        <v>3487.8</v>
      </c>
      <c r="X143" s="11">
        <v>8.4849999999999994</v>
      </c>
      <c r="Y143" s="11">
        <v>41.4</v>
      </c>
      <c r="Z143" s="11">
        <v>3549.6</v>
      </c>
      <c r="AA143" s="11">
        <v>8.0020000000000007</v>
      </c>
      <c r="AB143" s="11">
        <v>20.074000000000002</v>
      </c>
      <c r="AC143" s="3">
        <f t="shared" si="36"/>
        <v>37.298000000000002</v>
      </c>
      <c r="AD143" t="s">
        <v>35</v>
      </c>
      <c r="AF143">
        <f t="shared" si="37"/>
        <v>0</v>
      </c>
      <c r="AG143" t="s">
        <v>36</v>
      </c>
      <c r="AH143" s="11">
        <v>120.54059999999998</v>
      </c>
      <c r="AI143">
        <f t="shared" si="38"/>
        <v>3.8916704332666106</v>
      </c>
      <c r="AJ143">
        <f t="shared" si="39"/>
        <v>1372.805363232726</v>
      </c>
    </row>
    <row r="144" spans="1:36">
      <c r="A144" s="1">
        <v>21.1038</v>
      </c>
      <c r="B144" t="s">
        <v>40</v>
      </c>
      <c r="C144" t="s">
        <v>32</v>
      </c>
      <c r="D144" t="s">
        <v>56</v>
      </c>
      <c r="E144" s="6">
        <v>8.5</v>
      </c>
      <c r="F144">
        <v>15.38</v>
      </c>
      <c r="G144" t="s">
        <v>38</v>
      </c>
      <c r="H144" s="11">
        <v>3.996</v>
      </c>
      <c r="I144">
        <v>250</v>
      </c>
      <c r="J144" s="2">
        <f t="shared" si="40"/>
        <v>8.0712855943694706</v>
      </c>
      <c r="K144">
        <v>20000</v>
      </c>
      <c r="L144" s="6">
        <f t="shared" si="41"/>
        <v>0.5</v>
      </c>
      <c r="M144" s="11">
        <f t="shared" si="32"/>
        <v>0.5</v>
      </c>
      <c r="N144">
        <v>50</v>
      </c>
      <c r="O144">
        <v>0.5</v>
      </c>
      <c r="P144">
        <v>4</v>
      </c>
      <c r="Q144" s="11">
        <f t="shared" si="33"/>
        <v>4</v>
      </c>
      <c r="R144">
        <f t="shared" si="34"/>
        <v>35.5</v>
      </c>
      <c r="S144" s="11">
        <v>35.494999999999997</v>
      </c>
      <c r="T144" s="3">
        <f t="shared" si="35"/>
        <v>39.994999999999997</v>
      </c>
      <c r="U144" s="11">
        <v>57.307000000000002</v>
      </c>
      <c r="V144" s="11">
        <v>177.7</v>
      </c>
      <c r="W144" s="11">
        <v>3298.5</v>
      </c>
      <c r="X144" s="11">
        <v>8.4139999999999997</v>
      </c>
      <c r="Y144" s="11">
        <v>41.7</v>
      </c>
      <c r="Z144" s="11">
        <v>3643.1</v>
      </c>
      <c r="AA144" s="11">
        <v>7.9989999999999997</v>
      </c>
      <c r="AB144" s="11">
        <v>20.009</v>
      </c>
      <c r="AC144" s="3">
        <f t="shared" si="36"/>
        <v>37.298000000000002</v>
      </c>
      <c r="AD144" t="s">
        <v>35</v>
      </c>
      <c r="AF144">
        <f t="shared" si="37"/>
        <v>0</v>
      </c>
      <c r="AG144" t="s">
        <v>36</v>
      </c>
      <c r="AH144" s="11">
        <v>126.95339999999999</v>
      </c>
      <c r="AI144">
        <f t="shared" si="38"/>
        <v>4.0987085943049006</v>
      </c>
      <c r="AJ144">
        <f>((I144)*(T144/1000)-(AH144)*(AC144/1000))/(H144/1000)</f>
        <v>1317.227749449449</v>
      </c>
    </row>
    <row r="145" spans="1:36">
      <c r="A145" s="1">
        <v>21.1038</v>
      </c>
      <c r="B145" t="s">
        <v>40</v>
      </c>
      <c r="C145" t="s">
        <v>32</v>
      </c>
      <c r="D145" t="s">
        <v>56</v>
      </c>
      <c r="E145" s="6">
        <v>8.5</v>
      </c>
      <c r="F145">
        <v>16.38</v>
      </c>
      <c r="G145" t="s">
        <v>34</v>
      </c>
      <c r="H145" s="11">
        <v>3.99</v>
      </c>
      <c r="I145">
        <v>500</v>
      </c>
      <c r="J145" s="2">
        <f t="shared" si="40"/>
        <v>16.142571188738941</v>
      </c>
      <c r="K145">
        <v>20000</v>
      </c>
      <c r="L145" s="6">
        <f t="shared" si="41"/>
        <v>1</v>
      </c>
      <c r="M145" s="11">
        <f t="shared" si="32"/>
        <v>1</v>
      </c>
      <c r="N145">
        <v>50</v>
      </c>
      <c r="O145">
        <v>0.5</v>
      </c>
      <c r="P145">
        <v>4</v>
      </c>
      <c r="Q145" s="11">
        <f t="shared" si="33"/>
        <v>4</v>
      </c>
      <c r="R145">
        <f t="shared" si="34"/>
        <v>35</v>
      </c>
      <c r="S145" s="15">
        <v>34.997999999999998</v>
      </c>
      <c r="T145" s="3">
        <f t="shared" si="35"/>
        <v>39.997999999999998</v>
      </c>
      <c r="U145" s="11">
        <v>57.325000000000003</v>
      </c>
      <c r="V145" s="11">
        <v>155.30000000000001</v>
      </c>
      <c r="W145" s="11">
        <v>4620.5</v>
      </c>
      <c r="X145" s="11">
        <v>8.4600000000000009</v>
      </c>
      <c r="Y145" s="11">
        <v>27.9</v>
      </c>
      <c r="Z145" s="11">
        <v>4719.1000000000004</v>
      </c>
      <c r="AA145" s="11">
        <v>8.0380000000000003</v>
      </c>
      <c r="AB145" s="11">
        <v>20.192</v>
      </c>
      <c r="AC145" s="3">
        <f t="shared" si="36"/>
        <v>37.133000000000003</v>
      </c>
      <c r="AD145" t="s">
        <v>35</v>
      </c>
      <c r="AF145">
        <f t="shared" si="37"/>
        <v>0</v>
      </c>
      <c r="AG145" t="s">
        <v>36</v>
      </c>
      <c r="AH145" s="11">
        <v>334.56779999999998</v>
      </c>
      <c r="AI145">
        <f t="shared" si="38"/>
        <v>10.801569057919545</v>
      </c>
      <c r="AJ145">
        <f t="shared" si="39"/>
        <v>1898.6200207017541</v>
      </c>
    </row>
    <row r="146" spans="1:36">
      <c r="A146" s="1">
        <v>21.1038</v>
      </c>
      <c r="B146" t="s">
        <v>40</v>
      </c>
      <c r="C146" t="s">
        <v>32</v>
      </c>
      <c r="D146" t="s">
        <v>56</v>
      </c>
      <c r="E146" s="6">
        <v>8.5</v>
      </c>
      <c r="F146">
        <v>17.38</v>
      </c>
      <c r="G146" t="s">
        <v>37</v>
      </c>
      <c r="H146" s="11">
        <v>3.9990000000000001</v>
      </c>
      <c r="I146">
        <v>500</v>
      </c>
      <c r="J146" s="2">
        <f t="shared" si="40"/>
        <v>16.142571188738941</v>
      </c>
      <c r="K146">
        <v>20000</v>
      </c>
      <c r="L146" s="6">
        <f t="shared" si="41"/>
        <v>1</v>
      </c>
      <c r="M146" s="11">
        <f t="shared" si="32"/>
        <v>1</v>
      </c>
      <c r="N146">
        <v>50</v>
      </c>
      <c r="O146">
        <v>0.5</v>
      </c>
      <c r="P146">
        <v>4</v>
      </c>
      <c r="Q146" s="11">
        <f t="shared" si="33"/>
        <v>4</v>
      </c>
      <c r="R146">
        <f t="shared" si="34"/>
        <v>35</v>
      </c>
      <c r="S146" s="11">
        <v>35.002000000000002</v>
      </c>
      <c r="T146" s="3">
        <f t="shared" si="35"/>
        <v>40.002000000000002</v>
      </c>
      <c r="U146" s="11">
        <v>57.28</v>
      </c>
      <c r="V146" s="11">
        <v>184.8</v>
      </c>
      <c r="W146" s="11">
        <v>4633.6000000000004</v>
      </c>
      <c r="X146" s="11">
        <v>8.3659999999999997</v>
      </c>
      <c r="Y146" s="11">
        <v>21.9</v>
      </c>
      <c r="Z146" s="11">
        <v>4652.2</v>
      </c>
      <c r="AA146" s="11">
        <v>8.0109999999999992</v>
      </c>
      <c r="AB146" s="11">
        <v>20.053999999999998</v>
      </c>
      <c r="AC146" s="3">
        <f t="shared" si="36"/>
        <v>37.225999999999999</v>
      </c>
      <c r="AD146" t="s">
        <v>35</v>
      </c>
      <c r="AF146">
        <f t="shared" si="37"/>
        <v>0</v>
      </c>
      <c r="AG146" t="s">
        <v>36</v>
      </c>
      <c r="AH146" s="11">
        <v>335.66999999999996</v>
      </c>
      <c r="AI146">
        <f t="shared" si="38"/>
        <v>10.837153741848001</v>
      </c>
      <c r="AJ146">
        <f t="shared" si="39"/>
        <v>1876.8063465866471</v>
      </c>
    </row>
    <row r="147" spans="1:36">
      <c r="A147" s="1">
        <v>21.1038</v>
      </c>
      <c r="B147" t="s">
        <v>40</v>
      </c>
      <c r="C147" t="s">
        <v>32</v>
      </c>
      <c r="D147" t="s">
        <v>56</v>
      </c>
      <c r="E147" s="6">
        <v>8.5</v>
      </c>
      <c r="F147">
        <v>18.38</v>
      </c>
      <c r="G147" t="s">
        <v>38</v>
      </c>
      <c r="H147" s="11">
        <v>4.0019999999999998</v>
      </c>
      <c r="I147">
        <v>500</v>
      </c>
      <c r="J147" s="2">
        <f t="shared" si="40"/>
        <v>16.142571188738941</v>
      </c>
      <c r="K147">
        <v>20000</v>
      </c>
      <c r="L147" s="6">
        <f t="shared" si="41"/>
        <v>1</v>
      </c>
      <c r="M147" s="11">
        <f t="shared" si="32"/>
        <v>1</v>
      </c>
      <c r="N147">
        <v>50</v>
      </c>
      <c r="O147">
        <v>0.5</v>
      </c>
      <c r="P147">
        <v>4</v>
      </c>
      <c r="Q147" s="11">
        <v>4</v>
      </c>
      <c r="R147">
        <f t="shared" si="34"/>
        <v>35</v>
      </c>
      <c r="S147" s="15">
        <v>34.997999999999998</v>
      </c>
      <c r="T147" s="3">
        <f t="shared" si="35"/>
        <v>39.997999999999998</v>
      </c>
      <c r="U147" s="11">
        <v>57.335999999999999</v>
      </c>
      <c r="V147" s="11">
        <v>154.19999999999999</v>
      </c>
      <c r="W147" s="11">
        <v>4798.3999999999996</v>
      </c>
      <c r="X147" s="11">
        <v>8.4610000000000003</v>
      </c>
      <c r="Y147" s="11">
        <v>28.5</v>
      </c>
      <c r="Z147" s="11">
        <v>4674.7</v>
      </c>
      <c r="AA147" s="11">
        <v>8.0210000000000008</v>
      </c>
      <c r="AB147" s="11">
        <v>20.021999999999998</v>
      </c>
      <c r="AC147" s="3">
        <f t="shared" si="36"/>
        <v>37.314</v>
      </c>
      <c r="AD147" t="s">
        <v>35</v>
      </c>
      <c r="AF147">
        <f t="shared" si="37"/>
        <v>0</v>
      </c>
      <c r="AG147" t="s">
        <v>36</v>
      </c>
      <c r="AH147" s="11">
        <v>335.66999999999996</v>
      </c>
      <c r="AI147">
        <f t="shared" si="38"/>
        <v>10.837153741848001</v>
      </c>
      <c r="AJ147">
        <f t="shared" si="39"/>
        <v>1867.5186456771619</v>
      </c>
    </row>
    <row r="148" spans="1:36">
      <c r="A148" s="1">
        <v>21.1038</v>
      </c>
      <c r="B148" t="s">
        <v>40</v>
      </c>
      <c r="C148" t="s">
        <v>32</v>
      </c>
      <c r="D148" t="s">
        <v>56</v>
      </c>
      <c r="E148" s="6">
        <v>8.5</v>
      </c>
      <c r="F148">
        <v>19.38</v>
      </c>
      <c r="G148" t="s">
        <v>34</v>
      </c>
      <c r="H148" s="11">
        <v>4.0060000000000002</v>
      </c>
      <c r="I148">
        <f>((($I$8*40)/36)*(S148/T148))+(K148*(L148/T148))</f>
        <v>0.52854103318250367</v>
      </c>
      <c r="J148" s="2">
        <f t="shared" si="40"/>
        <v>1.7064022508636395E-2</v>
      </c>
      <c r="K148">
        <v>40</v>
      </c>
      <c r="L148" s="2">
        <v>0.05</v>
      </c>
      <c r="M148" s="11">
        <v>0.05</v>
      </c>
      <c r="N148">
        <v>50</v>
      </c>
      <c r="O148">
        <v>0.5</v>
      </c>
      <c r="P148">
        <v>4</v>
      </c>
      <c r="Q148" s="11">
        <v>4</v>
      </c>
      <c r="R148">
        <f t="shared" si="34"/>
        <v>35.950000000000003</v>
      </c>
      <c r="S148" s="15">
        <v>35.951000000000001</v>
      </c>
      <c r="T148" s="3">
        <f t="shared" si="35"/>
        <v>40.000999999999998</v>
      </c>
      <c r="U148" s="11">
        <v>57.198999999999998</v>
      </c>
      <c r="V148" s="11">
        <v>221.8</v>
      </c>
      <c r="W148" s="11">
        <v>2944.5</v>
      </c>
      <c r="X148" s="11">
        <v>8.3930000000000007</v>
      </c>
      <c r="Y148" s="11">
        <v>-100.9</v>
      </c>
      <c r="Z148" s="11">
        <v>3261.8</v>
      </c>
      <c r="AA148" s="11">
        <v>7.81</v>
      </c>
      <c r="AB148" s="11">
        <v>19.78</v>
      </c>
      <c r="AC148" s="3">
        <f t="shared" si="36"/>
        <v>37.418999999999997</v>
      </c>
      <c r="AD148" t="s">
        <v>35</v>
      </c>
      <c r="AF148">
        <f t="shared" si="37"/>
        <v>0</v>
      </c>
      <c r="AG148" t="s">
        <v>36</v>
      </c>
      <c r="AH148" s="11">
        <v>0.77154</v>
      </c>
      <c r="AI148">
        <f t="shared" si="38"/>
        <v>2.4909278749919286E-2</v>
      </c>
      <c r="AJ148">
        <f t="shared" si="39"/>
        <v>-1.9291276564320188</v>
      </c>
    </row>
    <row r="149" spans="1:36">
      <c r="A149" s="1">
        <v>21.1038</v>
      </c>
      <c r="B149" t="s">
        <v>40</v>
      </c>
      <c r="C149" t="s">
        <v>32</v>
      </c>
      <c r="D149" t="s">
        <v>56</v>
      </c>
      <c r="E149" s="6">
        <v>8.5</v>
      </c>
      <c r="F149">
        <v>20.38</v>
      </c>
      <c r="G149" t="s">
        <v>37</v>
      </c>
      <c r="H149" s="11">
        <v>4.0069999999999997</v>
      </c>
      <c r="I149">
        <f t="shared" ref="I149:I165" si="42">((($I$8*40)/36)*(S149/T149))+(K149*(L149/T149))</f>
        <v>0.52854064208982332</v>
      </c>
      <c r="J149" s="2">
        <f t="shared" si="40"/>
        <v>1.7064009882153525E-2</v>
      </c>
      <c r="K149">
        <v>40</v>
      </c>
      <c r="L149" s="2">
        <v>0.05</v>
      </c>
      <c r="M149" s="11">
        <v>0.05</v>
      </c>
      <c r="N149">
        <v>50</v>
      </c>
      <c r="O149">
        <v>0.5</v>
      </c>
      <c r="P149">
        <v>4</v>
      </c>
      <c r="Q149" s="11">
        <v>4</v>
      </c>
      <c r="R149">
        <f t="shared" si="34"/>
        <v>35.950000000000003</v>
      </c>
      <c r="S149" s="15">
        <v>35.947000000000003</v>
      </c>
      <c r="T149" s="3">
        <f t="shared" si="35"/>
        <v>39.997</v>
      </c>
      <c r="U149" s="11">
        <v>57.222999999999999</v>
      </c>
      <c r="V149" s="11">
        <v>187.3</v>
      </c>
      <c r="W149" s="11">
        <v>3019.5</v>
      </c>
      <c r="X149" s="11">
        <v>8.4510000000000005</v>
      </c>
      <c r="Y149" s="11">
        <v>-131.6</v>
      </c>
      <c r="Z149" s="11">
        <v>3262</v>
      </c>
      <c r="AA149" s="11">
        <v>7.9080000000000004</v>
      </c>
      <c r="AB149" s="11">
        <v>19.824999999999999</v>
      </c>
      <c r="AC149" s="3">
        <f t="shared" si="36"/>
        <v>37.397999999999996</v>
      </c>
      <c r="AD149" t="s">
        <v>35</v>
      </c>
      <c r="AF149">
        <f t="shared" si="37"/>
        <v>0</v>
      </c>
      <c r="AG149" t="s">
        <v>36</v>
      </c>
      <c r="AH149" s="11">
        <v>0.78456599999999987</v>
      </c>
      <c r="AI149">
        <f t="shared" si="38"/>
        <v>2.5329825014528309E-2</v>
      </c>
      <c r="AJ149">
        <f t="shared" si="39"/>
        <v>-2.0467080624740031</v>
      </c>
    </row>
    <row r="150" spans="1:36">
      <c r="A150" s="1">
        <v>21.1038</v>
      </c>
      <c r="B150" t="s">
        <v>40</v>
      </c>
      <c r="C150" t="s">
        <v>32</v>
      </c>
      <c r="D150" t="s">
        <v>56</v>
      </c>
      <c r="E150" s="6">
        <v>8.5</v>
      </c>
      <c r="F150">
        <v>21.38</v>
      </c>
      <c r="G150" t="s">
        <v>38</v>
      </c>
      <c r="H150" s="11">
        <v>3.996</v>
      </c>
      <c r="I150">
        <f t="shared" si="42"/>
        <v>0.52854093541666658</v>
      </c>
      <c r="J150" s="2">
        <f t="shared" si="40"/>
        <v>1.7064019352252425E-2</v>
      </c>
      <c r="K150">
        <v>40</v>
      </c>
      <c r="L150" s="2">
        <v>0.05</v>
      </c>
      <c r="M150" s="11">
        <v>0.05</v>
      </c>
      <c r="N150">
        <v>50</v>
      </c>
      <c r="O150">
        <v>0.5</v>
      </c>
      <c r="P150">
        <v>4</v>
      </c>
      <c r="Q150" s="11">
        <v>4</v>
      </c>
      <c r="R150">
        <f t="shared" si="34"/>
        <v>35.950000000000003</v>
      </c>
      <c r="S150" s="15">
        <v>35.950000000000003</v>
      </c>
      <c r="T150" s="3">
        <f t="shared" si="35"/>
        <v>40</v>
      </c>
      <c r="U150" s="11">
        <v>57.19</v>
      </c>
      <c r="V150" s="11">
        <v>173.1</v>
      </c>
      <c r="W150" s="11">
        <v>3011.6</v>
      </c>
      <c r="X150" s="11">
        <v>8.49</v>
      </c>
      <c r="Y150" s="11">
        <v>-112.3</v>
      </c>
      <c r="Z150" s="11">
        <v>3315.8</v>
      </c>
      <c r="AA150" s="11">
        <v>7.891</v>
      </c>
      <c r="AB150" s="11">
        <v>19.763999999999999</v>
      </c>
      <c r="AC150" s="3">
        <f t="shared" si="36"/>
        <v>37.426000000000002</v>
      </c>
      <c r="AD150" t="s">
        <v>35</v>
      </c>
      <c r="AF150">
        <f t="shared" si="37"/>
        <v>0</v>
      </c>
      <c r="AG150" t="s">
        <v>36</v>
      </c>
      <c r="AH150" s="11">
        <v>0.73546800000000001</v>
      </c>
      <c r="AI150">
        <f t="shared" si="38"/>
        <v>2.3744689094078907E-2</v>
      </c>
      <c r="AJ150">
        <f t="shared" si="39"/>
        <v>-1.5975945824157496</v>
      </c>
    </row>
    <row r="151" spans="1:36">
      <c r="A151" s="1">
        <v>21.1038</v>
      </c>
      <c r="B151" t="s">
        <v>40</v>
      </c>
      <c r="C151" t="s">
        <v>32</v>
      </c>
      <c r="D151" t="s">
        <v>56</v>
      </c>
      <c r="E151" s="6">
        <v>8.5</v>
      </c>
      <c r="F151">
        <v>22.38</v>
      </c>
      <c r="G151" t="s">
        <v>34</v>
      </c>
      <c r="H151" s="11">
        <v>4.01</v>
      </c>
      <c r="I151">
        <f t="shared" si="42"/>
        <v>0.57787650645432787</v>
      </c>
      <c r="J151" s="2">
        <f t="shared" si="40"/>
        <v>1.8656825287477492E-2</v>
      </c>
      <c r="K151">
        <v>40</v>
      </c>
      <c r="L151" s="6">
        <v>0.1</v>
      </c>
      <c r="M151" s="11">
        <v>0.1</v>
      </c>
      <c r="N151">
        <v>50</v>
      </c>
      <c r="O151">
        <v>0.5</v>
      </c>
      <c r="P151">
        <v>4</v>
      </c>
      <c r="Q151" s="11">
        <v>4</v>
      </c>
      <c r="R151">
        <f t="shared" si="34"/>
        <v>35.9</v>
      </c>
      <c r="S151" s="15">
        <v>35.899000000000001</v>
      </c>
      <c r="T151" s="3">
        <f t="shared" si="35"/>
        <v>39.999000000000002</v>
      </c>
      <c r="U151" s="11">
        <v>57.235999999999997</v>
      </c>
      <c r="V151" s="11">
        <v>167.4</v>
      </c>
      <c r="W151" s="11">
        <v>3027.6</v>
      </c>
      <c r="X151" s="11">
        <v>8.4789999999999992</v>
      </c>
      <c r="Y151" s="11">
        <v>-125.8</v>
      </c>
      <c r="Z151" s="11">
        <v>3329.8</v>
      </c>
      <c r="AA151" s="11">
        <v>7.9130000000000003</v>
      </c>
      <c r="AB151" s="11">
        <v>19.797000000000001</v>
      </c>
      <c r="AC151" s="3">
        <f t="shared" si="36"/>
        <v>37.438999999999993</v>
      </c>
      <c r="AD151" t="s">
        <v>35</v>
      </c>
      <c r="AF151">
        <f t="shared" si="37"/>
        <v>0</v>
      </c>
      <c r="AG151" t="s">
        <v>36</v>
      </c>
      <c r="AH151" s="11">
        <v>0.73947600000000002</v>
      </c>
      <c r="AI151">
        <f t="shared" si="38"/>
        <v>2.387408794472784E-2</v>
      </c>
      <c r="AJ151">
        <f t="shared" si="39"/>
        <v>-1.1398402948462192</v>
      </c>
    </row>
    <row r="152" spans="1:36">
      <c r="A152" s="1">
        <v>21.1038</v>
      </c>
      <c r="B152" t="s">
        <v>40</v>
      </c>
      <c r="C152" t="s">
        <v>32</v>
      </c>
      <c r="D152" t="s">
        <v>56</v>
      </c>
      <c r="E152" s="6">
        <v>8.5</v>
      </c>
      <c r="F152">
        <v>23.38</v>
      </c>
      <c r="G152" t="s">
        <v>37</v>
      </c>
      <c r="H152" s="11">
        <v>4.01</v>
      </c>
      <c r="I152">
        <f t="shared" si="42"/>
        <v>0.57786061292579904</v>
      </c>
      <c r="J152" s="2">
        <f t="shared" si="40"/>
        <v>1.8656312162646058E-2</v>
      </c>
      <c r="K152">
        <v>40</v>
      </c>
      <c r="L152" s="6">
        <v>0.1</v>
      </c>
      <c r="M152" s="11">
        <v>0.1</v>
      </c>
      <c r="N152">
        <v>50</v>
      </c>
      <c r="O152">
        <v>0.5</v>
      </c>
      <c r="P152">
        <v>4</v>
      </c>
      <c r="Q152" s="11">
        <v>4</v>
      </c>
      <c r="R152">
        <f t="shared" si="34"/>
        <v>35.9</v>
      </c>
      <c r="S152" s="15">
        <v>35.912999999999997</v>
      </c>
      <c r="T152" s="3">
        <f t="shared" si="35"/>
        <v>40.012999999999998</v>
      </c>
      <c r="U152" s="11">
        <v>57.235999999999997</v>
      </c>
      <c r="V152" s="11">
        <v>163</v>
      </c>
      <c r="W152" s="11">
        <v>3035.6</v>
      </c>
      <c r="X152" s="11">
        <v>8.48</v>
      </c>
      <c r="Y152" s="11">
        <v>-136</v>
      </c>
      <c r="Z152" s="11">
        <v>3302.7</v>
      </c>
      <c r="AA152" s="11">
        <v>7.9260000000000002</v>
      </c>
      <c r="AB152" s="11">
        <v>19.754000000000001</v>
      </c>
      <c r="AC152" s="3">
        <f t="shared" si="36"/>
        <v>37.481999999999999</v>
      </c>
      <c r="AD152" t="s">
        <v>35</v>
      </c>
      <c r="AF152">
        <f t="shared" si="37"/>
        <v>0</v>
      </c>
      <c r="AG152" t="s">
        <v>36</v>
      </c>
      <c r="AH152" s="11">
        <v>0.64729199999999998</v>
      </c>
      <c r="AI152">
        <f t="shared" si="38"/>
        <v>2.0897914379802415E-2</v>
      </c>
      <c r="AJ152">
        <f t="shared" si="39"/>
        <v>-0.28425487256857934</v>
      </c>
    </row>
    <row r="153" spans="1:36">
      <c r="A153" s="1">
        <v>21.1038</v>
      </c>
      <c r="B153" t="s">
        <v>40</v>
      </c>
      <c r="C153" t="s">
        <v>32</v>
      </c>
      <c r="D153" t="s">
        <v>56</v>
      </c>
      <c r="E153" s="6">
        <v>8.5</v>
      </c>
      <c r="F153">
        <v>24.38</v>
      </c>
      <c r="G153" t="s">
        <v>38</v>
      </c>
      <c r="H153" s="11">
        <v>3.9950000000000001</v>
      </c>
      <c r="I153">
        <f t="shared" si="42"/>
        <v>0.57787082891710817</v>
      </c>
      <c r="J153" s="2">
        <f t="shared" si="40"/>
        <v>1.8656641987380002E-2</v>
      </c>
      <c r="K153">
        <v>40</v>
      </c>
      <c r="L153" s="6">
        <v>0.1</v>
      </c>
      <c r="M153" s="11">
        <v>0.1</v>
      </c>
      <c r="N153">
        <v>50</v>
      </c>
      <c r="O153">
        <v>0.5</v>
      </c>
      <c r="P153">
        <v>4</v>
      </c>
      <c r="Q153" s="11">
        <v>4</v>
      </c>
      <c r="R153">
        <f t="shared" si="34"/>
        <v>35.9</v>
      </c>
      <c r="S153" s="15">
        <v>35.904000000000003</v>
      </c>
      <c r="T153" s="3">
        <f t="shared" si="35"/>
        <v>40.004000000000005</v>
      </c>
      <c r="U153" s="11">
        <v>57.222999999999999</v>
      </c>
      <c r="V153" s="11">
        <v>149</v>
      </c>
      <c r="W153" s="11">
        <v>3124.8</v>
      </c>
      <c r="X153" s="11">
        <v>8.4890000000000008</v>
      </c>
      <c r="Y153" s="11">
        <v>-143.5</v>
      </c>
      <c r="Z153" s="11">
        <v>3240.5</v>
      </c>
      <c r="AA153" s="11">
        <v>7.9279999999999999</v>
      </c>
      <c r="AB153" s="11">
        <v>20.047000000000001</v>
      </c>
      <c r="AC153" s="3">
        <f t="shared" si="36"/>
        <v>37.176000000000002</v>
      </c>
      <c r="AD153" t="s">
        <v>35</v>
      </c>
      <c r="AF153">
        <f t="shared" si="37"/>
        <v>0</v>
      </c>
      <c r="AG153" t="s">
        <v>36</v>
      </c>
      <c r="AH153" s="11">
        <v>0.6783539999999999</v>
      </c>
      <c r="AI153">
        <f t="shared" si="38"/>
        <v>2.1900755472331633E-2</v>
      </c>
      <c r="AJ153">
        <f t="shared" si="39"/>
        <v>-0.52599340775969938</v>
      </c>
    </row>
    <row r="154" spans="1:36">
      <c r="A154" s="1">
        <v>21.1038</v>
      </c>
      <c r="B154" t="s">
        <v>40</v>
      </c>
      <c r="C154" t="s">
        <v>32</v>
      </c>
      <c r="D154" t="s">
        <v>56</v>
      </c>
      <c r="E154" s="6">
        <v>8.5</v>
      </c>
      <c r="F154">
        <v>25.38</v>
      </c>
      <c r="G154" t="s">
        <v>34</v>
      </c>
      <c r="H154" s="11">
        <v>3.9950000000000001</v>
      </c>
      <c r="I154">
        <f t="shared" si="42"/>
        <v>0.97251784920297624</v>
      </c>
      <c r="J154" s="2">
        <f t="shared" si="40"/>
        <v>3.1397877226156654E-2</v>
      </c>
      <c r="K154">
        <v>40</v>
      </c>
      <c r="L154" s="6">
        <v>0.5</v>
      </c>
      <c r="M154" s="11">
        <v>0.5</v>
      </c>
      <c r="N154">
        <v>50</v>
      </c>
      <c r="O154">
        <v>0.5</v>
      </c>
      <c r="P154">
        <v>4</v>
      </c>
      <c r="Q154" s="11">
        <v>4</v>
      </c>
      <c r="R154">
        <f t="shared" si="34"/>
        <v>35.5</v>
      </c>
      <c r="S154" s="15">
        <v>35.503</v>
      </c>
      <c r="T154" s="3">
        <f t="shared" si="35"/>
        <v>40.003</v>
      </c>
      <c r="U154" s="11">
        <v>56.808999999999997</v>
      </c>
      <c r="V154" s="11">
        <v>150.4</v>
      </c>
      <c r="W154" s="11">
        <v>3126.5</v>
      </c>
      <c r="X154" s="11">
        <v>8.4960000000000004</v>
      </c>
      <c r="Y154" s="11">
        <v>-154.5</v>
      </c>
      <c r="Z154" s="11">
        <v>3271.3</v>
      </c>
      <c r="AA154" s="11">
        <v>7.9359999999999999</v>
      </c>
      <c r="AB154" s="11">
        <v>19.707000000000001</v>
      </c>
      <c r="AC154" s="3">
        <f t="shared" si="36"/>
        <v>37.101999999999997</v>
      </c>
      <c r="AD154" t="s">
        <v>35</v>
      </c>
      <c r="AF154">
        <f t="shared" si="37"/>
        <v>0</v>
      </c>
      <c r="AG154" t="s">
        <v>36</v>
      </c>
      <c r="AH154" s="11">
        <v>0.79959599999999997</v>
      </c>
      <c r="AI154">
        <f t="shared" si="38"/>
        <v>2.5815070704461807E-2</v>
      </c>
      <c r="AJ154">
        <f t="shared" si="39"/>
        <v>2.3121453641218168</v>
      </c>
    </row>
    <row r="155" spans="1:36">
      <c r="A155" s="1">
        <v>21.1038</v>
      </c>
      <c r="B155" t="s">
        <v>40</v>
      </c>
      <c r="C155" t="s">
        <v>32</v>
      </c>
      <c r="D155" t="s">
        <v>56</v>
      </c>
      <c r="E155" s="6">
        <v>8.5</v>
      </c>
      <c r="F155">
        <v>26.38</v>
      </c>
      <c r="G155" t="s">
        <v>37</v>
      </c>
      <c r="H155" s="11">
        <v>4.0030000000000001</v>
      </c>
      <c r="I155">
        <f t="shared" si="42"/>
        <v>0.97256185692142294</v>
      </c>
      <c r="J155" s="2">
        <f t="shared" si="40"/>
        <v>3.1399298021612412E-2</v>
      </c>
      <c r="K155">
        <v>40</v>
      </c>
      <c r="L155" s="6">
        <v>0.5</v>
      </c>
      <c r="M155" s="11">
        <v>0.5</v>
      </c>
      <c r="N155">
        <v>50</v>
      </c>
      <c r="O155">
        <v>0.5</v>
      </c>
      <c r="P155">
        <v>4</v>
      </c>
      <c r="Q155" s="11">
        <v>4</v>
      </c>
      <c r="R155">
        <f t="shared" si="34"/>
        <v>35.5</v>
      </c>
      <c r="S155" s="15">
        <v>35.499000000000002</v>
      </c>
      <c r="T155" s="3">
        <f t="shared" si="35"/>
        <v>39.999000000000002</v>
      </c>
      <c r="U155" s="11">
        <v>56.79</v>
      </c>
      <c r="V155" s="11">
        <v>154.4</v>
      </c>
      <c r="W155" s="11">
        <v>3126.5</v>
      </c>
      <c r="X155" s="11">
        <v>8.49</v>
      </c>
      <c r="Y155" s="11">
        <v>-161.1</v>
      </c>
      <c r="Z155" s="11">
        <v>3270.8</v>
      </c>
      <c r="AA155" s="11">
        <v>7.93</v>
      </c>
      <c r="AB155" s="11">
        <v>19.920000000000002</v>
      </c>
      <c r="AC155" s="3">
        <f t="shared" si="36"/>
        <v>36.869999999999997</v>
      </c>
      <c r="AD155" t="s">
        <v>35</v>
      </c>
      <c r="AF155">
        <f t="shared" si="37"/>
        <v>0</v>
      </c>
      <c r="AG155" t="s">
        <v>36</v>
      </c>
      <c r="AH155" s="11">
        <v>0.77154</v>
      </c>
      <c r="AI155">
        <f t="shared" si="38"/>
        <v>2.4909278749919286E-2</v>
      </c>
      <c r="AJ155">
        <f t="shared" si="39"/>
        <v>2.6117466687484372</v>
      </c>
    </row>
    <row r="156" spans="1:36">
      <c r="A156" s="1">
        <v>21.1038</v>
      </c>
      <c r="B156" t="s">
        <v>40</v>
      </c>
      <c r="C156" t="s">
        <v>32</v>
      </c>
      <c r="D156" t="s">
        <v>56</v>
      </c>
      <c r="E156" s="6">
        <v>8.5</v>
      </c>
      <c r="F156">
        <v>27.38</v>
      </c>
      <c r="G156" t="s">
        <v>38</v>
      </c>
      <c r="H156" s="11">
        <v>4.0069999999999997</v>
      </c>
      <c r="I156">
        <f t="shared" si="42"/>
        <v>0.97257286022634459</v>
      </c>
      <c r="J156" s="2">
        <f t="shared" si="40"/>
        <v>3.1399653264878431E-2</v>
      </c>
      <c r="K156">
        <v>40</v>
      </c>
      <c r="L156" s="6">
        <v>0.5</v>
      </c>
      <c r="M156" s="11">
        <v>0.5</v>
      </c>
      <c r="N156">
        <v>50</v>
      </c>
      <c r="O156">
        <v>0.5</v>
      </c>
      <c r="P156">
        <v>4</v>
      </c>
      <c r="Q156" s="11">
        <v>4</v>
      </c>
      <c r="R156">
        <f t="shared" si="34"/>
        <v>35.5</v>
      </c>
      <c r="S156" s="15">
        <v>35.497999999999998</v>
      </c>
      <c r="T156" s="3">
        <f t="shared" si="35"/>
        <v>39.997999999999998</v>
      </c>
      <c r="U156" s="11">
        <v>56.787999999999997</v>
      </c>
      <c r="V156" s="11">
        <v>175.2</v>
      </c>
      <c r="W156" s="11">
        <v>3079.7</v>
      </c>
      <c r="X156" s="11">
        <v>8.49</v>
      </c>
      <c r="Y156" s="11">
        <v>-145.69999999999999</v>
      </c>
      <c r="Z156" s="11">
        <v>3273.9</v>
      </c>
      <c r="AA156" s="11">
        <v>7.9180000000000001</v>
      </c>
      <c r="AB156" s="11">
        <v>19.864000000000001</v>
      </c>
      <c r="AC156" s="3">
        <f t="shared" si="36"/>
        <v>36.923999999999992</v>
      </c>
      <c r="AD156" t="s">
        <v>35</v>
      </c>
      <c r="AF156">
        <f t="shared" si="37"/>
        <v>0</v>
      </c>
      <c r="AG156" t="s">
        <v>36</v>
      </c>
      <c r="AH156" s="11">
        <v>0.67935599999999996</v>
      </c>
      <c r="AI156">
        <f t="shared" si="38"/>
        <v>2.1933105184993865E-2</v>
      </c>
      <c r="AJ156">
        <f t="shared" si="39"/>
        <v>3.4480729521670423</v>
      </c>
    </row>
    <row r="157" spans="1:36">
      <c r="A157" s="1">
        <v>21.1038</v>
      </c>
      <c r="B157" t="s">
        <v>40</v>
      </c>
      <c r="C157" t="s">
        <v>32</v>
      </c>
      <c r="D157" t="s">
        <v>56</v>
      </c>
      <c r="E157" s="6">
        <v>8.5</v>
      </c>
      <c r="F157">
        <v>28.38</v>
      </c>
      <c r="G157" t="s">
        <v>34</v>
      </c>
      <c r="H157" s="11">
        <v>3.9980000000000002</v>
      </c>
      <c r="I157">
        <f t="shared" si="42"/>
        <v>1.4659652218499719</v>
      </c>
      <c r="J157" s="2">
        <f t="shared" si="40"/>
        <v>4.7328895907857299E-2</v>
      </c>
      <c r="K157">
        <v>40</v>
      </c>
      <c r="L157" s="6">
        <v>1</v>
      </c>
      <c r="M157" s="11">
        <v>1</v>
      </c>
      <c r="N157">
        <v>50</v>
      </c>
      <c r="O157">
        <v>0.5</v>
      </c>
      <c r="P157">
        <v>4</v>
      </c>
      <c r="Q157" s="11">
        <v>4</v>
      </c>
      <c r="R157">
        <f t="shared" si="34"/>
        <v>35</v>
      </c>
      <c r="S157" s="15">
        <v>34.997</v>
      </c>
      <c r="T157" s="3">
        <f t="shared" si="35"/>
        <v>39.997</v>
      </c>
      <c r="U157" s="11">
        <v>57.712000000000003</v>
      </c>
      <c r="V157" s="11">
        <v>210.9</v>
      </c>
      <c r="W157" s="11">
        <v>2962.2</v>
      </c>
      <c r="X157" s="11">
        <v>8.5060000000000002</v>
      </c>
      <c r="Y157" s="11">
        <v>-128.5</v>
      </c>
      <c r="Z157" s="11">
        <v>3154.7</v>
      </c>
      <c r="AA157" s="11">
        <v>7.8159999999999998</v>
      </c>
      <c r="AB157" s="11">
        <v>19.559000000000001</v>
      </c>
      <c r="AC157" s="3">
        <f t="shared" si="36"/>
        <v>38.153000000000006</v>
      </c>
      <c r="AD157" t="s">
        <v>35</v>
      </c>
      <c r="AF157">
        <f t="shared" si="37"/>
        <v>0</v>
      </c>
      <c r="AG157" t="s">
        <v>36</v>
      </c>
      <c r="AH157" s="11">
        <v>1.078152</v>
      </c>
      <c r="AI157">
        <f t="shared" si="38"/>
        <v>3.4808290824562535E-2</v>
      </c>
      <c r="AJ157">
        <f t="shared" si="39"/>
        <v>4.3770579595631114</v>
      </c>
    </row>
    <row r="158" spans="1:36">
      <c r="A158" s="1">
        <v>21.1038</v>
      </c>
      <c r="B158" t="s">
        <v>40</v>
      </c>
      <c r="C158" t="s">
        <v>32</v>
      </c>
      <c r="D158" t="s">
        <v>56</v>
      </c>
      <c r="E158" s="6">
        <v>8.5</v>
      </c>
      <c r="F158">
        <v>29.38</v>
      </c>
      <c r="G158" t="s">
        <v>37</v>
      </c>
      <c r="H158" s="11">
        <v>4.008</v>
      </c>
      <c r="I158">
        <f t="shared" si="42"/>
        <v>1.4658252053179344</v>
      </c>
      <c r="J158" s="2">
        <f t="shared" si="40"/>
        <v>4.7324375454185261E-2</v>
      </c>
      <c r="K158">
        <v>40</v>
      </c>
      <c r="L158" s="6">
        <v>1</v>
      </c>
      <c r="M158" s="11">
        <v>1</v>
      </c>
      <c r="N158">
        <v>50</v>
      </c>
      <c r="O158">
        <v>0.5</v>
      </c>
      <c r="P158">
        <v>4</v>
      </c>
      <c r="Q158" s="11">
        <v>4</v>
      </c>
      <c r="R158">
        <f t="shared" si="34"/>
        <v>35</v>
      </c>
      <c r="S158" s="15">
        <v>35.003</v>
      </c>
      <c r="T158" s="3">
        <f t="shared" si="35"/>
        <v>40.003</v>
      </c>
      <c r="U158" s="11">
        <v>57.777999999999999</v>
      </c>
      <c r="V158" s="11">
        <v>259.10000000000002</v>
      </c>
      <c r="W158" s="11">
        <v>2959.2</v>
      </c>
      <c r="X158" s="11">
        <v>8.5050000000000008</v>
      </c>
      <c r="Y158" s="11">
        <v>-142.4</v>
      </c>
      <c r="Z158" s="11">
        <v>3176.8</v>
      </c>
      <c r="AA158" s="11">
        <v>7.9139999999999997</v>
      </c>
      <c r="AB158" s="11">
        <v>19.82</v>
      </c>
      <c r="AC158" s="3">
        <f t="shared" si="36"/>
        <v>37.957999999999998</v>
      </c>
      <c r="AD158" t="s">
        <v>35</v>
      </c>
      <c r="AF158">
        <f t="shared" si="37"/>
        <v>0</v>
      </c>
      <c r="AG158" t="s">
        <v>36</v>
      </c>
      <c r="AH158" s="11">
        <v>1.0220399999999998</v>
      </c>
      <c r="AI158">
        <f t="shared" si="38"/>
        <v>3.29967069154775E-2</v>
      </c>
      <c r="AJ158">
        <f>((I158)*(T158/1000)-(AH158)*(AC158/1000))/(H158/1000)</f>
        <v>4.9508012396041243</v>
      </c>
    </row>
    <row r="159" spans="1:36">
      <c r="A159" s="1">
        <v>21.1038</v>
      </c>
      <c r="B159" t="s">
        <v>40</v>
      </c>
      <c r="C159" t="s">
        <v>32</v>
      </c>
      <c r="D159" t="s">
        <v>56</v>
      </c>
      <c r="E159" s="6">
        <v>8.5</v>
      </c>
      <c r="F159">
        <v>30.38</v>
      </c>
      <c r="G159" t="s">
        <v>38</v>
      </c>
      <c r="H159" s="11">
        <v>4.008</v>
      </c>
      <c r="I159">
        <f t="shared" si="42"/>
        <v>1.4658485384897419</v>
      </c>
      <c r="J159" s="2">
        <f t="shared" si="40"/>
        <v>4.7325128768959189E-2</v>
      </c>
      <c r="K159">
        <v>40</v>
      </c>
      <c r="L159" s="6">
        <v>1</v>
      </c>
      <c r="M159" s="11">
        <v>1</v>
      </c>
      <c r="N159">
        <v>50</v>
      </c>
      <c r="O159">
        <v>0.5</v>
      </c>
      <c r="P159">
        <v>4</v>
      </c>
      <c r="Q159" s="11">
        <v>4</v>
      </c>
      <c r="R159">
        <f t="shared" si="34"/>
        <v>35</v>
      </c>
      <c r="S159" s="15">
        <v>35.002000000000002</v>
      </c>
      <c r="T159" s="3">
        <f t="shared" si="35"/>
        <v>40.002000000000002</v>
      </c>
      <c r="U159" s="11">
        <v>57.762999999999998</v>
      </c>
      <c r="V159" s="11">
        <v>319</v>
      </c>
      <c r="W159" s="11">
        <v>2971.8</v>
      </c>
      <c r="X159" s="11">
        <v>8.5350000000000001</v>
      </c>
      <c r="Y159" s="11">
        <v>-118.8</v>
      </c>
      <c r="Z159" s="11">
        <v>3220.3</v>
      </c>
      <c r="AA159" s="11">
        <v>7.843</v>
      </c>
      <c r="AB159" s="11">
        <v>19.896999999999998</v>
      </c>
      <c r="AC159" s="3">
        <f t="shared" si="36"/>
        <v>37.866</v>
      </c>
      <c r="AD159" t="s">
        <v>35</v>
      </c>
      <c r="AF159">
        <f t="shared" si="37"/>
        <v>0</v>
      </c>
      <c r="AG159" t="s">
        <v>36</v>
      </c>
      <c r="AH159" s="11">
        <v>1.0841639999999999</v>
      </c>
      <c r="AI159">
        <f t="shared" si="38"/>
        <v>3.5002389100535929E-2</v>
      </c>
      <c r="AJ159">
        <f>((I159)*(T159/1000)-(AH159)*(AC159/1000))/(H159/1000)</f>
        <v>4.3872053923819037</v>
      </c>
    </row>
    <row r="160" spans="1:36">
      <c r="A160" s="1">
        <v>21.1038</v>
      </c>
      <c r="B160" t="s">
        <v>40</v>
      </c>
      <c r="C160" t="s">
        <v>32</v>
      </c>
      <c r="D160" t="s">
        <v>56</v>
      </c>
      <c r="E160" s="6">
        <v>8.5</v>
      </c>
      <c r="F160">
        <v>31.38</v>
      </c>
      <c r="G160" t="s">
        <v>34</v>
      </c>
      <c r="H160" s="11">
        <v>4.0030000000000001</v>
      </c>
      <c r="I160">
        <f t="shared" si="42"/>
        <v>3.4755074180751411</v>
      </c>
      <c r="J160" s="2">
        <f t="shared" ref="J160:J165" si="43">L179/30.974</f>
        <v>1.6142571188738943E-2</v>
      </c>
      <c r="K160">
        <v>400</v>
      </c>
      <c r="L160" s="6">
        <v>0.3</v>
      </c>
      <c r="M160" s="11">
        <v>0.3</v>
      </c>
      <c r="N160">
        <v>50</v>
      </c>
      <c r="O160">
        <v>0.5</v>
      </c>
      <c r="P160">
        <v>4</v>
      </c>
      <c r="Q160" s="11">
        <v>4</v>
      </c>
      <c r="R160">
        <f t="shared" si="34"/>
        <v>35.700000000000003</v>
      </c>
      <c r="S160" s="15">
        <v>35.695999999999998</v>
      </c>
      <c r="T160" s="3">
        <f t="shared" si="35"/>
        <v>39.995999999999995</v>
      </c>
      <c r="U160" s="11">
        <v>58.015999999999998</v>
      </c>
      <c r="V160" s="11">
        <v>158.19999999999999</v>
      </c>
      <c r="W160" s="11">
        <v>2742.3</v>
      </c>
      <c r="X160" s="11">
        <v>8.5370000000000008</v>
      </c>
      <c r="Y160" s="11">
        <v>-159.6</v>
      </c>
      <c r="Z160" s="11">
        <v>2964.5</v>
      </c>
      <c r="AA160" s="11">
        <v>8.0670000000000002</v>
      </c>
      <c r="AB160" s="11">
        <v>20.657</v>
      </c>
      <c r="AC160" s="3">
        <f t="shared" si="36"/>
        <v>37.358999999999995</v>
      </c>
      <c r="AD160" t="s">
        <v>35</v>
      </c>
      <c r="AF160">
        <f t="shared" si="37"/>
        <v>0</v>
      </c>
      <c r="AG160" t="s">
        <v>36</v>
      </c>
      <c r="AH160" s="11">
        <v>1.721436</v>
      </c>
      <c r="AI160">
        <f t="shared" si="38"/>
        <v>5.5576806353716021E-2</v>
      </c>
      <c r="AJ160">
        <f>((I160)*(T160/1000)-(AH160)*(AC160/1000))/(H160/1000)</f>
        <v>18.659821925888917</v>
      </c>
    </row>
    <row r="161" spans="1:36">
      <c r="A161" s="1">
        <v>21.1038</v>
      </c>
      <c r="B161" t="s">
        <v>40</v>
      </c>
      <c r="C161" t="s">
        <v>32</v>
      </c>
      <c r="D161" t="s">
        <v>56</v>
      </c>
      <c r="E161" s="6">
        <v>8.5</v>
      </c>
      <c r="F161">
        <v>32.380000000000003</v>
      </c>
      <c r="G161" t="s">
        <v>37</v>
      </c>
      <c r="H161" s="11">
        <v>4.0019999999999998</v>
      </c>
      <c r="I161">
        <f t="shared" si="42"/>
        <v>3.4746246778977543</v>
      </c>
      <c r="J161" s="2">
        <f t="shared" si="43"/>
        <v>1.6142571188738943E-2</v>
      </c>
      <c r="K161">
        <v>400</v>
      </c>
      <c r="L161" s="6">
        <v>0.3</v>
      </c>
      <c r="M161" s="11">
        <v>0.3</v>
      </c>
      <c r="N161">
        <v>50</v>
      </c>
      <c r="O161">
        <v>0.5</v>
      </c>
      <c r="P161">
        <v>4</v>
      </c>
      <c r="Q161" s="11">
        <v>4</v>
      </c>
      <c r="R161">
        <f t="shared" si="34"/>
        <v>35.700000000000003</v>
      </c>
      <c r="S161" s="15">
        <v>35.707999999999998</v>
      </c>
      <c r="T161" s="3">
        <f t="shared" si="35"/>
        <v>40.007999999999996</v>
      </c>
      <c r="U161" s="11">
        <v>58.094999999999999</v>
      </c>
      <c r="V161" s="11">
        <v>1153</v>
      </c>
      <c r="W161" s="11">
        <v>2731.6</v>
      </c>
      <c r="X161" s="11">
        <v>8.5839999999999996</v>
      </c>
      <c r="Y161" s="11">
        <v>-139.30000000000001</v>
      </c>
      <c r="Z161" s="11">
        <v>2888.8</v>
      </c>
      <c r="AA161" s="11">
        <v>8.1280000000000001</v>
      </c>
      <c r="AB161" s="11">
        <v>20.661999999999999</v>
      </c>
      <c r="AC161" s="3">
        <f t="shared" si="36"/>
        <v>37.433</v>
      </c>
      <c r="AD161" t="s">
        <v>35</v>
      </c>
      <c r="AF161">
        <f t="shared" si="37"/>
        <v>0</v>
      </c>
      <c r="AG161" t="s">
        <v>36</v>
      </c>
      <c r="AH161" s="11">
        <v>1.787568</v>
      </c>
      <c r="AI161">
        <f t="shared" si="38"/>
        <v>5.7711887389423386E-2</v>
      </c>
      <c r="AJ161">
        <f t="shared" si="39"/>
        <v>18.015679952357161</v>
      </c>
    </row>
    <row r="162" spans="1:36">
      <c r="A162" s="1">
        <v>21.1038</v>
      </c>
      <c r="B162" t="s">
        <v>40</v>
      </c>
      <c r="C162" t="s">
        <v>32</v>
      </c>
      <c r="D162" t="s">
        <v>56</v>
      </c>
      <c r="E162" s="6">
        <v>8.5</v>
      </c>
      <c r="F162">
        <v>33.380000000000003</v>
      </c>
      <c r="G162" t="s">
        <v>38</v>
      </c>
      <c r="H162" s="11">
        <v>4.0049999999999999</v>
      </c>
      <c r="I162">
        <f t="shared" si="42"/>
        <v>3.4752866833754177</v>
      </c>
      <c r="J162" s="2">
        <f t="shared" si="43"/>
        <v>3.2285142377477885E-2</v>
      </c>
      <c r="K162">
        <v>400</v>
      </c>
      <c r="L162" s="6">
        <v>0.3</v>
      </c>
      <c r="M162" s="11">
        <v>0.3</v>
      </c>
      <c r="N162">
        <v>50</v>
      </c>
      <c r="O162">
        <v>0.5</v>
      </c>
      <c r="P162">
        <v>4</v>
      </c>
      <c r="Q162" s="11">
        <v>4</v>
      </c>
      <c r="R162">
        <f t="shared" si="34"/>
        <v>35.700000000000003</v>
      </c>
      <c r="S162" s="15">
        <v>35.698999999999998</v>
      </c>
      <c r="T162" s="3">
        <f t="shared" si="35"/>
        <v>39.998999999999995</v>
      </c>
      <c r="U162" s="11">
        <v>57.984999999999999</v>
      </c>
      <c r="V162" s="11">
        <v>154.5</v>
      </c>
      <c r="W162" s="11">
        <v>2780.3</v>
      </c>
      <c r="X162" s="11">
        <v>8.5730000000000004</v>
      </c>
      <c r="Y162" s="11">
        <v>-120.2</v>
      </c>
      <c r="Z162" s="11">
        <v>2843.9</v>
      </c>
      <c r="AA162" s="11">
        <v>8.1210000000000004</v>
      </c>
      <c r="AB162" s="11">
        <v>20.706</v>
      </c>
      <c r="AC162" s="3">
        <f t="shared" si="36"/>
        <v>37.278999999999996</v>
      </c>
      <c r="AD162" t="s">
        <v>35</v>
      </c>
      <c r="AF162">
        <f t="shared" si="37"/>
        <v>0</v>
      </c>
      <c r="AG162" t="s">
        <v>36</v>
      </c>
      <c r="AH162" s="11">
        <v>1.7825580000000001</v>
      </c>
      <c r="AI162">
        <f t="shared" si="38"/>
        <v>5.7550138826112221E-2</v>
      </c>
      <c r="AJ162">
        <f t="shared" si="39"/>
        <v>18.116357644527668</v>
      </c>
    </row>
    <row r="163" spans="1:36">
      <c r="A163" s="1">
        <v>21.1038</v>
      </c>
      <c r="B163" t="s">
        <v>40</v>
      </c>
      <c r="C163" t="s">
        <v>32</v>
      </c>
      <c r="D163" t="s">
        <v>56</v>
      </c>
      <c r="E163" s="6">
        <v>8.5</v>
      </c>
      <c r="F163">
        <v>34.380000000000003</v>
      </c>
      <c r="G163" t="s">
        <v>34</v>
      </c>
      <c r="H163" s="11">
        <v>4.0010000000000003</v>
      </c>
      <c r="I163">
        <f t="shared" si="42"/>
        <v>10.463412468132967</v>
      </c>
      <c r="J163" s="2">
        <f t="shared" si="43"/>
        <v>3.2285142377477885E-2</v>
      </c>
      <c r="K163">
        <v>400</v>
      </c>
      <c r="L163" s="6">
        <v>1</v>
      </c>
      <c r="M163" s="11">
        <v>1</v>
      </c>
      <c r="N163">
        <v>50</v>
      </c>
      <c r="O163">
        <v>0.5</v>
      </c>
      <c r="P163">
        <v>4</v>
      </c>
      <c r="Q163" s="11">
        <v>4</v>
      </c>
      <c r="R163">
        <f t="shared" si="34"/>
        <v>35</v>
      </c>
      <c r="S163" s="15">
        <v>35.01</v>
      </c>
      <c r="T163" s="3">
        <f t="shared" si="35"/>
        <v>40.01</v>
      </c>
      <c r="U163" s="11">
        <v>58.055</v>
      </c>
      <c r="V163" s="11">
        <v>156</v>
      </c>
      <c r="W163" s="11">
        <v>2744.6</v>
      </c>
      <c r="X163" s="11">
        <v>8.5779999999999994</v>
      </c>
      <c r="Y163" s="11">
        <v>-114.4</v>
      </c>
      <c r="Z163" s="11">
        <v>2843.6</v>
      </c>
      <c r="AA163" s="11">
        <v>8.1370000000000005</v>
      </c>
      <c r="AB163" s="11">
        <v>20.661000000000001</v>
      </c>
      <c r="AC163" s="3">
        <f t="shared" si="36"/>
        <v>37.393999999999998</v>
      </c>
      <c r="AD163" t="s">
        <v>35</v>
      </c>
      <c r="AF163">
        <f t="shared" si="37"/>
        <v>0</v>
      </c>
      <c r="AG163" t="s">
        <v>36</v>
      </c>
      <c r="AH163" s="11">
        <v>4.6613040000000003</v>
      </c>
      <c r="AI163">
        <f t="shared" si="38"/>
        <v>0.15049086330470718</v>
      </c>
      <c r="AJ163">
        <f t="shared" si="39"/>
        <v>61.06881556460884</v>
      </c>
    </row>
    <row r="164" spans="1:36">
      <c r="A164" s="1">
        <v>21.1038</v>
      </c>
      <c r="B164" t="s">
        <v>40</v>
      </c>
      <c r="C164" t="s">
        <v>32</v>
      </c>
      <c r="D164" t="s">
        <v>56</v>
      </c>
      <c r="E164" s="6">
        <v>8.5</v>
      </c>
      <c r="F164">
        <v>35.380000000000003</v>
      </c>
      <c r="G164" t="s">
        <v>37</v>
      </c>
      <c r="H164" s="11">
        <v>3.9950000000000001</v>
      </c>
      <c r="I164">
        <f t="shared" si="42"/>
        <v>10.464157159872023</v>
      </c>
      <c r="J164" s="2">
        <f t="shared" si="43"/>
        <v>3.2285142377477885E-2</v>
      </c>
      <c r="K164">
        <v>400</v>
      </c>
      <c r="L164" s="6">
        <v>1</v>
      </c>
      <c r="M164" s="11">
        <v>1</v>
      </c>
      <c r="N164">
        <v>50</v>
      </c>
      <c r="O164">
        <v>0.5</v>
      </c>
      <c r="P164">
        <v>4</v>
      </c>
      <c r="Q164" s="11">
        <v>4</v>
      </c>
      <c r="R164">
        <f t="shared" si="34"/>
        <v>35</v>
      </c>
      <c r="S164" s="15">
        <v>35.006999999999998</v>
      </c>
      <c r="T164" s="3">
        <f t="shared" si="35"/>
        <v>40.006999999999998</v>
      </c>
      <c r="U164" s="11">
        <v>58.121000000000002</v>
      </c>
      <c r="V164" s="11">
        <v>157.1</v>
      </c>
      <c r="W164" s="11">
        <v>2770.7</v>
      </c>
      <c r="X164" s="11">
        <v>8.577</v>
      </c>
      <c r="Y164" s="11">
        <v>-110.3</v>
      </c>
      <c r="Z164" s="11">
        <v>2831.8</v>
      </c>
      <c r="AA164" s="11">
        <v>8.1319999999999997</v>
      </c>
      <c r="AB164" s="11">
        <v>20.759</v>
      </c>
      <c r="AC164" s="3">
        <f t="shared" si="36"/>
        <v>37.362000000000002</v>
      </c>
      <c r="AD164" t="s">
        <v>35</v>
      </c>
      <c r="AF164">
        <f t="shared" si="37"/>
        <v>0</v>
      </c>
      <c r="AG164" t="s">
        <v>36</v>
      </c>
      <c r="AH164" s="11">
        <v>4.2063959999999998</v>
      </c>
      <c r="AI164">
        <f t="shared" si="38"/>
        <v>0.13580409375605348</v>
      </c>
      <c r="AJ164">
        <f t="shared" si="39"/>
        <v>65.451856856821038</v>
      </c>
    </row>
    <row r="165" spans="1:36">
      <c r="A165" s="1">
        <v>21.1038</v>
      </c>
      <c r="B165" t="s">
        <v>40</v>
      </c>
      <c r="C165" t="s">
        <v>32</v>
      </c>
      <c r="D165" t="s">
        <v>56</v>
      </c>
      <c r="E165" s="6">
        <v>8.5</v>
      </c>
      <c r="F165">
        <v>36.380000000000003</v>
      </c>
      <c r="G165" t="s">
        <v>38</v>
      </c>
      <c r="H165" s="11">
        <v>4.0049999999999999</v>
      </c>
      <c r="I165">
        <f t="shared" si="42"/>
        <v>10.466888652031869</v>
      </c>
      <c r="J165" s="2">
        <f t="shared" si="43"/>
        <v>1.6142571188738943E-3</v>
      </c>
      <c r="K165">
        <v>400</v>
      </c>
      <c r="L165" s="6">
        <v>1</v>
      </c>
      <c r="M165" s="11">
        <v>1</v>
      </c>
      <c r="N165">
        <v>50</v>
      </c>
      <c r="O165">
        <v>0.5</v>
      </c>
      <c r="P165">
        <v>4</v>
      </c>
      <c r="Q165" s="11">
        <v>4</v>
      </c>
      <c r="R165">
        <f t="shared" si="34"/>
        <v>35</v>
      </c>
      <c r="S165" s="15">
        <v>34.996000000000002</v>
      </c>
      <c r="T165" s="3">
        <f t="shared" si="35"/>
        <v>39.996000000000002</v>
      </c>
      <c r="U165" s="11">
        <v>58.058</v>
      </c>
      <c r="V165" s="11">
        <v>155.4</v>
      </c>
      <c r="W165" s="11">
        <v>2769</v>
      </c>
      <c r="X165" s="11">
        <v>8.5779999999999994</v>
      </c>
      <c r="Y165" s="11">
        <v>-117.3</v>
      </c>
      <c r="Z165" s="11">
        <v>2798.4</v>
      </c>
      <c r="AA165" s="11">
        <v>8.141</v>
      </c>
      <c r="AB165" s="11">
        <v>20.718</v>
      </c>
      <c r="AC165" s="3">
        <f t="shared" si="36"/>
        <v>37.340000000000003</v>
      </c>
      <c r="AD165" t="s">
        <v>35</v>
      </c>
      <c r="AF165">
        <f t="shared" si="37"/>
        <v>0</v>
      </c>
      <c r="AG165" t="s">
        <v>36</v>
      </c>
      <c r="AH165" s="11">
        <v>4.6593</v>
      </c>
      <c r="AI165">
        <f t="shared" si="38"/>
        <v>0.15042616387938271</v>
      </c>
      <c r="AJ165">
        <f t="shared" si="39"/>
        <v>61.087494763212646</v>
      </c>
    </row>
    <row r="166" spans="1:36">
      <c r="A166" s="1" t="s">
        <v>31</v>
      </c>
      <c r="B166" t="s">
        <v>31</v>
      </c>
      <c r="C166" t="s">
        <v>41</v>
      </c>
      <c r="D166" t="s">
        <v>56</v>
      </c>
      <c r="E166" s="6">
        <v>8.5</v>
      </c>
      <c r="F166">
        <v>1.39</v>
      </c>
      <c r="G166" t="s">
        <v>34</v>
      </c>
      <c r="H166" s="11">
        <v>0</v>
      </c>
      <c r="I166" s="20">
        <v>0.15538399999999999</v>
      </c>
      <c r="J166" s="2">
        <f>I166/30.974</f>
        <v>5.0165945631820237E-3</v>
      </c>
      <c r="K166">
        <v>20000</v>
      </c>
      <c r="L166">
        <v>0</v>
      </c>
      <c r="M166" s="11">
        <f>L166</f>
        <v>0</v>
      </c>
      <c r="N166">
        <v>50</v>
      </c>
      <c r="O166">
        <v>0.5</v>
      </c>
      <c r="P166">
        <v>4</v>
      </c>
      <c r="Q166" s="11">
        <f>P166</f>
        <v>4</v>
      </c>
      <c r="R166">
        <f>40-L166-P166</f>
        <v>36</v>
      </c>
      <c r="S166" s="15">
        <v>35.994999999999997</v>
      </c>
      <c r="T166" s="3">
        <f>S166+Q166+M166</f>
        <v>39.994999999999997</v>
      </c>
      <c r="U166" s="11">
        <v>53.201000000000001</v>
      </c>
      <c r="V166" s="11">
        <v>147.5</v>
      </c>
      <c r="W166" s="11">
        <v>2560.6</v>
      </c>
      <c r="X166" s="11">
        <v>8.6460000000000008</v>
      </c>
      <c r="Y166" s="11">
        <v>127.2</v>
      </c>
      <c r="Z166" s="11">
        <v>2592.4</v>
      </c>
      <c r="AA166" s="11">
        <v>8.57</v>
      </c>
      <c r="AB166" s="11">
        <v>13.281000000000001</v>
      </c>
      <c r="AC166" s="3">
        <f>U166-AB166</f>
        <v>39.92</v>
      </c>
      <c r="AD166" t="s">
        <v>35</v>
      </c>
      <c r="AF166">
        <f>AE166*(1/1000)*(1/94.9714)*(1000/1)</f>
        <v>0</v>
      </c>
      <c r="AG166" t="s">
        <v>36</v>
      </c>
      <c r="AH166" s="11">
        <v>0.25350600000000001</v>
      </c>
      <c r="AI166">
        <f>AH166*(1/1000)*(1/30.974)*(1000/1)</f>
        <v>8.1844773035449087E-3</v>
      </c>
      <c r="AJ166">
        <v>0</v>
      </c>
    </row>
    <row r="167" spans="1:36">
      <c r="A167" s="1" t="s">
        <v>31</v>
      </c>
      <c r="B167" t="s">
        <v>31</v>
      </c>
      <c r="C167" t="s">
        <v>41</v>
      </c>
      <c r="D167" t="s">
        <v>56</v>
      </c>
      <c r="E167" s="6">
        <v>8.5</v>
      </c>
      <c r="F167">
        <v>2.39</v>
      </c>
      <c r="G167" t="s">
        <v>37</v>
      </c>
      <c r="H167" s="11">
        <v>0</v>
      </c>
      <c r="I167" s="20">
        <v>0.15538399999999999</v>
      </c>
      <c r="J167" s="2">
        <f t="shared" ref="J167:J183" si="44">I167/30.974</f>
        <v>5.0165945631820237E-3</v>
      </c>
      <c r="K167">
        <v>20000</v>
      </c>
      <c r="L167">
        <v>0</v>
      </c>
      <c r="M167" s="11">
        <f t="shared" ref="M167:M183" si="45">L167</f>
        <v>0</v>
      </c>
      <c r="N167">
        <v>50</v>
      </c>
      <c r="O167">
        <v>0.5</v>
      </c>
      <c r="P167">
        <v>4</v>
      </c>
      <c r="Q167" s="11">
        <f t="shared" ref="Q167:Q183" si="46">P167</f>
        <v>4</v>
      </c>
      <c r="R167">
        <f t="shared" ref="R167:R201" si="47">40-L167-P167</f>
        <v>36</v>
      </c>
      <c r="S167" s="11">
        <v>36.017000000000003</v>
      </c>
      <c r="T167" s="3">
        <f t="shared" ref="T167:T201" si="48">S167+Q167+M167</f>
        <v>40.017000000000003</v>
      </c>
      <c r="U167" s="11">
        <v>53.305999999999997</v>
      </c>
      <c r="V167" s="11">
        <v>149.30000000000001</v>
      </c>
      <c r="W167" s="11">
        <v>2483.1999999999998</v>
      </c>
      <c r="X167" s="11">
        <v>8.6319999999999997</v>
      </c>
      <c r="Y167" s="11">
        <v>120.8</v>
      </c>
      <c r="Z167" s="11">
        <v>2590.3000000000002</v>
      </c>
      <c r="AA167" s="11">
        <v>8.5890000000000004</v>
      </c>
      <c r="AB167" s="11">
        <v>13.333</v>
      </c>
      <c r="AC167" s="3">
        <f t="shared" ref="AC167:AC201" si="49">U167-AB167</f>
        <v>39.972999999999999</v>
      </c>
      <c r="AD167" t="s">
        <v>35</v>
      </c>
      <c r="AF167">
        <f t="shared" ref="AF167:AF201" si="50">AE167*(1/1000)*(1/94.9714)*(1000/1)</f>
        <v>0</v>
      </c>
      <c r="AG167" t="s">
        <v>36</v>
      </c>
      <c r="AH167" s="11">
        <v>0.117234</v>
      </c>
      <c r="AI167">
        <f t="shared" ref="AI167:AI201" si="51">AH167*(1/1000)*(1/30.974)*(1000/1)</f>
        <v>3.7849163814812426E-3</v>
      </c>
      <c r="AJ167">
        <v>0</v>
      </c>
    </row>
    <row r="168" spans="1:36">
      <c r="A168" s="1" t="s">
        <v>31</v>
      </c>
      <c r="B168" t="s">
        <v>31</v>
      </c>
      <c r="C168" t="s">
        <v>41</v>
      </c>
      <c r="D168" t="s">
        <v>56</v>
      </c>
      <c r="E168" s="6">
        <v>8.5</v>
      </c>
      <c r="F168">
        <v>3.39</v>
      </c>
      <c r="G168" t="s">
        <v>38</v>
      </c>
      <c r="H168" s="11">
        <v>0</v>
      </c>
      <c r="I168" s="20">
        <v>0.15538399999999999</v>
      </c>
      <c r="J168" s="2">
        <f t="shared" si="44"/>
        <v>5.0165945631820237E-3</v>
      </c>
      <c r="K168">
        <v>20000</v>
      </c>
      <c r="L168">
        <v>0</v>
      </c>
      <c r="M168" s="11">
        <f t="shared" si="45"/>
        <v>0</v>
      </c>
      <c r="N168">
        <v>50</v>
      </c>
      <c r="O168">
        <v>0.5</v>
      </c>
      <c r="P168">
        <v>4</v>
      </c>
      <c r="Q168" s="11">
        <f t="shared" si="46"/>
        <v>4</v>
      </c>
      <c r="R168">
        <f t="shared" si="47"/>
        <v>36</v>
      </c>
      <c r="S168" s="11">
        <v>36.01</v>
      </c>
      <c r="T168" s="3">
        <f t="shared" si="48"/>
        <v>40.01</v>
      </c>
      <c r="U168" s="11">
        <v>53.277999999999999</v>
      </c>
      <c r="V168" s="11">
        <v>150.80000000000001</v>
      </c>
      <c r="W168" s="11">
        <v>2490.3000000000002</v>
      </c>
      <c r="X168" s="11">
        <v>8.6319999999999997</v>
      </c>
      <c r="Y168" s="11">
        <v>130.4</v>
      </c>
      <c r="Z168" s="11">
        <v>2560.1999999999998</v>
      </c>
      <c r="AA168" s="11">
        <v>8.6059999999999999</v>
      </c>
      <c r="AB168" s="11">
        <v>13.381</v>
      </c>
      <c r="AC168" s="3">
        <f t="shared" si="49"/>
        <v>39.896999999999998</v>
      </c>
      <c r="AD168" t="s">
        <v>35</v>
      </c>
      <c r="AF168">
        <f t="shared" si="50"/>
        <v>0</v>
      </c>
      <c r="AG168" t="s">
        <v>36</v>
      </c>
      <c r="AH168" s="11">
        <v>6.6131999999999996E-2</v>
      </c>
      <c r="AI168">
        <f t="shared" si="51"/>
        <v>2.1350810357073672E-3</v>
      </c>
      <c r="AJ168">
        <v>0</v>
      </c>
    </row>
    <row r="169" spans="1:36">
      <c r="A169" s="1">
        <v>21.103899999999999</v>
      </c>
      <c r="B169" t="s">
        <v>42</v>
      </c>
      <c r="C169" t="s">
        <v>41</v>
      </c>
      <c r="D169" t="s">
        <v>56</v>
      </c>
      <c r="E169" s="6">
        <v>8.5</v>
      </c>
      <c r="F169">
        <v>4.3899999999999997</v>
      </c>
      <c r="G169" t="s">
        <v>34</v>
      </c>
      <c r="H169" s="11">
        <v>3.9969999999999999</v>
      </c>
      <c r="I169" s="20">
        <v>0.15538399999999999</v>
      </c>
      <c r="J169" s="2">
        <f t="shared" si="44"/>
        <v>5.0165945631820237E-3</v>
      </c>
      <c r="K169">
        <v>20000</v>
      </c>
      <c r="L169" s="5">
        <v>0</v>
      </c>
      <c r="M169" s="11">
        <f t="shared" si="45"/>
        <v>0</v>
      </c>
      <c r="N169">
        <v>50</v>
      </c>
      <c r="O169">
        <v>0.5</v>
      </c>
      <c r="P169">
        <v>4</v>
      </c>
      <c r="Q169" s="11">
        <f t="shared" si="46"/>
        <v>4</v>
      </c>
      <c r="R169">
        <f t="shared" si="47"/>
        <v>36</v>
      </c>
      <c r="S169" s="11">
        <v>35.996000000000002</v>
      </c>
      <c r="T169" s="3">
        <f t="shared" si="48"/>
        <v>39.996000000000002</v>
      </c>
      <c r="U169" s="11">
        <v>57.164999999999999</v>
      </c>
      <c r="V169" s="11">
        <v>163.9</v>
      </c>
      <c r="W169" s="11">
        <v>2501.1</v>
      </c>
      <c r="X169" s="11">
        <v>8.58</v>
      </c>
      <c r="Y169" s="11">
        <v>59.4</v>
      </c>
      <c r="Z169" s="11">
        <v>2927.1</v>
      </c>
      <c r="AA169" s="11">
        <v>8.2769999999999992</v>
      </c>
      <c r="AB169" s="11">
        <v>20.091000000000001</v>
      </c>
      <c r="AC169" s="3">
        <f t="shared" si="49"/>
        <v>37.073999999999998</v>
      </c>
      <c r="AD169" t="s">
        <v>35</v>
      </c>
      <c r="AF169">
        <f t="shared" si="50"/>
        <v>0</v>
      </c>
      <c r="AG169" t="s">
        <v>36</v>
      </c>
      <c r="AH169" s="11">
        <v>0.49699199999999993</v>
      </c>
      <c r="AI169">
        <f t="shared" si="51"/>
        <v>1.6045457480467484E-2</v>
      </c>
      <c r="AJ169">
        <f>((I169)*(T169/1000)-(AH169)*(AC169/1000))/(H169/1000)</f>
        <v>-3.0549769687265438</v>
      </c>
    </row>
    <row r="170" spans="1:36">
      <c r="A170" s="1">
        <v>21.103899999999999</v>
      </c>
      <c r="B170" t="s">
        <v>42</v>
      </c>
      <c r="C170" t="s">
        <v>41</v>
      </c>
      <c r="D170" t="s">
        <v>56</v>
      </c>
      <c r="E170" s="6">
        <v>8.5</v>
      </c>
      <c r="F170">
        <v>5.39</v>
      </c>
      <c r="G170" t="s">
        <v>37</v>
      </c>
      <c r="H170" s="11">
        <v>3.992</v>
      </c>
      <c r="I170" s="20">
        <v>0.15538399999999999</v>
      </c>
      <c r="J170" s="2">
        <f t="shared" si="44"/>
        <v>5.0165945631820237E-3</v>
      </c>
      <c r="K170">
        <v>20000</v>
      </c>
      <c r="L170" s="5">
        <v>0</v>
      </c>
      <c r="M170" s="11">
        <f t="shared" si="45"/>
        <v>0</v>
      </c>
      <c r="N170">
        <v>50</v>
      </c>
      <c r="O170">
        <v>0.5</v>
      </c>
      <c r="P170">
        <v>4</v>
      </c>
      <c r="Q170" s="11">
        <f t="shared" si="46"/>
        <v>4</v>
      </c>
      <c r="R170">
        <f t="shared" si="47"/>
        <v>36</v>
      </c>
      <c r="S170" s="11">
        <v>35.997999999999998</v>
      </c>
      <c r="T170" s="3">
        <f t="shared" si="48"/>
        <v>39.997999999999998</v>
      </c>
      <c r="U170" s="11">
        <v>57.189</v>
      </c>
      <c r="V170" s="11">
        <v>162.4</v>
      </c>
      <c r="W170" s="11">
        <v>2676</v>
      </c>
      <c r="X170" s="11">
        <v>8.5649999999999995</v>
      </c>
      <c r="Y170" s="11">
        <v>148.69999999999999</v>
      </c>
      <c r="Z170" s="11">
        <v>2864.8</v>
      </c>
      <c r="AA170" s="11">
        <v>8.2360000000000007</v>
      </c>
      <c r="AB170" s="11">
        <v>20.117000000000001</v>
      </c>
      <c r="AC170" s="3">
        <f t="shared" si="49"/>
        <v>37.072000000000003</v>
      </c>
      <c r="AD170" t="s">
        <v>35</v>
      </c>
      <c r="AF170">
        <f t="shared" si="50"/>
        <v>0</v>
      </c>
      <c r="AG170" t="s">
        <v>36</v>
      </c>
      <c r="AH170" s="11">
        <v>0.49398599999999993</v>
      </c>
      <c r="AI170">
        <f t="shared" si="51"/>
        <v>1.5948408342480791E-2</v>
      </c>
      <c r="AJ170">
        <f t="shared" ref="AJ170:AJ201" si="52">((I170)*(T170/1000)-(AH170)*(AC170/1000))/(H170/1000)</f>
        <v>-3.030561062124248</v>
      </c>
    </row>
    <row r="171" spans="1:36">
      <c r="A171" s="1">
        <v>21.103899999999999</v>
      </c>
      <c r="B171" t="s">
        <v>42</v>
      </c>
      <c r="C171" t="s">
        <v>41</v>
      </c>
      <c r="D171" t="s">
        <v>56</v>
      </c>
      <c r="E171" s="6">
        <v>8.5</v>
      </c>
      <c r="F171">
        <v>6.39</v>
      </c>
      <c r="G171" t="s">
        <v>38</v>
      </c>
      <c r="H171" s="11">
        <v>4.01</v>
      </c>
      <c r="I171" s="20">
        <v>0.15538399999999999</v>
      </c>
      <c r="J171" s="2">
        <f t="shared" si="44"/>
        <v>5.0165945631820237E-3</v>
      </c>
      <c r="K171">
        <v>20000</v>
      </c>
      <c r="L171" s="5">
        <v>0</v>
      </c>
      <c r="M171" s="11">
        <f t="shared" si="45"/>
        <v>0</v>
      </c>
      <c r="N171">
        <v>50</v>
      </c>
      <c r="O171">
        <v>0.5</v>
      </c>
      <c r="P171">
        <v>4</v>
      </c>
      <c r="Q171" s="11">
        <f t="shared" si="46"/>
        <v>4</v>
      </c>
      <c r="R171">
        <f t="shared" si="47"/>
        <v>36</v>
      </c>
      <c r="S171" s="11">
        <v>35.999000000000002</v>
      </c>
      <c r="T171" s="3">
        <f t="shared" si="48"/>
        <v>39.999000000000002</v>
      </c>
      <c r="U171" s="11">
        <v>57.198</v>
      </c>
      <c r="V171" s="11">
        <v>164.8</v>
      </c>
      <c r="W171" s="11">
        <v>2813.3</v>
      </c>
      <c r="X171" s="11">
        <v>8.5549999999999997</v>
      </c>
      <c r="Y171" s="11">
        <v>74.5</v>
      </c>
      <c r="Z171" s="11">
        <v>2970.5</v>
      </c>
      <c r="AA171" s="11">
        <v>8.2650000000000006</v>
      </c>
      <c r="AB171" s="11">
        <v>20.195</v>
      </c>
      <c r="AC171" s="3">
        <f t="shared" si="49"/>
        <v>37.003</v>
      </c>
      <c r="AD171" t="s">
        <v>35</v>
      </c>
      <c r="AF171">
        <f t="shared" si="50"/>
        <v>0</v>
      </c>
      <c r="AG171" t="s">
        <v>36</v>
      </c>
      <c r="AH171" s="11">
        <v>0.48697199999999996</v>
      </c>
      <c r="AI171">
        <f t="shared" si="51"/>
        <v>1.5721960353845158E-2</v>
      </c>
      <c r="AJ171">
        <f t="shared" si="52"/>
        <v>-2.943695835411472</v>
      </c>
    </row>
    <row r="172" spans="1:36">
      <c r="A172" s="1">
        <v>21.103899999999999</v>
      </c>
      <c r="B172" t="s">
        <v>42</v>
      </c>
      <c r="C172" t="s">
        <v>41</v>
      </c>
      <c r="D172" t="s">
        <v>56</v>
      </c>
      <c r="E172" s="6">
        <v>8.5</v>
      </c>
      <c r="F172">
        <v>7.39</v>
      </c>
      <c r="G172" t="s">
        <v>34</v>
      </c>
      <c r="H172" s="11">
        <v>4.0019999999999998</v>
      </c>
      <c r="I172">
        <v>50</v>
      </c>
      <c r="J172" s="2">
        <f t="shared" si="44"/>
        <v>1.6142571188738941</v>
      </c>
      <c r="K172">
        <v>20000</v>
      </c>
      <c r="L172" s="6">
        <f>I172*40/K172</f>
        <v>0.1</v>
      </c>
      <c r="M172" s="11">
        <f t="shared" si="45"/>
        <v>0.1</v>
      </c>
      <c r="N172">
        <v>50</v>
      </c>
      <c r="O172">
        <v>0.5</v>
      </c>
      <c r="P172">
        <v>4</v>
      </c>
      <c r="Q172" s="11">
        <f t="shared" si="46"/>
        <v>4</v>
      </c>
      <c r="R172" s="6">
        <f>40-L172-P172</f>
        <v>35.9</v>
      </c>
      <c r="S172" s="11">
        <v>35.911000000000001</v>
      </c>
      <c r="T172" s="3">
        <f t="shared" si="48"/>
        <v>40.011000000000003</v>
      </c>
      <c r="U172" s="11">
        <v>57.267000000000003</v>
      </c>
      <c r="V172" s="11">
        <v>164.6</v>
      </c>
      <c r="W172" s="11">
        <v>2883.2</v>
      </c>
      <c r="X172" s="11">
        <v>8.5069999999999997</v>
      </c>
      <c r="Y172" s="11">
        <v>44.9</v>
      </c>
      <c r="Z172" s="11">
        <v>2967.6</v>
      </c>
      <c r="AA172" s="11">
        <v>8.1630000000000003</v>
      </c>
      <c r="AB172" s="11">
        <v>20.209</v>
      </c>
      <c r="AC172" s="3">
        <f t="shared" si="49"/>
        <v>37.058000000000007</v>
      </c>
      <c r="AD172" t="s">
        <v>35</v>
      </c>
      <c r="AF172">
        <f t="shared" si="50"/>
        <v>0</v>
      </c>
      <c r="AG172" t="s">
        <v>36</v>
      </c>
      <c r="AH172" s="11">
        <v>13.496939999999999</v>
      </c>
      <c r="AI172">
        <f t="shared" si="51"/>
        <v>0.43575062956027638</v>
      </c>
      <c r="AJ172">
        <f t="shared" si="52"/>
        <v>374.90764554722642</v>
      </c>
    </row>
    <row r="173" spans="1:36">
      <c r="A173" s="1">
        <v>21.103899999999999</v>
      </c>
      <c r="B173" t="s">
        <v>42</v>
      </c>
      <c r="C173" t="s">
        <v>41</v>
      </c>
      <c r="D173" t="s">
        <v>56</v>
      </c>
      <c r="E173" s="6">
        <v>8.5</v>
      </c>
      <c r="F173">
        <v>8.39</v>
      </c>
      <c r="G173" t="s">
        <v>37</v>
      </c>
      <c r="H173" s="11">
        <v>3.992</v>
      </c>
      <c r="I173">
        <v>50</v>
      </c>
      <c r="J173" s="2">
        <f t="shared" si="44"/>
        <v>1.6142571188738941</v>
      </c>
      <c r="K173">
        <v>20000</v>
      </c>
      <c r="L173" s="6">
        <f t="shared" ref="L173:L183" si="53">I173*40/K173</f>
        <v>0.1</v>
      </c>
      <c r="M173" s="11">
        <f t="shared" si="45"/>
        <v>0.1</v>
      </c>
      <c r="N173">
        <v>50</v>
      </c>
      <c r="O173">
        <v>0.5</v>
      </c>
      <c r="P173">
        <v>4</v>
      </c>
      <c r="Q173" s="11">
        <f t="shared" si="46"/>
        <v>4</v>
      </c>
      <c r="R173">
        <f t="shared" si="47"/>
        <v>35.9</v>
      </c>
      <c r="S173" s="11">
        <v>35.896000000000001</v>
      </c>
      <c r="T173" s="3">
        <f t="shared" si="48"/>
        <v>39.996000000000002</v>
      </c>
      <c r="U173" s="11">
        <v>57.158000000000001</v>
      </c>
      <c r="V173" s="11">
        <v>166.7</v>
      </c>
      <c r="W173" s="11">
        <v>2913.3</v>
      </c>
      <c r="X173" s="11">
        <v>8.5</v>
      </c>
      <c r="Y173" s="11">
        <v>11.6</v>
      </c>
      <c r="Z173" s="11">
        <v>3158.9</v>
      </c>
      <c r="AA173" s="11">
        <v>8.1859999999999999</v>
      </c>
      <c r="AB173" s="11">
        <v>20.209</v>
      </c>
      <c r="AC173" s="3">
        <f t="shared" si="49"/>
        <v>36.948999999999998</v>
      </c>
      <c r="AD173" t="s">
        <v>35</v>
      </c>
      <c r="AF173">
        <f t="shared" si="50"/>
        <v>0</v>
      </c>
      <c r="AG173" t="s">
        <v>36</v>
      </c>
      <c r="AH173" s="11">
        <v>13.086119999999999</v>
      </c>
      <c r="AI173">
        <f t="shared" si="51"/>
        <v>0.42248724736876087</v>
      </c>
      <c r="AJ173">
        <f t="shared" si="52"/>
        <v>379.82989782565136</v>
      </c>
    </row>
    <row r="174" spans="1:36">
      <c r="A174" s="1">
        <v>21.103899999999999</v>
      </c>
      <c r="B174" t="s">
        <v>42</v>
      </c>
      <c r="C174" t="s">
        <v>41</v>
      </c>
      <c r="D174" t="s">
        <v>56</v>
      </c>
      <c r="E174" s="6">
        <v>8.5</v>
      </c>
      <c r="F174">
        <v>9.39</v>
      </c>
      <c r="G174" t="s">
        <v>38</v>
      </c>
      <c r="H174" s="11">
        <v>3.9940000000000002</v>
      </c>
      <c r="I174">
        <v>50</v>
      </c>
      <c r="J174" s="2">
        <f t="shared" si="44"/>
        <v>1.6142571188738941</v>
      </c>
      <c r="K174">
        <v>20000</v>
      </c>
      <c r="L174" s="6">
        <f t="shared" si="53"/>
        <v>0.1</v>
      </c>
      <c r="M174" s="11">
        <f t="shared" si="45"/>
        <v>0.1</v>
      </c>
      <c r="N174">
        <v>50</v>
      </c>
      <c r="O174">
        <v>0.5</v>
      </c>
      <c r="P174">
        <v>4</v>
      </c>
      <c r="Q174" s="11">
        <f t="shared" si="46"/>
        <v>4</v>
      </c>
      <c r="R174">
        <f t="shared" si="47"/>
        <v>35.9</v>
      </c>
      <c r="S174" s="11">
        <v>35.9</v>
      </c>
      <c r="T174" s="3">
        <f t="shared" si="48"/>
        <v>40</v>
      </c>
      <c r="U174" s="11">
        <v>57.249000000000002</v>
      </c>
      <c r="V174" s="11">
        <v>168.2</v>
      </c>
      <c r="W174" s="11">
        <v>2885.1</v>
      </c>
      <c r="X174" s="11">
        <v>8.5090000000000003</v>
      </c>
      <c r="Y174" s="11">
        <v>-21.3</v>
      </c>
      <c r="Z174" s="11">
        <v>2993.3</v>
      </c>
      <c r="AA174" s="11">
        <v>8.1509999999999998</v>
      </c>
      <c r="AB174" s="11">
        <v>20.25</v>
      </c>
      <c r="AC174" s="3">
        <f t="shared" si="49"/>
        <v>36.999000000000002</v>
      </c>
      <c r="AD174" t="s">
        <v>35</v>
      </c>
      <c r="AF174">
        <f t="shared" si="50"/>
        <v>0</v>
      </c>
      <c r="AG174" t="s">
        <v>36</v>
      </c>
      <c r="AH174" s="11">
        <v>13.907759999999998</v>
      </c>
      <c r="AI174">
        <f t="shared" si="51"/>
        <v>0.44901401175179179</v>
      </c>
      <c r="AJ174">
        <f t="shared" si="52"/>
        <v>371.9145687931898</v>
      </c>
    </row>
    <row r="175" spans="1:36">
      <c r="A175" s="1">
        <v>21.103899999999999</v>
      </c>
      <c r="B175" t="s">
        <v>42</v>
      </c>
      <c r="C175" t="s">
        <v>41</v>
      </c>
      <c r="D175" t="s">
        <v>56</v>
      </c>
      <c r="E175" s="6">
        <v>8.5</v>
      </c>
      <c r="F175">
        <v>10.39</v>
      </c>
      <c r="G175" t="s">
        <v>34</v>
      </c>
      <c r="H175" s="11">
        <v>3.9980000000000002</v>
      </c>
      <c r="I175">
        <v>100</v>
      </c>
      <c r="J175" s="2">
        <f t="shared" si="44"/>
        <v>3.2285142377477882</v>
      </c>
      <c r="K175">
        <v>20000</v>
      </c>
      <c r="L175" s="6">
        <f t="shared" si="53"/>
        <v>0.2</v>
      </c>
      <c r="M175" s="11">
        <f t="shared" si="45"/>
        <v>0.2</v>
      </c>
      <c r="N175">
        <v>50</v>
      </c>
      <c r="O175">
        <v>0.5</v>
      </c>
      <c r="P175">
        <v>4</v>
      </c>
      <c r="Q175" s="11">
        <f t="shared" si="46"/>
        <v>4</v>
      </c>
      <c r="R175">
        <f t="shared" si="47"/>
        <v>35.799999999999997</v>
      </c>
      <c r="S175" s="11">
        <v>35.796999999999997</v>
      </c>
      <c r="T175" s="3">
        <f t="shared" si="48"/>
        <v>39.997</v>
      </c>
      <c r="U175" s="11">
        <v>57.195</v>
      </c>
      <c r="V175" s="11">
        <v>167.3</v>
      </c>
      <c r="W175" s="11">
        <v>3054.8</v>
      </c>
      <c r="X175" s="11">
        <v>8.4559999999999995</v>
      </c>
      <c r="Y175" s="11">
        <v>-38.6</v>
      </c>
      <c r="Z175" s="11">
        <v>3231</v>
      </c>
      <c r="AA175" s="11">
        <v>8.1449999999999996</v>
      </c>
      <c r="AB175" s="11">
        <v>20.279</v>
      </c>
      <c r="AC175" s="3">
        <f t="shared" si="49"/>
        <v>36.915999999999997</v>
      </c>
      <c r="AD175" t="s">
        <v>35</v>
      </c>
      <c r="AF175">
        <f t="shared" si="50"/>
        <v>0</v>
      </c>
      <c r="AG175" t="s">
        <v>36</v>
      </c>
      <c r="AH175" s="11">
        <v>31.7133</v>
      </c>
      <c r="AI175">
        <f t="shared" si="51"/>
        <v>1.0238684057596694</v>
      </c>
      <c r="AJ175">
        <f t="shared" si="52"/>
        <v>707.59675267633816</v>
      </c>
    </row>
    <row r="176" spans="1:36">
      <c r="A176" s="1">
        <v>21.103899999999999</v>
      </c>
      <c r="B176" t="s">
        <v>42</v>
      </c>
      <c r="C176" t="s">
        <v>41</v>
      </c>
      <c r="D176" t="s">
        <v>56</v>
      </c>
      <c r="E176" s="6">
        <v>8.5</v>
      </c>
      <c r="F176">
        <v>11.39</v>
      </c>
      <c r="G176" t="s">
        <v>37</v>
      </c>
      <c r="H176" s="11">
        <v>3.9910000000000001</v>
      </c>
      <c r="I176">
        <v>100</v>
      </c>
      <c r="J176" s="2">
        <f t="shared" si="44"/>
        <v>3.2285142377477882</v>
      </c>
      <c r="K176">
        <v>20000</v>
      </c>
      <c r="L176" s="6">
        <f t="shared" si="53"/>
        <v>0.2</v>
      </c>
      <c r="M176" s="11">
        <f t="shared" si="45"/>
        <v>0.2</v>
      </c>
      <c r="N176">
        <v>50</v>
      </c>
      <c r="O176">
        <v>0.5</v>
      </c>
      <c r="P176">
        <v>4</v>
      </c>
      <c r="Q176" s="11">
        <f t="shared" si="46"/>
        <v>4</v>
      </c>
      <c r="R176">
        <f t="shared" si="47"/>
        <v>35.799999999999997</v>
      </c>
      <c r="S176" s="11">
        <v>35.798000000000002</v>
      </c>
      <c r="T176" s="3">
        <f t="shared" si="48"/>
        <v>39.998000000000005</v>
      </c>
      <c r="U176" s="11">
        <v>57.252000000000002</v>
      </c>
      <c r="V176" s="11">
        <v>169.2</v>
      </c>
      <c r="W176" s="11">
        <v>3044.9</v>
      </c>
      <c r="X176" s="11">
        <v>8.452</v>
      </c>
      <c r="Y176" s="11">
        <v>42.3</v>
      </c>
      <c r="Z176" s="11">
        <v>3064.5</v>
      </c>
      <c r="AA176" s="11">
        <v>8.1059999999999999</v>
      </c>
      <c r="AB176" s="11">
        <v>20.215</v>
      </c>
      <c r="AC176" s="3">
        <f t="shared" si="49"/>
        <v>37.037000000000006</v>
      </c>
      <c r="AD176" t="s">
        <v>35</v>
      </c>
      <c r="AF176">
        <f t="shared" si="50"/>
        <v>0</v>
      </c>
      <c r="AG176" t="s">
        <v>36</v>
      </c>
      <c r="AH176" s="11">
        <v>29.468819999999997</v>
      </c>
      <c r="AI176">
        <f t="shared" si="51"/>
        <v>0.95140504939626769</v>
      </c>
      <c r="AJ176">
        <f t="shared" si="52"/>
        <v>728.73047197694837</v>
      </c>
    </row>
    <row r="177" spans="1:36">
      <c r="A177" s="1">
        <v>21.103899999999999</v>
      </c>
      <c r="B177" t="s">
        <v>42</v>
      </c>
      <c r="C177" t="s">
        <v>41</v>
      </c>
      <c r="D177" t="s">
        <v>56</v>
      </c>
      <c r="E177" s="6">
        <v>8.5</v>
      </c>
      <c r="F177">
        <v>12.39</v>
      </c>
      <c r="G177" t="s">
        <v>38</v>
      </c>
      <c r="H177" s="11">
        <v>4.0010000000000003</v>
      </c>
      <c r="I177">
        <v>100</v>
      </c>
      <c r="J177" s="2">
        <f t="shared" si="44"/>
        <v>3.2285142377477882</v>
      </c>
      <c r="K177">
        <v>20000</v>
      </c>
      <c r="L177" s="6">
        <f t="shared" si="53"/>
        <v>0.2</v>
      </c>
      <c r="M177" s="11">
        <f t="shared" si="45"/>
        <v>0.2</v>
      </c>
      <c r="N177">
        <v>50</v>
      </c>
      <c r="O177">
        <v>0.5</v>
      </c>
      <c r="P177">
        <v>4</v>
      </c>
      <c r="Q177" s="11">
        <f t="shared" si="46"/>
        <v>4</v>
      </c>
      <c r="R177">
        <f t="shared" si="47"/>
        <v>35.799999999999997</v>
      </c>
      <c r="S177" s="11">
        <v>35.799999999999997</v>
      </c>
      <c r="T177" s="3">
        <f t="shared" si="48"/>
        <v>40</v>
      </c>
      <c r="U177" s="11">
        <v>57.21</v>
      </c>
      <c r="V177" s="11">
        <v>173.1</v>
      </c>
      <c r="W177" s="11">
        <v>2830.3</v>
      </c>
      <c r="X177" s="11">
        <v>8.4659999999999993</v>
      </c>
      <c r="Y177" s="11">
        <v>44.5</v>
      </c>
      <c r="Z177" s="11">
        <v>3202.8</v>
      </c>
      <c r="AA177" s="11">
        <v>8.1560000000000006</v>
      </c>
      <c r="AB177" s="11">
        <v>20.114999999999998</v>
      </c>
      <c r="AC177" s="3">
        <f t="shared" si="49"/>
        <v>37.094999999999999</v>
      </c>
      <c r="AD177" t="s">
        <v>35</v>
      </c>
      <c r="AF177">
        <f t="shared" si="50"/>
        <v>0</v>
      </c>
      <c r="AG177" t="s">
        <v>36</v>
      </c>
      <c r="AH177" s="11">
        <v>28.22634</v>
      </c>
      <c r="AI177">
        <f t="shared" si="51"/>
        <v>0.91129140569509925</v>
      </c>
      <c r="AJ177">
        <f t="shared" si="52"/>
        <v>738.05146655836029</v>
      </c>
    </row>
    <row r="178" spans="1:36">
      <c r="A178" s="1">
        <v>21.103899999999999</v>
      </c>
      <c r="B178" t="s">
        <v>42</v>
      </c>
      <c r="C178" t="s">
        <v>41</v>
      </c>
      <c r="D178" t="s">
        <v>56</v>
      </c>
      <c r="E178" s="6">
        <v>8.5</v>
      </c>
      <c r="F178">
        <v>13.39</v>
      </c>
      <c r="G178" t="s">
        <v>34</v>
      </c>
      <c r="H178" s="11">
        <v>4.0090000000000003</v>
      </c>
      <c r="I178">
        <v>250</v>
      </c>
      <c r="J178" s="2">
        <f t="shared" si="44"/>
        <v>8.0712855943694706</v>
      </c>
      <c r="K178">
        <v>20000</v>
      </c>
      <c r="L178" s="6">
        <f t="shared" si="53"/>
        <v>0.5</v>
      </c>
      <c r="M178" s="11">
        <f t="shared" si="45"/>
        <v>0.5</v>
      </c>
      <c r="N178">
        <v>50</v>
      </c>
      <c r="O178">
        <v>0.5</v>
      </c>
      <c r="P178">
        <v>4</v>
      </c>
      <c r="Q178" s="11">
        <f t="shared" si="46"/>
        <v>4</v>
      </c>
      <c r="R178">
        <f t="shared" si="47"/>
        <v>35.5</v>
      </c>
      <c r="S178" s="11">
        <v>35.503</v>
      </c>
      <c r="T178" s="3">
        <f t="shared" si="48"/>
        <v>40.003</v>
      </c>
      <c r="U178" s="11">
        <v>57.328000000000003</v>
      </c>
      <c r="V178" s="11">
        <v>176.8</v>
      </c>
      <c r="W178" s="11">
        <v>3528.7</v>
      </c>
      <c r="X178" s="11">
        <v>8.3800000000000008</v>
      </c>
      <c r="Y178" s="11">
        <v>61.1</v>
      </c>
      <c r="Z178" s="11">
        <v>3538.2</v>
      </c>
      <c r="AA178" s="11">
        <v>8.0440000000000005</v>
      </c>
      <c r="AB178" s="11">
        <v>20.358000000000001</v>
      </c>
      <c r="AC178" s="3">
        <f t="shared" si="49"/>
        <v>36.97</v>
      </c>
      <c r="AD178" t="s">
        <v>35</v>
      </c>
      <c r="AF178">
        <f t="shared" si="50"/>
        <v>0</v>
      </c>
      <c r="AG178" t="s">
        <v>36</v>
      </c>
      <c r="AH178" s="11">
        <v>132.76499999999999</v>
      </c>
      <c r="AI178">
        <f t="shared" si="51"/>
        <v>4.2863369277458512</v>
      </c>
      <c r="AJ178">
        <f t="shared" si="52"/>
        <v>1270.2489274133202</v>
      </c>
    </row>
    <row r="179" spans="1:36">
      <c r="A179" s="1">
        <v>21.103899999999999</v>
      </c>
      <c r="B179" t="s">
        <v>42</v>
      </c>
      <c r="C179" t="s">
        <v>41</v>
      </c>
      <c r="D179" t="s">
        <v>56</v>
      </c>
      <c r="E179" s="6">
        <v>8.5</v>
      </c>
      <c r="F179">
        <v>14.39</v>
      </c>
      <c r="G179" t="s">
        <v>37</v>
      </c>
      <c r="H179" s="11">
        <v>4.0039999999999996</v>
      </c>
      <c r="I179">
        <v>250</v>
      </c>
      <c r="J179" s="2">
        <f t="shared" si="44"/>
        <v>8.0712855943694706</v>
      </c>
      <c r="K179">
        <v>20000</v>
      </c>
      <c r="L179" s="6">
        <f t="shared" si="53"/>
        <v>0.5</v>
      </c>
      <c r="M179" s="11">
        <f t="shared" si="45"/>
        <v>0.5</v>
      </c>
      <c r="N179">
        <v>50</v>
      </c>
      <c r="O179">
        <v>0.5</v>
      </c>
      <c r="P179">
        <v>4</v>
      </c>
      <c r="Q179" s="11">
        <f t="shared" si="46"/>
        <v>4</v>
      </c>
      <c r="R179">
        <f t="shared" si="47"/>
        <v>35.5</v>
      </c>
      <c r="S179" s="11">
        <v>35.51</v>
      </c>
      <c r="T179" s="3">
        <f t="shared" si="48"/>
        <v>40.01</v>
      </c>
      <c r="U179" s="11">
        <v>57.296999999999997</v>
      </c>
      <c r="V179" s="11">
        <v>179</v>
      </c>
      <c r="W179" s="11">
        <v>3396.8</v>
      </c>
      <c r="X179" s="11">
        <v>8.3879999999999999</v>
      </c>
      <c r="Y179" s="11">
        <v>-9</v>
      </c>
      <c r="Z179" s="11">
        <v>3690.3</v>
      </c>
      <c r="AA179" s="11">
        <v>8.0739999999999998</v>
      </c>
      <c r="AB179" s="11">
        <v>20.384</v>
      </c>
      <c r="AC179" s="3">
        <f t="shared" si="49"/>
        <v>36.912999999999997</v>
      </c>
      <c r="AD179" t="s">
        <v>35</v>
      </c>
      <c r="AF179">
        <f t="shared" si="50"/>
        <v>0</v>
      </c>
      <c r="AG179" t="s">
        <v>36</v>
      </c>
      <c r="AH179" s="11">
        <v>138.47639999999998</v>
      </c>
      <c r="AI179">
        <f t="shared" si="51"/>
        <v>4.4707302899205787</v>
      </c>
      <c r="AJ179">
        <f>((I179)*(T179/1000)-(AH179)*(AC179/1000))/(H179/1000)</f>
        <v>1221.5086530469532</v>
      </c>
    </row>
    <row r="180" spans="1:36">
      <c r="A180" s="1">
        <v>21.103899999999999</v>
      </c>
      <c r="B180" t="s">
        <v>42</v>
      </c>
      <c r="C180" t="s">
        <v>41</v>
      </c>
      <c r="D180" t="s">
        <v>56</v>
      </c>
      <c r="E180" s="6">
        <v>8.5</v>
      </c>
      <c r="F180">
        <v>15.39</v>
      </c>
      <c r="G180" t="s">
        <v>38</v>
      </c>
      <c r="H180" s="11">
        <v>4.0010000000000003</v>
      </c>
      <c r="I180">
        <v>250</v>
      </c>
      <c r="J180" s="2">
        <f t="shared" si="44"/>
        <v>8.0712855943694706</v>
      </c>
      <c r="K180">
        <v>20000</v>
      </c>
      <c r="L180" s="6">
        <f t="shared" si="53"/>
        <v>0.5</v>
      </c>
      <c r="M180" s="11">
        <f t="shared" si="45"/>
        <v>0.5</v>
      </c>
      <c r="N180">
        <v>50</v>
      </c>
      <c r="O180">
        <v>0.5</v>
      </c>
      <c r="P180">
        <v>4</v>
      </c>
      <c r="Q180" s="11">
        <f t="shared" si="46"/>
        <v>4</v>
      </c>
      <c r="R180">
        <f t="shared" si="47"/>
        <v>35.5</v>
      </c>
      <c r="S180" s="11">
        <v>35.499000000000002</v>
      </c>
      <c r="T180" s="3">
        <f t="shared" si="48"/>
        <v>39.999000000000002</v>
      </c>
      <c r="U180" s="11">
        <v>57.267000000000003</v>
      </c>
      <c r="V180" s="11">
        <v>187.3</v>
      </c>
      <c r="W180" s="11">
        <v>3597.7</v>
      </c>
      <c r="X180" s="11">
        <v>8.3789999999999996</v>
      </c>
      <c r="Y180" s="11">
        <v>16.399999999999999</v>
      </c>
      <c r="Z180" s="11">
        <v>3519.6</v>
      </c>
      <c r="AA180" s="11">
        <v>8.02</v>
      </c>
      <c r="AB180" s="11">
        <v>20.306000000000001</v>
      </c>
      <c r="AC180" s="3">
        <f t="shared" si="49"/>
        <v>36.960999999999999</v>
      </c>
      <c r="AD180" t="s">
        <v>35</v>
      </c>
      <c r="AF180">
        <f t="shared" si="50"/>
        <v>0</v>
      </c>
      <c r="AG180" t="s">
        <v>36</v>
      </c>
      <c r="AH180" s="11">
        <v>138.97739999999999</v>
      </c>
      <c r="AI180">
        <f t="shared" si="51"/>
        <v>4.4869051462516953</v>
      </c>
      <c r="AJ180">
        <f t="shared" si="52"/>
        <v>1215.4477177205699</v>
      </c>
    </row>
    <row r="181" spans="1:36">
      <c r="A181" s="1">
        <v>21.103899999999999</v>
      </c>
      <c r="B181" t="s">
        <v>42</v>
      </c>
      <c r="C181" t="s">
        <v>41</v>
      </c>
      <c r="D181" t="s">
        <v>56</v>
      </c>
      <c r="E181" s="6">
        <v>8.5</v>
      </c>
      <c r="F181">
        <v>16.39</v>
      </c>
      <c r="G181" t="s">
        <v>34</v>
      </c>
      <c r="H181" s="11">
        <v>3.9990000000000001</v>
      </c>
      <c r="I181">
        <v>500</v>
      </c>
      <c r="J181" s="2">
        <f t="shared" si="44"/>
        <v>16.142571188738941</v>
      </c>
      <c r="K181">
        <v>20000</v>
      </c>
      <c r="L181" s="6">
        <f t="shared" si="53"/>
        <v>1</v>
      </c>
      <c r="M181" s="11">
        <f t="shared" si="45"/>
        <v>1</v>
      </c>
      <c r="N181">
        <v>50</v>
      </c>
      <c r="O181">
        <v>0.5</v>
      </c>
      <c r="P181">
        <v>4</v>
      </c>
      <c r="Q181" s="11">
        <f t="shared" si="46"/>
        <v>4</v>
      </c>
      <c r="R181">
        <f t="shared" si="47"/>
        <v>35</v>
      </c>
      <c r="S181" s="15">
        <v>34.996000000000002</v>
      </c>
      <c r="T181" s="3">
        <f t="shared" si="48"/>
        <v>39.996000000000002</v>
      </c>
      <c r="U181" s="11">
        <v>57.33</v>
      </c>
      <c r="V181" s="11">
        <v>183.2</v>
      </c>
      <c r="W181" s="11">
        <v>4528.8999999999996</v>
      </c>
      <c r="X181" s="11">
        <v>8.343</v>
      </c>
      <c r="Y181" s="11">
        <v>24.7</v>
      </c>
      <c r="Z181" s="21">
        <v>4745.3</v>
      </c>
      <c r="AA181" s="11">
        <v>8.077</v>
      </c>
      <c r="AB181" s="11">
        <v>20.416</v>
      </c>
      <c r="AC181" s="3">
        <f t="shared" si="49"/>
        <v>36.914000000000001</v>
      </c>
      <c r="AD181" t="s">
        <v>35</v>
      </c>
      <c r="AF181">
        <f t="shared" si="50"/>
        <v>0</v>
      </c>
      <c r="AG181" t="s">
        <v>36</v>
      </c>
      <c r="AH181" s="11">
        <v>371.24099999999993</v>
      </c>
      <c r="AI181">
        <f t="shared" si="51"/>
        <v>11.985568541357265</v>
      </c>
      <c r="AJ181">
        <f t="shared" si="52"/>
        <v>1573.8959054763698</v>
      </c>
    </row>
    <row r="182" spans="1:36">
      <c r="A182" s="1">
        <v>21.103899999999999</v>
      </c>
      <c r="B182" t="s">
        <v>42</v>
      </c>
      <c r="C182" t="s">
        <v>41</v>
      </c>
      <c r="D182" t="s">
        <v>56</v>
      </c>
      <c r="E182" s="6">
        <v>8.5</v>
      </c>
      <c r="F182">
        <v>17.39</v>
      </c>
      <c r="G182" t="s">
        <v>37</v>
      </c>
      <c r="H182" s="11">
        <v>4.0039999999999996</v>
      </c>
      <c r="I182">
        <v>500</v>
      </c>
      <c r="J182" s="2">
        <f t="shared" si="44"/>
        <v>16.142571188738941</v>
      </c>
      <c r="K182">
        <v>20000</v>
      </c>
      <c r="L182" s="6">
        <f t="shared" si="53"/>
        <v>1</v>
      </c>
      <c r="M182" s="11">
        <f t="shared" si="45"/>
        <v>1</v>
      </c>
      <c r="N182">
        <v>50</v>
      </c>
      <c r="O182">
        <v>0.5</v>
      </c>
      <c r="P182">
        <v>4</v>
      </c>
      <c r="Q182" s="11">
        <f t="shared" si="46"/>
        <v>4</v>
      </c>
      <c r="R182">
        <f t="shared" si="47"/>
        <v>35</v>
      </c>
      <c r="S182" s="11">
        <v>35</v>
      </c>
      <c r="T182" s="3">
        <f t="shared" si="48"/>
        <v>40</v>
      </c>
      <c r="U182" s="11">
        <v>57.265000000000001</v>
      </c>
      <c r="V182" s="11">
        <v>186.3</v>
      </c>
      <c r="W182" s="11">
        <v>4569.7</v>
      </c>
      <c r="X182" s="11">
        <v>8.3480000000000008</v>
      </c>
      <c r="Y182" s="11">
        <v>81</v>
      </c>
      <c r="Z182" s="11">
        <v>4496</v>
      </c>
      <c r="AA182" s="11">
        <v>8.048</v>
      </c>
      <c r="AB182" s="11">
        <v>20.356999999999999</v>
      </c>
      <c r="AC182" s="3">
        <f t="shared" si="49"/>
        <v>36.908000000000001</v>
      </c>
      <c r="AD182" t="s">
        <v>35</v>
      </c>
      <c r="AF182">
        <f t="shared" si="50"/>
        <v>0</v>
      </c>
      <c r="AG182" t="s">
        <v>36</v>
      </c>
      <c r="AH182" s="11">
        <v>372.64379999999994</v>
      </c>
      <c r="AI182">
        <f t="shared" si="51"/>
        <v>12.030858139084392</v>
      </c>
      <c r="AJ182">
        <f t="shared" si="52"/>
        <v>1560.0556017982024</v>
      </c>
    </row>
    <row r="183" spans="1:36">
      <c r="A183" s="1">
        <v>21.103899999999999</v>
      </c>
      <c r="B183" t="s">
        <v>42</v>
      </c>
      <c r="C183" t="s">
        <v>41</v>
      </c>
      <c r="D183" t="s">
        <v>56</v>
      </c>
      <c r="E183" s="6">
        <v>8.5</v>
      </c>
      <c r="F183">
        <v>18.39</v>
      </c>
      <c r="G183" t="s">
        <v>38</v>
      </c>
      <c r="H183" s="11">
        <v>4.0010000000000003</v>
      </c>
      <c r="I183">
        <v>500</v>
      </c>
      <c r="J183" s="2">
        <f t="shared" si="44"/>
        <v>16.142571188738941</v>
      </c>
      <c r="K183">
        <v>20000</v>
      </c>
      <c r="L183" s="6">
        <f t="shared" si="53"/>
        <v>1</v>
      </c>
      <c r="M183" s="11">
        <f t="shared" si="45"/>
        <v>1</v>
      </c>
      <c r="N183">
        <v>50</v>
      </c>
      <c r="O183">
        <v>0.5</v>
      </c>
      <c r="P183">
        <v>4</v>
      </c>
      <c r="Q183" s="11">
        <f t="shared" si="46"/>
        <v>4</v>
      </c>
      <c r="R183">
        <f t="shared" si="47"/>
        <v>35</v>
      </c>
      <c r="S183" s="15">
        <v>34.997</v>
      </c>
      <c r="T183" s="3">
        <f t="shared" si="48"/>
        <v>39.997</v>
      </c>
      <c r="U183" s="11">
        <v>57.344000000000001</v>
      </c>
      <c r="V183" s="11">
        <v>191.3</v>
      </c>
      <c r="W183" s="11">
        <v>4233.3999999999996</v>
      </c>
      <c r="X183" s="11">
        <v>8.36</v>
      </c>
      <c r="Y183" s="11">
        <v>52.6</v>
      </c>
      <c r="Z183" s="11">
        <v>4634.1000000000004</v>
      </c>
      <c r="AA183" s="11">
        <v>8.0860000000000003</v>
      </c>
      <c r="AB183" s="11">
        <v>20.434999999999999</v>
      </c>
      <c r="AC183" s="3">
        <f t="shared" si="49"/>
        <v>36.909000000000006</v>
      </c>
      <c r="AD183" t="s">
        <v>35</v>
      </c>
      <c r="AF183">
        <f t="shared" si="50"/>
        <v>0</v>
      </c>
      <c r="AG183" t="s">
        <v>36</v>
      </c>
      <c r="AH183" s="23">
        <v>376.95239999999995</v>
      </c>
      <c r="AI183">
        <f t="shared" si="51"/>
        <v>12.169961903531995</v>
      </c>
      <c r="AJ183">
        <f t="shared" si="52"/>
        <v>1521.0107144213944</v>
      </c>
    </row>
    <row r="184" spans="1:36">
      <c r="A184" s="1">
        <v>21.103899999999999</v>
      </c>
      <c r="B184" t="s">
        <v>42</v>
      </c>
      <c r="C184" t="s">
        <v>41</v>
      </c>
      <c r="D184" t="s">
        <v>56</v>
      </c>
      <c r="E184" s="6">
        <v>8.5</v>
      </c>
      <c r="F184">
        <v>19.39</v>
      </c>
      <c r="G184" t="s">
        <v>34</v>
      </c>
      <c r="H184" s="11">
        <v>4.0030000000000001</v>
      </c>
      <c r="I184">
        <v>0.20499999999999999</v>
      </c>
      <c r="J184" s="2">
        <f t="shared" ref="J184:J201" si="54">L203/30.974</f>
        <v>0</v>
      </c>
      <c r="K184">
        <v>40</v>
      </c>
      <c r="L184" s="2">
        <v>0.05</v>
      </c>
      <c r="M184" s="11">
        <v>0.05</v>
      </c>
      <c r="N184">
        <v>50</v>
      </c>
      <c r="O184">
        <v>0.5</v>
      </c>
      <c r="P184">
        <v>4</v>
      </c>
      <c r="Q184" s="11">
        <v>4</v>
      </c>
      <c r="R184">
        <f t="shared" si="47"/>
        <v>35.950000000000003</v>
      </c>
      <c r="S184" s="15">
        <v>35.951999999999998</v>
      </c>
      <c r="T184" s="3">
        <f t="shared" si="48"/>
        <v>40.001999999999995</v>
      </c>
      <c r="U184" s="11">
        <v>57.031999999999996</v>
      </c>
      <c r="V184" s="11">
        <v>171.4</v>
      </c>
      <c r="W184" s="11">
        <v>3197.7</v>
      </c>
      <c r="X184" s="11">
        <v>8.4619999999999997</v>
      </c>
      <c r="Y184" s="11">
        <v>-147.69999999999999</v>
      </c>
      <c r="Z184" s="11">
        <v>3284</v>
      </c>
      <c r="AA184" s="11">
        <v>7.9420000000000002</v>
      </c>
      <c r="AB184" s="11">
        <v>20.393000000000001</v>
      </c>
      <c r="AC184" s="3">
        <f t="shared" si="49"/>
        <v>36.638999999999996</v>
      </c>
      <c r="AD184" t="s">
        <v>35</v>
      </c>
      <c r="AF184">
        <f t="shared" si="50"/>
        <v>0</v>
      </c>
      <c r="AG184" t="s">
        <v>36</v>
      </c>
      <c r="AH184" s="11">
        <v>0.62524799999999991</v>
      </c>
      <c r="AI184">
        <f t="shared" si="51"/>
        <v>2.0186220701233288E-2</v>
      </c>
      <c r="AJ184">
        <f t="shared" si="52"/>
        <v>-3.6742571751186599</v>
      </c>
    </row>
    <row r="185" spans="1:36">
      <c r="A185" s="1">
        <v>21.103899999999999</v>
      </c>
      <c r="B185" t="s">
        <v>42</v>
      </c>
      <c r="C185" t="s">
        <v>41</v>
      </c>
      <c r="D185" t="s">
        <v>56</v>
      </c>
      <c r="E185" s="6">
        <v>8.5</v>
      </c>
      <c r="F185">
        <v>20.39</v>
      </c>
      <c r="G185" t="s">
        <v>37</v>
      </c>
      <c r="H185" s="11">
        <v>3.9950000000000001</v>
      </c>
      <c r="I185">
        <v>0.20499999999999999</v>
      </c>
      <c r="J185" s="2">
        <f t="shared" si="54"/>
        <v>0</v>
      </c>
      <c r="K185">
        <v>40</v>
      </c>
      <c r="L185" s="2">
        <v>0.05</v>
      </c>
      <c r="M185" s="11">
        <v>0.05</v>
      </c>
      <c r="N185">
        <v>50</v>
      </c>
      <c r="O185">
        <v>0.5</v>
      </c>
      <c r="P185">
        <v>4</v>
      </c>
      <c r="Q185" s="11">
        <v>4</v>
      </c>
      <c r="R185">
        <f t="shared" si="47"/>
        <v>35.950000000000003</v>
      </c>
      <c r="S185" s="15">
        <v>35.951999999999998</v>
      </c>
      <c r="T185" s="3">
        <f t="shared" si="48"/>
        <v>40.001999999999995</v>
      </c>
      <c r="U185" s="11">
        <v>57.241</v>
      </c>
      <c r="V185" s="11">
        <v>168.4</v>
      </c>
      <c r="W185" s="11">
        <v>3183.1</v>
      </c>
      <c r="X185" s="11">
        <v>8.4939999999999998</v>
      </c>
      <c r="Y185" s="11">
        <v>-148.5</v>
      </c>
      <c r="Z185" s="11">
        <v>3386.7</v>
      </c>
      <c r="AA185" s="11">
        <v>7.9480000000000004</v>
      </c>
      <c r="AB185" s="11">
        <v>20.213999999999999</v>
      </c>
      <c r="AC185" s="3">
        <f t="shared" si="49"/>
        <v>37.027000000000001</v>
      </c>
      <c r="AD185" t="s">
        <v>35</v>
      </c>
      <c r="AF185">
        <f t="shared" si="50"/>
        <v>0</v>
      </c>
      <c r="AG185" t="s">
        <v>36</v>
      </c>
      <c r="AH185" s="11">
        <v>0.38777399999999995</v>
      </c>
      <c r="AI185">
        <f t="shared" si="51"/>
        <v>1.2519338800284108E-2</v>
      </c>
      <c r="AJ185">
        <f t="shared" si="52"/>
        <v>-1.541351163454318</v>
      </c>
    </row>
    <row r="186" spans="1:36">
      <c r="A186" s="1">
        <v>21.103899999999999</v>
      </c>
      <c r="B186" t="s">
        <v>42</v>
      </c>
      <c r="C186" t="s">
        <v>41</v>
      </c>
      <c r="D186" t="s">
        <v>56</v>
      </c>
      <c r="E186" s="6">
        <v>8.5</v>
      </c>
      <c r="F186">
        <v>21.39</v>
      </c>
      <c r="G186" t="s">
        <v>38</v>
      </c>
      <c r="H186" s="11">
        <v>4.0039999999999996</v>
      </c>
      <c r="I186">
        <v>0.20499999999999999</v>
      </c>
      <c r="J186" s="2">
        <f t="shared" si="54"/>
        <v>0</v>
      </c>
      <c r="K186">
        <v>40</v>
      </c>
      <c r="L186" s="2">
        <v>0.05</v>
      </c>
      <c r="M186" s="11">
        <v>0.05</v>
      </c>
      <c r="N186">
        <v>50</v>
      </c>
      <c r="O186">
        <v>0.5</v>
      </c>
      <c r="P186">
        <v>4</v>
      </c>
      <c r="Q186" s="11">
        <v>4</v>
      </c>
      <c r="R186">
        <f t="shared" si="47"/>
        <v>35.950000000000003</v>
      </c>
      <c r="S186" s="15">
        <v>35.948</v>
      </c>
      <c r="T186" s="3">
        <f t="shared" si="48"/>
        <v>39.997999999999998</v>
      </c>
      <c r="U186" s="11">
        <v>57.222000000000001</v>
      </c>
      <c r="V186" s="11">
        <v>164.3</v>
      </c>
      <c r="W186" s="11">
        <v>3212.8</v>
      </c>
      <c r="X186" s="11">
        <v>8.4879999999999995</v>
      </c>
      <c r="Y186" s="11">
        <v>-150.69999999999999</v>
      </c>
      <c r="Z186" s="11">
        <v>3314.9</v>
      </c>
      <c r="AA186" s="11">
        <v>7.9409999999999998</v>
      </c>
      <c r="AB186" s="11">
        <v>20.257999999999999</v>
      </c>
      <c r="AC186" s="3">
        <f t="shared" si="49"/>
        <v>36.963999999999999</v>
      </c>
      <c r="AD186" t="s">
        <v>35</v>
      </c>
      <c r="AF186">
        <f t="shared" si="50"/>
        <v>0</v>
      </c>
      <c r="AG186" t="s">
        <v>36</v>
      </c>
      <c r="AH186" s="11">
        <v>0.48496799999999995</v>
      </c>
      <c r="AI186">
        <f t="shared" si="51"/>
        <v>1.5657260928520694E-2</v>
      </c>
      <c r="AJ186">
        <f t="shared" si="52"/>
        <v>-2.4292625254745248</v>
      </c>
    </row>
    <row r="187" spans="1:36">
      <c r="A187" s="1">
        <v>21.103899999999999</v>
      </c>
      <c r="B187" t="s">
        <v>42</v>
      </c>
      <c r="C187" t="s">
        <v>41</v>
      </c>
      <c r="D187" t="s">
        <v>56</v>
      </c>
      <c r="E187" s="6">
        <v>8.5</v>
      </c>
      <c r="F187">
        <v>22.39</v>
      </c>
      <c r="G187" t="s">
        <v>34</v>
      </c>
      <c r="H187" s="11">
        <v>4.0090000000000003</v>
      </c>
      <c r="I187">
        <v>0.255</v>
      </c>
      <c r="J187" s="2">
        <f t="shared" si="54"/>
        <v>0</v>
      </c>
      <c r="K187">
        <v>40</v>
      </c>
      <c r="L187" s="6">
        <v>0.1</v>
      </c>
      <c r="M187" s="11">
        <v>0.1</v>
      </c>
      <c r="N187">
        <v>50</v>
      </c>
      <c r="O187">
        <v>0.5</v>
      </c>
      <c r="P187">
        <v>4</v>
      </c>
      <c r="Q187" s="11">
        <v>4</v>
      </c>
      <c r="R187">
        <f t="shared" si="47"/>
        <v>35.9</v>
      </c>
      <c r="S187" s="15">
        <v>35.896999999999998</v>
      </c>
      <c r="T187" s="3">
        <f t="shared" si="48"/>
        <v>39.997</v>
      </c>
      <c r="U187" s="11">
        <v>57.212000000000003</v>
      </c>
      <c r="V187" s="11">
        <v>158.4</v>
      </c>
      <c r="W187" s="11">
        <v>3186.2</v>
      </c>
      <c r="X187" s="11">
        <v>8.4740000000000002</v>
      </c>
      <c r="Y187" s="11">
        <v>-152.19999999999999</v>
      </c>
      <c r="Z187" s="11">
        <v>3302.7</v>
      </c>
      <c r="AA187" s="11">
        <v>7.9029999999999996</v>
      </c>
      <c r="AB187" s="11">
        <v>20.187000000000001</v>
      </c>
      <c r="AC187" s="3">
        <f t="shared" si="49"/>
        <v>37.025000000000006</v>
      </c>
      <c r="AD187" t="s">
        <v>35</v>
      </c>
      <c r="AF187">
        <f t="shared" si="50"/>
        <v>0</v>
      </c>
      <c r="AG187" t="s">
        <v>36</v>
      </c>
      <c r="AH187" s="11">
        <v>0.501</v>
      </c>
      <c r="AI187">
        <f t="shared" si="51"/>
        <v>1.617485633111642E-2</v>
      </c>
      <c r="AJ187">
        <f t="shared" si="52"/>
        <v>-2.082886006485408</v>
      </c>
    </row>
    <row r="188" spans="1:36">
      <c r="A188" s="1">
        <v>21.103899999999999</v>
      </c>
      <c r="B188" t="s">
        <v>42</v>
      </c>
      <c r="C188" t="s">
        <v>41</v>
      </c>
      <c r="D188" t="s">
        <v>56</v>
      </c>
      <c r="E188" s="6">
        <v>8.5</v>
      </c>
      <c r="F188">
        <v>23.39</v>
      </c>
      <c r="G188" t="s">
        <v>37</v>
      </c>
      <c r="H188" s="11">
        <v>3.9969999999999999</v>
      </c>
      <c r="I188">
        <v>0.255</v>
      </c>
      <c r="J188" s="2">
        <f t="shared" si="54"/>
        <v>0</v>
      </c>
      <c r="K188">
        <v>40</v>
      </c>
      <c r="L188" s="6">
        <v>0.1</v>
      </c>
      <c r="M188" s="11">
        <v>0.1</v>
      </c>
      <c r="N188">
        <v>50</v>
      </c>
      <c r="O188">
        <v>0.5</v>
      </c>
      <c r="P188">
        <v>4</v>
      </c>
      <c r="Q188" s="11">
        <v>4</v>
      </c>
      <c r="R188">
        <f t="shared" si="47"/>
        <v>35.9</v>
      </c>
      <c r="S188" s="15">
        <v>35.9</v>
      </c>
      <c r="T188" s="3">
        <f t="shared" si="48"/>
        <v>40</v>
      </c>
      <c r="U188" s="11">
        <v>57.256</v>
      </c>
      <c r="V188" s="11">
        <v>153.80000000000001</v>
      </c>
      <c r="W188" s="11">
        <v>3098.4</v>
      </c>
      <c r="X188" s="11">
        <v>8.4890000000000008</v>
      </c>
      <c r="Y188" s="11">
        <v>-156.4</v>
      </c>
      <c r="Z188" s="11">
        <v>3339.9</v>
      </c>
      <c r="AA188" s="11">
        <v>7.9470000000000001</v>
      </c>
      <c r="AB188" s="11">
        <v>20.175000000000001</v>
      </c>
      <c r="AC188" s="3">
        <f t="shared" si="49"/>
        <v>37.081000000000003</v>
      </c>
      <c r="AD188" t="s">
        <v>35</v>
      </c>
      <c r="AF188">
        <f t="shared" si="50"/>
        <v>0</v>
      </c>
      <c r="AG188" t="s">
        <v>36</v>
      </c>
      <c r="AH188" s="11">
        <v>0.46292399999999995</v>
      </c>
      <c r="AI188">
        <f t="shared" si="51"/>
        <v>1.4945567249951571E-2</v>
      </c>
      <c r="AJ188">
        <f t="shared" si="52"/>
        <v>-1.7427282571928944</v>
      </c>
    </row>
    <row r="189" spans="1:36">
      <c r="A189" s="1">
        <v>21.103899999999999</v>
      </c>
      <c r="B189" t="s">
        <v>42</v>
      </c>
      <c r="C189" t="s">
        <v>41</v>
      </c>
      <c r="D189" t="s">
        <v>56</v>
      </c>
      <c r="E189" s="6">
        <v>8.5</v>
      </c>
      <c r="F189">
        <v>24.39</v>
      </c>
      <c r="G189" t="s">
        <v>38</v>
      </c>
      <c r="H189" s="11">
        <v>4.0060000000000002</v>
      </c>
      <c r="I189">
        <v>0.255</v>
      </c>
      <c r="J189" s="2">
        <f t="shared" si="54"/>
        <v>3.2285142377477885E-3</v>
      </c>
      <c r="K189">
        <v>40</v>
      </c>
      <c r="L189" s="6">
        <v>0.1</v>
      </c>
      <c r="M189" s="11">
        <v>0.1</v>
      </c>
      <c r="N189">
        <v>50</v>
      </c>
      <c r="O189">
        <v>0.5</v>
      </c>
      <c r="P189">
        <v>4</v>
      </c>
      <c r="Q189" s="11">
        <v>4</v>
      </c>
      <c r="R189">
        <f t="shared" si="47"/>
        <v>35.9</v>
      </c>
      <c r="S189" s="15">
        <v>35.939</v>
      </c>
      <c r="T189" s="3">
        <f t="shared" si="48"/>
        <v>40.039000000000001</v>
      </c>
      <c r="U189" s="11">
        <v>57.359000000000002</v>
      </c>
      <c r="V189" s="11">
        <v>154.1</v>
      </c>
      <c r="W189" s="11">
        <v>3228.4</v>
      </c>
      <c r="X189" s="11">
        <v>8.4700000000000006</v>
      </c>
      <c r="Y189" s="11">
        <v>-161.5</v>
      </c>
      <c r="Z189" s="11">
        <v>3279.2</v>
      </c>
      <c r="AA189" s="11">
        <v>7.9409999999999998</v>
      </c>
      <c r="AB189" s="11">
        <v>20.239000000000001</v>
      </c>
      <c r="AC189" s="3">
        <f t="shared" si="49"/>
        <v>37.120000000000005</v>
      </c>
      <c r="AD189" t="s">
        <v>35</v>
      </c>
      <c r="AF189">
        <f t="shared" si="50"/>
        <v>0</v>
      </c>
      <c r="AG189" t="s">
        <v>36</v>
      </c>
      <c r="AH189" s="11">
        <v>0.51302400000000004</v>
      </c>
      <c r="AI189">
        <f t="shared" si="51"/>
        <v>1.6563052883063218E-2</v>
      </c>
      <c r="AJ189">
        <f>((I189)*(T189/1000)-(AH189)*(AC189/1000))/(H189/1000)</f>
        <v>-2.2050688666999512</v>
      </c>
    </row>
    <row r="190" spans="1:36">
      <c r="A190" s="1">
        <v>21.103899999999999</v>
      </c>
      <c r="B190" t="s">
        <v>42</v>
      </c>
      <c r="C190" t="s">
        <v>41</v>
      </c>
      <c r="D190" t="s">
        <v>56</v>
      </c>
      <c r="E190" s="6">
        <v>8.5</v>
      </c>
      <c r="F190">
        <v>25.39</v>
      </c>
      <c r="G190" t="s">
        <v>34</v>
      </c>
      <c r="H190" s="11">
        <v>4.0090000000000003</v>
      </c>
      <c r="I190">
        <v>0.65300000000000002</v>
      </c>
      <c r="J190" s="2">
        <f t="shared" si="54"/>
        <v>3.2285142377477885E-3</v>
      </c>
      <c r="K190">
        <v>40</v>
      </c>
      <c r="L190" s="6">
        <v>0.5</v>
      </c>
      <c r="M190" s="11">
        <v>0.5</v>
      </c>
      <c r="N190">
        <v>50</v>
      </c>
      <c r="O190">
        <v>0.5</v>
      </c>
      <c r="P190">
        <v>4</v>
      </c>
      <c r="Q190" s="11">
        <v>4</v>
      </c>
      <c r="R190">
        <f t="shared" si="47"/>
        <v>35.5</v>
      </c>
      <c r="S190" s="15">
        <v>35.500999999999998</v>
      </c>
      <c r="T190" s="3">
        <f t="shared" si="48"/>
        <v>40.000999999999998</v>
      </c>
      <c r="U190" s="11">
        <v>56.884999999999998</v>
      </c>
      <c r="V190" s="11">
        <v>153.80000000000001</v>
      </c>
      <c r="W190" s="11">
        <v>3060.2</v>
      </c>
      <c r="X190" s="11">
        <v>8.4909999999999997</v>
      </c>
      <c r="Y190" s="11">
        <v>-165.8</v>
      </c>
      <c r="Z190" s="11">
        <v>3264.8</v>
      </c>
      <c r="AA190" s="11">
        <v>7.915</v>
      </c>
      <c r="AB190" s="11">
        <v>20.253</v>
      </c>
      <c r="AC190" s="3">
        <f t="shared" si="49"/>
        <v>36.631999999999998</v>
      </c>
      <c r="AD190" t="s">
        <v>35</v>
      </c>
      <c r="AF190">
        <f t="shared" si="50"/>
        <v>0</v>
      </c>
      <c r="AG190" t="s">
        <v>36</v>
      </c>
      <c r="AH190" s="11">
        <v>0.53406599999999993</v>
      </c>
      <c r="AI190">
        <f t="shared" si="51"/>
        <v>1.7242396848970103E-2</v>
      </c>
      <c r="AJ190">
        <f t="shared" si="52"/>
        <v>1.6355069314043402</v>
      </c>
    </row>
    <row r="191" spans="1:36">
      <c r="A191" s="1">
        <v>21.103899999999999</v>
      </c>
      <c r="B191" t="s">
        <v>42</v>
      </c>
      <c r="C191" t="s">
        <v>41</v>
      </c>
      <c r="D191" t="s">
        <v>56</v>
      </c>
      <c r="E191" s="6">
        <v>8.5</v>
      </c>
      <c r="F191">
        <v>26.39</v>
      </c>
      <c r="G191" t="s">
        <v>37</v>
      </c>
      <c r="H191" s="11">
        <v>4.0010000000000003</v>
      </c>
      <c r="I191">
        <v>0.65300000000000002</v>
      </c>
      <c r="J191" s="2">
        <f t="shared" si="54"/>
        <v>3.2285142377477885E-3</v>
      </c>
      <c r="K191">
        <v>40</v>
      </c>
      <c r="L191" s="6">
        <v>0.5</v>
      </c>
      <c r="M191" s="11">
        <v>0.5</v>
      </c>
      <c r="N191">
        <v>50</v>
      </c>
      <c r="O191">
        <v>0.5</v>
      </c>
      <c r="P191">
        <v>4</v>
      </c>
      <c r="Q191" s="11">
        <v>4</v>
      </c>
      <c r="R191">
        <f t="shared" si="47"/>
        <v>35.5</v>
      </c>
      <c r="S191" s="15">
        <v>35.508000000000003</v>
      </c>
      <c r="T191" s="3">
        <f t="shared" si="48"/>
        <v>40.008000000000003</v>
      </c>
      <c r="U191" s="11">
        <v>56.857999999999997</v>
      </c>
      <c r="V191" s="11">
        <v>145.6</v>
      </c>
      <c r="W191" s="11">
        <v>3227.4</v>
      </c>
      <c r="X191" s="11">
        <v>8.484</v>
      </c>
      <c r="Y191" s="11">
        <v>-165.6</v>
      </c>
      <c r="Z191" s="11">
        <v>3201</v>
      </c>
      <c r="AA191" s="11">
        <v>7.9240000000000004</v>
      </c>
      <c r="AB191" s="11">
        <v>20.202999999999999</v>
      </c>
      <c r="AC191" s="3">
        <f t="shared" si="49"/>
        <v>36.655000000000001</v>
      </c>
      <c r="AD191" t="s">
        <v>35</v>
      </c>
      <c r="AF191">
        <f t="shared" si="50"/>
        <v>0</v>
      </c>
      <c r="AG191" t="s">
        <v>36</v>
      </c>
      <c r="AH191" s="11">
        <v>0.52905599999999997</v>
      </c>
      <c r="AI191">
        <f t="shared" si="51"/>
        <v>1.7080648285658938E-2</v>
      </c>
      <c r="AJ191">
        <f t="shared" si="52"/>
        <v>1.682748392901775</v>
      </c>
    </row>
    <row r="192" spans="1:36">
      <c r="A192" s="1">
        <v>21.103899999999999</v>
      </c>
      <c r="B192" t="s">
        <v>42</v>
      </c>
      <c r="C192" t="s">
        <v>41</v>
      </c>
      <c r="D192" t="s">
        <v>56</v>
      </c>
      <c r="E192" s="6">
        <v>8.5</v>
      </c>
      <c r="F192">
        <v>27.39</v>
      </c>
      <c r="G192" t="s">
        <v>38</v>
      </c>
      <c r="H192" s="11">
        <v>4.0019999999999998</v>
      </c>
      <c r="I192">
        <v>0.65300000000000002</v>
      </c>
      <c r="J192" s="2">
        <f t="shared" si="54"/>
        <v>6.457028475495577E-3</v>
      </c>
      <c r="K192">
        <v>40</v>
      </c>
      <c r="L192" s="6">
        <v>0.5</v>
      </c>
      <c r="M192" s="11">
        <v>0.5</v>
      </c>
      <c r="N192">
        <v>50</v>
      </c>
      <c r="O192">
        <v>0.5</v>
      </c>
      <c r="P192">
        <v>4</v>
      </c>
      <c r="Q192" s="11">
        <v>4</v>
      </c>
      <c r="R192">
        <f t="shared" si="47"/>
        <v>35.5</v>
      </c>
      <c r="S192" s="15">
        <v>35.499000000000002</v>
      </c>
      <c r="T192" s="3">
        <f t="shared" si="48"/>
        <v>39.999000000000002</v>
      </c>
      <c r="U192" s="11">
        <v>56.765999999999998</v>
      </c>
      <c r="V192" s="11">
        <v>146</v>
      </c>
      <c r="W192" s="11">
        <v>3225.6</v>
      </c>
      <c r="X192" s="11">
        <v>8.4809999999999999</v>
      </c>
      <c r="Y192" s="11">
        <v>-164.5</v>
      </c>
      <c r="Z192" s="11">
        <v>3230.4</v>
      </c>
      <c r="AA192" s="11">
        <v>7.9029999999999996</v>
      </c>
      <c r="AB192" s="11">
        <v>20.094000000000001</v>
      </c>
      <c r="AC192" s="3">
        <f t="shared" si="49"/>
        <v>36.671999999999997</v>
      </c>
      <c r="AD192" t="s">
        <v>35</v>
      </c>
      <c r="AF192">
        <f t="shared" si="50"/>
        <v>0</v>
      </c>
      <c r="AG192" t="s">
        <v>36</v>
      </c>
      <c r="AH192" s="11">
        <v>0.53306399999999998</v>
      </c>
      <c r="AI192">
        <f t="shared" si="51"/>
        <v>1.721004713630787E-2</v>
      </c>
      <c r="AJ192">
        <f t="shared" si="52"/>
        <v>1.6418850554722648</v>
      </c>
    </row>
    <row r="193" spans="1:36">
      <c r="A193" s="1">
        <v>21.103899999999999</v>
      </c>
      <c r="B193" t="s">
        <v>42</v>
      </c>
      <c r="C193" t="s">
        <v>41</v>
      </c>
      <c r="D193" t="s">
        <v>56</v>
      </c>
      <c r="E193" s="6">
        <v>8.5</v>
      </c>
      <c r="F193">
        <v>28.39</v>
      </c>
      <c r="G193" t="s">
        <v>34</v>
      </c>
      <c r="H193" s="11">
        <v>4.008</v>
      </c>
      <c r="I193">
        <v>1.147</v>
      </c>
      <c r="J193" s="2">
        <f t="shared" si="54"/>
        <v>6.457028475495577E-3</v>
      </c>
      <c r="K193">
        <v>40</v>
      </c>
      <c r="L193" s="6">
        <v>1</v>
      </c>
      <c r="M193" s="11">
        <v>1</v>
      </c>
      <c r="N193">
        <v>50</v>
      </c>
      <c r="O193">
        <v>0.5</v>
      </c>
      <c r="P193">
        <v>4</v>
      </c>
      <c r="Q193" s="11">
        <v>4</v>
      </c>
      <c r="R193">
        <f t="shared" si="47"/>
        <v>35</v>
      </c>
      <c r="S193" s="15">
        <v>35.186999999999998</v>
      </c>
      <c r="T193" s="3">
        <f t="shared" si="48"/>
        <v>40.186999999999998</v>
      </c>
      <c r="U193" s="11">
        <v>56.984999999999999</v>
      </c>
      <c r="V193" s="11">
        <v>146.1</v>
      </c>
      <c r="W193" s="11">
        <v>3154.1</v>
      </c>
      <c r="X193" s="11">
        <v>8.484</v>
      </c>
      <c r="Y193" s="11">
        <v>-164.1</v>
      </c>
      <c r="Z193" s="11">
        <v>3208</v>
      </c>
      <c r="AA193" s="11">
        <v>7.9180000000000001</v>
      </c>
      <c r="AB193" s="11">
        <v>20.068000000000001</v>
      </c>
      <c r="AC193" s="3">
        <f t="shared" si="49"/>
        <v>36.917000000000002</v>
      </c>
      <c r="AD193" t="s">
        <v>35</v>
      </c>
      <c r="AF193">
        <f t="shared" si="50"/>
        <v>0</v>
      </c>
      <c r="AG193" t="s">
        <v>36</v>
      </c>
      <c r="AH193" s="11">
        <v>0.62224199999999996</v>
      </c>
      <c r="AI193">
        <f t="shared" si="51"/>
        <v>2.0089171563246595E-2</v>
      </c>
      <c r="AJ193">
        <f>((I193)*(T193/1000)-(AH193)*(AC193/1000))/(H193/1000)</f>
        <v>5.7692567579840333</v>
      </c>
    </row>
    <row r="194" spans="1:36">
      <c r="A194" s="1">
        <v>21.103899999999999</v>
      </c>
      <c r="B194" t="s">
        <v>42</v>
      </c>
      <c r="C194" t="s">
        <v>41</v>
      </c>
      <c r="D194" t="s">
        <v>56</v>
      </c>
      <c r="E194" s="6">
        <v>8.5</v>
      </c>
      <c r="F194">
        <v>29.39</v>
      </c>
      <c r="G194" t="s">
        <v>37</v>
      </c>
      <c r="H194" s="11">
        <v>4.0039999999999996</v>
      </c>
      <c r="I194">
        <v>1.151</v>
      </c>
      <c r="J194" s="2">
        <f t="shared" si="54"/>
        <v>6.457028475495577E-3</v>
      </c>
      <c r="K194">
        <v>40</v>
      </c>
      <c r="L194" s="6">
        <v>1</v>
      </c>
      <c r="M194" s="11">
        <v>1</v>
      </c>
      <c r="N194">
        <v>50</v>
      </c>
      <c r="O194">
        <v>0.5</v>
      </c>
      <c r="P194">
        <v>4</v>
      </c>
      <c r="Q194" s="11">
        <v>4</v>
      </c>
      <c r="R194">
        <f t="shared" si="47"/>
        <v>35</v>
      </c>
      <c r="S194" s="15">
        <v>35.000999999999998</v>
      </c>
      <c r="T194" s="3">
        <f t="shared" si="48"/>
        <v>40.000999999999998</v>
      </c>
      <c r="U194" s="11">
        <v>57.738999999999997</v>
      </c>
      <c r="V194" s="11">
        <v>147</v>
      </c>
      <c r="W194" s="11">
        <v>2907.1</v>
      </c>
      <c r="X194" s="11">
        <v>8.5050000000000008</v>
      </c>
      <c r="Y194" s="11">
        <v>-164</v>
      </c>
      <c r="Z194" s="11">
        <v>3220.8</v>
      </c>
      <c r="AA194" s="11">
        <v>7.9169999999999998</v>
      </c>
      <c r="AB194" s="11">
        <v>20.122</v>
      </c>
      <c r="AC194" s="3">
        <f t="shared" si="49"/>
        <v>37.616999999999997</v>
      </c>
      <c r="AD194" t="s">
        <v>35</v>
      </c>
      <c r="AF194">
        <f t="shared" si="50"/>
        <v>0</v>
      </c>
      <c r="AG194" t="s">
        <v>36</v>
      </c>
      <c r="AH194" s="11">
        <v>0.68035800000000002</v>
      </c>
      <c r="AI194">
        <f t="shared" si="51"/>
        <v>2.1965454897656101E-2</v>
      </c>
      <c r="AJ194">
        <f t="shared" si="52"/>
        <v>5.1069241043956035</v>
      </c>
    </row>
    <row r="195" spans="1:36">
      <c r="A195" s="1">
        <v>21.103899999999999</v>
      </c>
      <c r="B195" t="s">
        <v>42</v>
      </c>
      <c r="C195" t="s">
        <v>41</v>
      </c>
      <c r="D195" t="s">
        <v>56</v>
      </c>
      <c r="E195" s="6">
        <v>8.5</v>
      </c>
      <c r="F195">
        <v>30.39</v>
      </c>
      <c r="G195" t="s">
        <v>38</v>
      </c>
      <c r="H195" s="11">
        <v>3.9950000000000001</v>
      </c>
      <c r="I195">
        <v>1.151</v>
      </c>
      <c r="J195" s="2">
        <f t="shared" si="54"/>
        <v>1.6142571188738943E-2</v>
      </c>
      <c r="K195">
        <v>40</v>
      </c>
      <c r="L195" s="6">
        <v>1</v>
      </c>
      <c r="M195" s="11">
        <v>1</v>
      </c>
      <c r="N195">
        <v>50</v>
      </c>
      <c r="O195">
        <v>0.5</v>
      </c>
      <c r="P195">
        <v>4</v>
      </c>
      <c r="Q195" s="11">
        <v>4</v>
      </c>
      <c r="R195">
        <f t="shared" si="47"/>
        <v>35</v>
      </c>
      <c r="S195" s="15">
        <v>35.000999999999998</v>
      </c>
      <c r="T195" s="3">
        <f t="shared" si="48"/>
        <v>40.000999999999998</v>
      </c>
      <c r="U195" s="11">
        <v>57.732999999999997</v>
      </c>
      <c r="V195" s="11">
        <v>148.5</v>
      </c>
      <c r="W195" s="11">
        <v>3150.6</v>
      </c>
      <c r="X195" s="11">
        <v>8.4890000000000008</v>
      </c>
      <c r="Y195" s="11">
        <v>-162.69999999999999</v>
      </c>
      <c r="Z195" s="11">
        <v>3229.8</v>
      </c>
      <c r="AA195" s="11">
        <v>7.9</v>
      </c>
      <c r="AB195" s="11">
        <v>20.088999999999999</v>
      </c>
      <c r="AC195" s="3">
        <f t="shared" si="49"/>
        <v>37.643999999999998</v>
      </c>
      <c r="AD195" t="s">
        <v>35</v>
      </c>
      <c r="AF195">
        <f t="shared" si="50"/>
        <v>0</v>
      </c>
      <c r="AG195" t="s">
        <v>36</v>
      </c>
      <c r="AH195" s="11">
        <v>0.65630999999999995</v>
      </c>
      <c r="AI195">
        <f t="shared" si="51"/>
        <v>2.1189061793762509E-2</v>
      </c>
      <c r="AJ195">
        <f t="shared" si="52"/>
        <v>5.3404298773466827</v>
      </c>
    </row>
    <row r="196" spans="1:36">
      <c r="A196" s="1">
        <v>21.103899999999999</v>
      </c>
      <c r="B196" t="s">
        <v>42</v>
      </c>
      <c r="C196" t="s">
        <v>41</v>
      </c>
      <c r="D196" t="s">
        <v>56</v>
      </c>
      <c r="E196" s="6">
        <v>8.5</v>
      </c>
      <c r="F196">
        <v>31.39</v>
      </c>
      <c r="G196" t="s">
        <v>34</v>
      </c>
      <c r="H196" s="11">
        <v>4.0039999999999996</v>
      </c>
      <c r="I196">
        <v>3.1539999999999999</v>
      </c>
      <c r="J196" s="2">
        <f t="shared" si="54"/>
        <v>1.6142571188738943E-2</v>
      </c>
      <c r="K196">
        <v>400</v>
      </c>
      <c r="L196" s="6">
        <v>0.3</v>
      </c>
      <c r="M196" s="11">
        <v>0.3</v>
      </c>
      <c r="N196">
        <v>50</v>
      </c>
      <c r="O196">
        <v>0.5</v>
      </c>
      <c r="P196">
        <v>4</v>
      </c>
      <c r="Q196" s="11">
        <v>4</v>
      </c>
      <c r="R196">
        <f t="shared" si="47"/>
        <v>35.700000000000003</v>
      </c>
      <c r="S196" s="15">
        <v>35.698</v>
      </c>
      <c r="T196" s="3">
        <f t="shared" si="48"/>
        <v>39.997999999999998</v>
      </c>
      <c r="U196" s="11">
        <v>58.095999999999997</v>
      </c>
      <c r="V196" s="11">
        <v>167.3</v>
      </c>
      <c r="W196" s="11">
        <v>2896.7</v>
      </c>
      <c r="X196" s="11">
        <v>8.5220000000000002</v>
      </c>
      <c r="Y196" s="11">
        <v>-195.6</v>
      </c>
      <c r="Z196" s="11">
        <v>3051.2</v>
      </c>
      <c r="AA196" s="11">
        <v>7.9329999999999998</v>
      </c>
      <c r="AB196" s="11">
        <v>21.068999999999999</v>
      </c>
      <c r="AC196" s="3">
        <f t="shared" si="49"/>
        <v>37.027000000000001</v>
      </c>
      <c r="AD196" t="s">
        <v>35</v>
      </c>
      <c r="AF196">
        <f t="shared" si="50"/>
        <v>0</v>
      </c>
      <c r="AG196" t="s">
        <v>36</v>
      </c>
      <c r="AH196" s="11">
        <v>1.14228</v>
      </c>
      <c r="AI196">
        <f t="shared" si="51"/>
        <v>3.6878672434945442E-2</v>
      </c>
      <c r="AJ196">
        <f t="shared" si="52"/>
        <v>20.943678931068931</v>
      </c>
    </row>
    <row r="197" spans="1:36">
      <c r="A197" s="1">
        <v>21.103899999999999</v>
      </c>
      <c r="B197" t="s">
        <v>42</v>
      </c>
      <c r="C197" t="s">
        <v>41</v>
      </c>
      <c r="D197" t="s">
        <v>56</v>
      </c>
      <c r="E197" s="6">
        <v>8.5</v>
      </c>
      <c r="F197">
        <v>32.39</v>
      </c>
      <c r="G197" t="s">
        <v>37</v>
      </c>
      <c r="H197" s="11">
        <v>3.9969999999999999</v>
      </c>
      <c r="I197">
        <v>3.1520000000000001</v>
      </c>
      <c r="J197" s="2">
        <f t="shared" si="54"/>
        <v>1.6142571188738943E-2</v>
      </c>
      <c r="K197">
        <v>400</v>
      </c>
      <c r="L197" s="6">
        <v>0.3</v>
      </c>
      <c r="M197" s="11">
        <v>0.3</v>
      </c>
      <c r="N197">
        <v>50</v>
      </c>
      <c r="O197">
        <v>0.5</v>
      </c>
      <c r="P197">
        <v>4</v>
      </c>
      <c r="Q197" s="11">
        <v>4</v>
      </c>
      <c r="R197">
        <f t="shared" si="47"/>
        <v>35.700000000000003</v>
      </c>
      <c r="S197" s="15">
        <v>35.728999999999999</v>
      </c>
      <c r="T197" s="3">
        <f t="shared" si="48"/>
        <v>40.028999999999996</v>
      </c>
      <c r="U197" s="11">
        <v>58.084000000000003</v>
      </c>
      <c r="V197" s="11">
        <v>168.2</v>
      </c>
      <c r="W197" s="11">
        <v>2910.5</v>
      </c>
      <c r="X197" s="11">
        <v>8.5869999999999997</v>
      </c>
      <c r="Y197" s="11">
        <v>-104.3</v>
      </c>
      <c r="Z197" s="11">
        <v>2944.6</v>
      </c>
      <c r="AA197" s="11">
        <v>8.1530000000000005</v>
      </c>
      <c r="AB197" s="11">
        <v>21.03</v>
      </c>
      <c r="AC197" s="3">
        <f t="shared" si="49"/>
        <v>37.054000000000002</v>
      </c>
      <c r="AD197" t="s">
        <v>35</v>
      </c>
      <c r="AF197">
        <f t="shared" si="50"/>
        <v>0</v>
      </c>
      <c r="AG197" t="s">
        <v>36</v>
      </c>
      <c r="AH197" s="11">
        <v>1.045086</v>
      </c>
      <c r="AI197">
        <f t="shared" si="51"/>
        <v>3.3740750306708853E-2</v>
      </c>
      <c r="AJ197">
        <f t="shared" si="52"/>
        <v>21.878106418814106</v>
      </c>
    </row>
    <row r="198" spans="1:36">
      <c r="A198" s="1">
        <v>21.103899999999999</v>
      </c>
      <c r="B198" t="s">
        <v>42</v>
      </c>
      <c r="C198" t="s">
        <v>41</v>
      </c>
      <c r="D198" t="s">
        <v>56</v>
      </c>
      <c r="E198" s="6">
        <v>8.5</v>
      </c>
      <c r="F198">
        <v>33.39</v>
      </c>
      <c r="G198" t="s">
        <v>38</v>
      </c>
      <c r="H198" s="11">
        <v>3.9969999999999999</v>
      </c>
      <c r="I198">
        <v>3.153</v>
      </c>
      <c r="J198" s="2">
        <f t="shared" si="54"/>
        <v>3.2285142377477885E-2</v>
      </c>
      <c r="K198">
        <v>400</v>
      </c>
      <c r="L198" s="6">
        <v>0.3</v>
      </c>
      <c r="M198" s="11">
        <v>0.3</v>
      </c>
      <c r="N198">
        <v>50</v>
      </c>
      <c r="O198">
        <v>0.5</v>
      </c>
      <c r="P198">
        <v>4</v>
      </c>
      <c r="Q198" s="11">
        <v>4</v>
      </c>
      <c r="R198">
        <f t="shared" si="47"/>
        <v>35.700000000000003</v>
      </c>
      <c r="S198" s="15">
        <v>35.709000000000003</v>
      </c>
      <c r="T198" s="3">
        <f t="shared" si="48"/>
        <v>40.009</v>
      </c>
      <c r="U198" s="11">
        <v>58.021000000000001</v>
      </c>
      <c r="V198" s="11">
        <v>167.6</v>
      </c>
      <c r="W198" s="11">
        <v>2895.9</v>
      </c>
      <c r="X198" s="11">
        <v>8.5879999999999992</v>
      </c>
      <c r="Y198" s="11">
        <v>-126.1</v>
      </c>
      <c r="Z198" s="11">
        <v>2957</v>
      </c>
      <c r="AA198" s="11">
        <v>8.1440000000000001</v>
      </c>
      <c r="AB198" s="11">
        <v>21.018999999999998</v>
      </c>
      <c r="AC198" s="3">
        <f t="shared" si="49"/>
        <v>37.002000000000002</v>
      </c>
      <c r="AD198" t="s">
        <v>35</v>
      </c>
      <c r="AF198">
        <f t="shared" si="50"/>
        <v>0</v>
      </c>
      <c r="AG198" t="s">
        <v>36</v>
      </c>
      <c r="AH198" s="11">
        <v>1.0250459999999999</v>
      </c>
      <c r="AI198">
        <f t="shared" si="51"/>
        <v>3.3093756053464193E-2</v>
      </c>
      <c r="AJ198">
        <f t="shared" si="52"/>
        <v>22.071459821866402</v>
      </c>
    </row>
    <row r="199" spans="1:36">
      <c r="A199" s="1">
        <v>21.103899999999999</v>
      </c>
      <c r="B199" t="s">
        <v>42</v>
      </c>
      <c r="C199" t="s">
        <v>41</v>
      </c>
      <c r="D199" t="s">
        <v>56</v>
      </c>
      <c r="E199" s="6">
        <v>8.5</v>
      </c>
      <c r="F199">
        <v>34.39</v>
      </c>
      <c r="G199" t="s">
        <v>34</v>
      </c>
      <c r="H199" s="11">
        <v>4.0030000000000001</v>
      </c>
      <c r="I199">
        <v>10.15</v>
      </c>
      <c r="J199" s="2">
        <f t="shared" si="54"/>
        <v>3.2285142377477885E-2</v>
      </c>
      <c r="K199">
        <v>400</v>
      </c>
      <c r="L199" s="6">
        <v>1</v>
      </c>
      <c r="M199" s="11">
        <v>1</v>
      </c>
      <c r="N199">
        <v>50</v>
      </c>
      <c r="O199">
        <v>0.5</v>
      </c>
      <c r="P199">
        <v>4</v>
      </c>
      <c r="Q199" s="11">
        <v>4</v>
      </c>
      <c r="R199">
        <f t="shared" si="47"/>
        <v>35</v>
      </c>
      <c r="S199" s="15">
        <v>35.006999999999998</v>
      </c>
      <c r="T199" s="3">
        <f t="shared" si="48"/>
        <v>40.006999999999998</v>
      </c>
      <c r="U199" s="11">
        <v>58.031999999999996</v>
      </c>
      <c r="V199" s="11">
        <v>164.3</v>
      </c>
      <c r="W199" s="11">
        <v>2908.9</v>
      </c>
      <c r="X199" s="11">
        <v>8.59</v>
      </c>
      <c r="Y199" s="11">
        <v>-129.4</v>
      </c>
      <c r="Z199" s="11">
        <v>2916.1</v>
      </c>
      <c r="AA199" s="11">
        <v>8.1639999999999997</v>
      </c>
      <c r="AB199" s="11">
        <v>21.012</v>
      </c>
      <c r="AC199" s="3">
        <f t="shared" si="49"/>
        <v>37.019999999999996</v>
      </c>
      <c r="AD199" t="s">
        <v>35</v>
      </c>
      <c r="AF199">
        <f t="shared" si="50"/>
        <v>0</v>
      </c>
      <c r="AG199" t="s">
        <v>36</v>
      </c>
      <c r="AH199" s="11">
        <v>2.3486880000000001</v>
      </c>
      <c r="AI199">
        <f t="shared" si="51"/>
        <v>7.5827726480273777E-2</v>
      </c>
      <c r="AJ199">
        <f t="shared" si="52"/>
        <v>79.720864411691238</v>
      </c>
    </row>
    <row r="200" spans="1:36">
      <c r="A200" s="1">
        <v>21.103899999999999</v>
      </c>
      <c r="B200" t="s">
        <v>42</v>
      </c>
      <c r="C200" t="s">
        <v>41</v>
      </c>
      <c r="D200" t="s">
        <v>56</v>
      </c>
      <c r="E200" s="6">
        <v>8.5</v>
      </c>
      <c r="F200">
        <v>35.39</v>
      </c>
      <c r="G200" t="s">
        <v>37</v>
      </c>
      <c r="H200" s="11">
        <v>4.0039999999999996</v>
      </c>
      <c r="I200">
        <v>10.15</v>
      </c>
      <c r="J200" s="2">
        <f t="shared" si="54"/>
        <v>3.2285142377477885E-2</v>
      </c>
      <c r="K200">
        <v>400</v>
      </c>
      <c r="L200" s="6">
        <v>1</v>
      </c>
      <c r="M200" s="11">
        <v>1</v>
      </c>
      <c r="N200">
        <v>50</v>
      </c>
      <c r="O200">
        <v>0.5</v>
      </c>
      <c r="P200">
        <v>4</v>
      </c>
      <c r="Q200" s="11">
        <v>4</v>
      </c>
      <c r="R200">
        <f t="shared" si="47"/>
        <v>35</v>
      </c>
      <c r="S200" s="15">
        <v>35.005000000000003</v>
      </c>
      <c r="T200" s="3">
        <f t="shared" si="48"/>
        <v>40.005000000000003</v>
      </c>
      <c r="U200" s="11">
        <v>58.082999999999998</v>
      </c>
      <c r="V200" s="11">
        <v>164.5</v>
      </c>
      <c r="W200" s="11">
        <v>2927.1</v>
      </c>
      <c r="X200" s="11">
        <v>8.59</v>
      </c>
      <c r="Y200" s="11">
        <v>-124.6</v>
      </c>
      <c r="Z200" s="11">
        <v>3004.2</v>
      </c>
      <c r="AA200" s="11">
        <v>8.1549999999999994</v>
      </c>
      <c r="AB200" s="11">
        <v>21.032</v>
      </c>
      <c r="AC200" s="3">
        <f t="shared" si="49"/>
        <v>37.051000000000002</v>
      </c>
      <c r="AD200" t="s">
        <v>35</v>
      </c>
      <c r="AF200">
        <f t="shared" si="50"/>
        <v>0</v>
      </c>
      <c r="AG200" t="s">
        <v>36</v>
      </c>
      <c r="AH200" s="11">
        <v>2.392776</v>
      </c>
      <c r="AI200">
        <f t="shared" si="51"/>
        <v>7.7251113837412025E-2</v>
      </c>
      <c r="AJ200">
        <f t="shared" si="52"/>
        <v>79.269731874125895</v>
      </c>
    </row>
    <row r="201" spans="1:36">
      <c r="A201" s="1">
        <v>21.103899999999999</v>
      </c>
      <c r="B201" t="s">
        <v>42</v>
      </c>
      <c r="C201" t="s">
        <v>41</v>
      </c>
      <c r="D201" t="s">
        <v>56</v>
      </c>
      <c r="E201" s="6">
        <v>8.5</v>
      </c>
      <c r="F201">
        <v>36.39</v>
      </c>
      <c r="G201" t="s">
        <v>38</v>
      </c>
      <c r="H201" s="11">
        <v>4.0030000000000001</v>
      </c>
      <c r="I201">
        <v>10.15</v>
      </c>
      <c r="J201" s="2">
        <f t="shared" si="54"/>
        <v>3.2285142377477885E-3</v>
      </c>
      <c r="K201">
        <v>400</v>
      </c>
      <c r="L201" s="6">
        <v>1</v>
      </c>
      <c r="M201" s="11">
        <v>1</v>
      </c>
      <c r="N201">
        <v>50</v>
      </c>
      <c r="O201">
        <v>0.5</v>
      </c>
      <c r="P201">
        <v>4</v>
      </c>
      <c r="Q201" s="11">
        <v>4</v>
      </c>
      <c r="R201">
        <f t="shared" si="47"/>
        <v>35</v>
      </c>
      <c r="S201" s="15">
        <v>35.01</v>
      </c>
      <c r="T201" s="3">
        <f t="shared" si="48"/>
        <v>40.01</v>
      </c>
      <c r="U201" s="11">
        <v>58.097000000000001</v>
      </c>
      <c r="V201" s="11">
        <v>164.7</v>
      </c>
      <c r="W201" s="11">
        <v>2928.4</v>
      </c>
      <c r="X201" s="11">
        <v>8.5890000000000004</v>
      </c>
      <c r="Y201" s="11">
        <v>-134.69999999999999</v>
      </c>
      <c r="Z201" s="11">
        <v>2956.3</v>
      </c>
      <c r="AA201" s="11">
        <v>8.1639999999999997</v>
      </c>
      <c r="AB201" s="11">
        <v>21.038</v>
      </c>
      <c r="AC201" s="3">
        <f t="shared" si="49"/>
        <v>37.058999999999997</v>
      </c>
      <c r="AD201" t="s">
        <v>35</v>
      </c>
      <c r="AF201">
        <f t="shared" si="50"/>
        <v>0</v>
      </c>
      <c r="AG201" t="s">
        <v>36</v>
      </c>
      <c r="AH201" s="11">
        <v>2.3657219999999999</v>
      </c>
      <c r="AI201">
        <f t="shared" si="51"/>
        <v>7.6377671595531729E-2</v>
      </c>
      <c r="AJ201">
        <f t="shared" si="52"/>
        <v>79.547891182113418</v>
      </c>
    </row>
    <row r="202" spans="1:36">
      <c r="A202" s="1" t="s">
        <v>31</v>
      </c>
      <c r="B202" t="s">
        <v>31</v>
      </c>
      <c r="C202" t="s">
        <v>43</v>
      </c>
      <c r="D202" t="s">
        <v>56</v>
      </c>
      <c r="E202" s="6">
        <v>8.5</v>
      </c>
      <c r="F202" s="2">
        <v>1.98</v>
      </c>
      <c r="G202" t="s">
        <v>34</v>
      </c>
      <c r="H202" s="11">
        <v>0</v>
      </c>
      <c r="I202" s="20">
        <v>0.15538399999999999</v>
      </c>
      <c r="J202" s="2">
        <f t="shared" ref="J202:J265" si="55">I202/30.974</f>
        <v>5.0165945631820237E-3</v>
      </c>
      <c r="K202">
        <v>20000</v>
      </c>
      <c r="L202">
        <v>0</v>
      </c>
      <c r="M202" s="11">
        <f>L202</f>
        <v>0</v>
      </c>
      <c r="N202">
        <v>50</v>
      </c>
      <c r="O202">
        <v>0.5</v>
      </c>
      <c r="P202">
        <v>4</v>
      </c>
      <c r="Q202" s="11">
        <f>P202</f>
        <v>4</v>
      </c>
      <c r="R202">
        <f>40-L202-P202</f>
        <v>36</v>
      </c>
      <c r="S202" s="15">
        <v>35.999000000000002</v>
      </c>
      <c r="T202" s="3">
        <f>S202+Q202+M202</f>
        <v>39.999000000000002</v>
      </c>
      <c r="U202" s="11">
        <v>53.323999999999998</v>
      </c>
      <c r="V202" s="11">
        <v>148.69999999999999</v>
      </c>
      <c r="W202" s="11">
        <v>2545.9</v>
      </c>
      <c r="X202" s="11">
        <v>8.625</v>
      </c>
      <c r="Y202" s="11">
        <v>119.9</v>
      </c>
      <c r="Z202" s="11">
        <v>2714.6</v>
      </c>
      <c r="AA202" s="11">
        <v>8.5440000000000005</v>
      </c>
      <c r="AB202" s="11">
        <v>13.4</v>
      </c>
      <c r="AC202" s="3">
        <f>U202-AB202</f>
        <v>39.923999999999999</v>
      </c>
      <c r="AD202" t="s">
        <v>35</v>
      </c>
      <c r="AF202">
        <f>AE202*(1/1000)*(1/94.9714)*(1000/1)</f>
        <v>0</v>
      </c>
      <c r="AG202" t="s">
        <v>36</v>
      </c>
      <c r="AH202" s="11">
        <v>0.20941799999999999</v>
      </c>
      <c r="AI202">
        <f>AH202*(1/1000)*(1/30.974)*(1000/1)</f>
        <v>6.7610899464066636E-3</v>
      </c>
      <c r="AJ202">
        <v>0</v>
      </c>
    </row>
    <row r="203" spans="1:36">
      <c r="A203" s="1" t="s">
        <v>31</v>
      </c>
      <c r="B203" t="s">
        <v>31</v>
      </c>
      <c r="C203" t="s">
        <v>43</v>
      </c>
      <c r="D203" t="s">
        <v>56</v>
      </c>
      <c r="E203" s="6">
        <v>8.5</v>
      </c>
      <c r="F203" s="2">
        <v>2.98</v>
      </c>
      <c r="G203" t="s">
        <v>37</v>
      </c>
      <c r="H203" s="11">
        <v>0</v>
      </c>
      <c r="I203" s="20">
        <v>0.15538399999999999</v>
      </c>
      <c r="J203" s="2">
        <f t="shared" si="55"/>
        <v>5.0165945631820237E-3</v>
      </c>
      <c r="K203">
        <v>20000</v>
      </c>
      <c r="L203">
        <v>0</v>
      </c>
      <c r="M203" s="11">
        <f t="shared" ref="M203:M219" si="56">L203</f>
        <v>0</v>
      </c>
      <c r="N203">
        <v>50</v>
      </c>
      <c r="O203">
        <v>0.5</v>
      </c>
      <c r="P203">
        <v>4</v>
      </c>
      <c r="Q203" s="11">
        <f t="shared" ref="Q203:Q219" si="57">P203</f>
        <v>4</v>
      </c>
      <c r="R203">
        <f t="shared" ref="R203:R228" si="58">40-L203-P203</f>
        <v>36</v>
      </c>
      <c r="S203" s="11">
        <v>36.006999999999998</v>
      </c>
      <c r="T203" s="3">
        <f t="shared" ref="T203:T228" si="59">S203+Q203+M203</f>
        <v>40.006999999999998</v>
      </c>
      <c r="U203" s="11">
        <v>53.243000000000002</v>
      </c>
      <c r="V203" s="11">
        <v>148.1</v>
      </c>
      <c r="W203" s="11">
        <v>2528.9</v>
      </c>
      <c r="X203" s="11">
        <v>8.6280000000000001</v>
      </c>
      <c r="Y203" s="11">
        <v>134.19999999999999</v>
      </c>
      <c r="Z203" s="11">
        <v>2668.8</v>
      </c>
      <c r="AA203" s="11">
        <v>8.5370000000000008</v>
      </c>
      <c r="AB203" s="11">
        <v>13.375999999999999</v>
      </c>
      <c r="AC203" s="3">
        <f t="shared" ref="AC203:AC228" si="60">U203-AB203</f>
        <v>39.867000000000004</v>
      </c>
      <c r="AD203" t="s">
        <v>35</v>
      </c>
      <c r="AF203">
        <f t="shared" ref="AF203:AF228" si="61">AE203*(1/1000)*(1/94.9714)*(1000/1)</f>
        <v>0</v>
      </c>
      <c r="AG203" t="s">
        <v>36</v>
      </c>
      <c r="AH203" s="11">
        <v>0.16833600000000001</v>
      </c>
      <c r="AI203">
        <f t="shared" ref="AI203:AI228" si="62">AH203*(1/1000)*(1/30.974)*(1000/1)</f>
        <v>5.4347517272551179E-3</v>
      </c>
      <c r="AJ203">
        <v>0</v>
      </c>
    </row>
    <row r="204" spans="1:36">
      <c r="A204" s="1" t="s">
        <v>31</v>
      </c>
      <c r="B204" t="s">
        <v>31</v>
      </c>
      <c r="C204" t="s">
        <v>43</v>
      </c>
      <c r="D204" t="s">
        <v>56</v>
      </c>
      <c r="E204" s="6">
        <v>8.5</v>
      </c>
      <c r="F204" s="2">
        <v>3.98</v>
      </c>
      <c r="G204" t="s">
        <v>38</v>
      </c>
      <c r="H204" s="11">
        <v>0</v>
      </c>
      <c r="I204" s="20">
        <v>0.15538399999999999</v>
      </c>
      <c r="J204" s="2">
        <f t="shared" si="55"/>
        <v>5.0165945631820237E-3</v>
      </c>
      <c r="K204">
        <v>20000</v>
      </c>
      <c r="L204">
        <v>0</v>
      </c>
      <c r="M204" s="11">
        <f t="shared" si="56"/>
        <v>0</v>
      </c>
      <c r="N204">
        <v>50</v>
      </c>
      <c r="O204">
        <v>0.5</v>
      </c>
      <c r="P204">
        <v>4</v>
      </c>
      <c r="Q204" s="11">
        <f t="shared" si="57"/>
        <v>4</v>
      </c>
      <c r="R204">
        <f t="shared" si="58"/>
        <v>36</v>
      </c>
      <c r="S204" s="11">
        <v>35.994999999999997</v>
      </c>
      <c r="T204" s="3">
        <f t="shared" si="59"/>
        <v>39.994999999999997</v>
      </c>
      <c r="U204" s="11">
        <v>53.268999999999998</v>
      </c>
      <c r="V204" s="11">
        <v>145.9</v>
      </c>
      <c r="W204" s="11">
        <v>2536.1999999999998</v>
      </c>
      <c r="X204" s="11">
        <v>8.6240000000000006</v>
      </c>
      <c r="Y204" s="11">
        <v>146.69999999999999</v>
      </c>
      <c r="Z204" s="11">
        <v>2599.6</v>
      </c>
      <c r="AA204" s="11">
        <v>8.5609999999999999</v>
      </c>
      <c r="AB204" s="11">
        <v>13.398</v>
      </c>
      <c r="AC204" s="3">
        <f t="shared" si="60"/>
        <v>39.870999999999995</v>
      </c>
      <c r="AD204" t="s">
        <v>35</v>
      </c>
      <c r="AF204">
        <f t="shared" si="61"/>
        <v>0</v>
      </c>
      <c r="AG204" t="s">
        <v>36</v>
      </c>
      <c r="AH204" s="11">
        <v>0.11823599999999999</v>
      </c>
      <c r="AI204">
        <f t="shared" si="62"/>
        <v>3.8172660941434753E-3</v>
      </c>
      <c r="AJ204">
        <v>0</v>
      </c>
    </row>
    <row r="205" spans="1:36">
      <c r="A205" s="8">
        <v>21.1098</v>
      </c>
      <c r="B205" t="s">
        <v>44</v>
      </c>
      <c r="C205" t="s">
        <v>43</v>
      </c>
      <c r="D205" t="s">
        <v>56</v>
      </c>
      <c r="E205" s="6">
        <v>8.5</v>
      </c>
      <c r="F205" s="2">
        <v>4.9800000000000004</v>
      </c>
      <c r="G205" t="s">
        <v>34</v>
      </c>
      <c r="H205" s="11">
        <v>4.0039999999999996</v>
      </c>
      <c r="I205" s="20">
        <v>0.15538399999999999</v>
      </c>
      <c r="J205" s="2">
        <f t="shared" si="55"/>
        <v>5.0165945631820237E-3</v>
      </c>
      <c r="K205">
        <v>20000</v>
      </c>
      <c r="L205" s="5">
        <v>0</v>
      </c>
      <c r="M205" s="11">
        <f t="shared" si="56"/>
        <v>0</v>
      </c>
      <c r="N205">
        <v>50</v>
      </c>
      <c r="O205">
        <v>0.5</v>
      </c>
      <c r="P205">
        <v>4</v>
      </c>
      <c r="Q205" s="11">
        <f t="shared" si="57"/>
        <v>4</v>
      </c>
      <c r="R205">
        <f t="shared" si="58"/>
        <v>36</v>
      </c>
      <c r="S205" s="11">
        <v>35.994999999999997</v>
      </c>
      <c r="T205" s="3">
        <f t="shared" si="59"/>
        <v>39.994999999999997</v>
      </c>
      <c r="U205" s="11">
        <v>57.194000000000003</v>
      </c>
      <c r="V205" s="11">
        <v>150.19999999999999</v>
      </c>
      <c r="W205" s="11">
        <v>2813.1</v>
      </c>
      <c r="X205" s="11">
        <v>8.5549999999999997</v>
      </c>
      <c r="Y205" s="11">
        <v>153.5</v>
      </c>
      <c r="Z205" s="11">
        <v>3017.9</v>
      </c>
      <c r="AA205" s="11">
        <v>8.3770000000000007</v>
      </c>
      <c r="AB205" s="11">
        <v>20.027999999999999</v>
      </c>
      <c r="AC205" s="3">
        <f t="shared" si="60"/>
        <v>37.166000000000004</v>
      </c>
      <c r="AD205" t="s">
        <v>35</v>
      </c>
      <c r="AF205">
        <f t="shared" si="61"/>
        <v>0</v>
      </c>
      <c r="AG205" t="s">
        <v>36</v>
      </c>
      <c r="AH205" s="11">
        <v>0.27054</v>
      </c>
      <c r="AI205">
        <f t="shared" si="62"/>
        <v>8.734422418802866E-3</v>
      </c>
      <c r="AJ205">
        <f t="shared" ref="AJ205:AJ210" si="63">((I205)*(T205/1000)-(AH205)*(AC205/1000))/(H205/1000)</f>
        <v>-0.95911752247752324</v>
      </c>
    </row>
    <row r="206" spans="1:36">
      <c r="A206" s="8">
        <v>21.1098</v>
      </c>
      <c r="B206" t="s">
        <v>44</v>
      </c>
      <c r="C206" t="s">
        <v>43</v>
      </c>
      <c r="D206" t="s">
        <v>56</v>
      </c>
      <c r="E206" s="6">
        <v>8.5</v>
      </c>
      <c r="F206" s="2">
        <v>5.98</v>
      </c>
      <c r="G206" t="s">
        <v>37</v>
      </c>
      <c r="H206" s="11">
        <v>3.9980000000000002</v>
      </c>
      <c r="I206" s="20">
        <v>0.15538399999999999</v>
      </c>
      <c r="J206" s="2">
        <f t="shared" si="55"/>
        <v>5.0165945631820237E-3</v>
      </c>
      <c r="K206">
        <v>20000</v>
      </c>
      <c r="L206" s="5">
        <v>0</v>
      </c>
      <c r="M206" s="11">
        <f t="shared" si="56"/>
        <v>0</v>
      </c>
      <c r="N206">
        <v>50</v>
      </c>
      <c r="O206">
        <v>0.5</v>
      </c>
      <c r="P206">
        <v>4</v>
      </c>
      <c r="Q206" s="11">
        <f t="shared" si="57"/>
        <v>4</v>
      </c>
      <c r="R206">
        <f t="shared" si="58"/>
        <v>36</v>
      </c>
      <c r="S206" s="11">
        <v>35.994999999999997</v>
      </c>
      <c r="T206" s="3">
        <f t="shared" si="59"/>
        <v>39.994999999999997</v>
      </c>
      <c r="U206" s="11">
        <v>57.271000000000001</v>
      </c>
      <c r="V206" s="11">
        <v>149.6</v>
      </c>
      <c r="W206" s="11">
        <v>2942.4</v>
      </c>
      <c r="X206" s="11">
        <v>8.5579999999999998</v>
      </c>
      <c r="Y206" s="11">
        <v>152.5</v>
      </c>
      <c r="Z206" s="11">
        <v>2994.3</v>
      </c>
      <c r="AA206" s="11">
        <v>8.3989999999999991</v>
      </c>
      <c r="AB206" s="11">
        <v>19.966000000000001</v>
      </c>
      <c r="AC206" s="3">
        <f t="shared" si="60"/>
        <v>37.305</v>
      </c>
      <c r="AD206" t="s">
        <v>35</v>
      </c>
      <c r="AF206">
        <f t="shared" si="61"/>
        <v>0</v>
      </c>
      <c r="AG206" t="s">
        <v>36</v>
      </c>
      <c r="AH206" s="11">
        <v>0.25651200000000002</v>
      </c>
      <c r="AI206">
        <f t="shared" si="62"/>
        <v>8.281526441531609E-3</v>
      </c>
      <c r="AJ206">
        <f t="shared" si="63"/>
        <v>-0.83906880440220122</v>
      </c>
    </row>
    <row r="207" spans="1:36">
      <c r="A207" s="8">
        <v>21.1098</v>
      </c>
      <c r="B207" t="s">
        <v>44</v>
      </c>
      <c r="C207" t="s">
        <v>43</v>
      </c>
      <c r="D207" t="s">
        <v>56</v>
      </c>
      <c r="E207" s="6">
        <v>8.5</v>
      </c>
      <c r="F207" s="2">
        <v>6.98</v>
      </c>
      <c r="G207" t="s">
        <v>38</v>
      </c>
      <c r="H207" s="11">
        <v>4.0049999999999999</v>
      </c>
      <c r="I207" s="20">
        <v>0.15538399999999999</v>
      </c>
      <c r="J207" s="2">
        <f t="shared" si="55"/>
        <v>5.0165945631820237E-3</v>
      </c>
      <c r="K207">
        <v>20000</v>
      </c>
      <c r="L207" s="5">
        <v>0</v>
      </c>
      <c r="M207" s="11">
        <f t="shared" si="56"/>
        <v>0</v>
      </c>
      <c r="N207">
        <v>50</v>
      </c>
      <c r="O207">
        <v>0.5</v>
      </c>
      <c r="P207">
        <v>4</v>
      </c>
      <c r="Q207" s="11">
        <f t="shared" si="57"/>
        <v>4</v>
      </c>
      <c r="R207">
        <f t="shared" si="58"/>
        <v>36</v>
      </c>
      <c r="S207" s="11">
        <v>35.999000000000002</v>
      </c>
      <c r="T207" s="3">
        <f t="shared" si="59"/>
        <v>39.999000000000002</v>
      </c>
      <c r="U207" s="11">
        <v>57.28</v>
      </c>
      <c r="V207" s="11">
        <v>148.30000000000001</v>
      </c>
      <c r="W207" s="11">
        <v>2878.6</v>
      </c>
      <c r="X207" s="11">
        <v>8.5719999999999992</v>
      </c>
      <c r="Y207" s="11">
        <v>151.1</v>
      </c>
      <c r="Z207" s="11">
        <v>2997.7</v>
      </c>
      <c r="AA207" s="11">
        <v>8.4009999999999998</v>
      </c>
      <c r="AB207" s="11">
        <v>19.977</v>
      </c>
      <c r="AC207" s="3">
        <f t="shared" si="60"/>
        <v>37.302999999999997</v>
      </c>
      <c r="AD207" t="s">
        <v>35</v>
      </c>
      <c r="AF207">
        <f t="shared" si="61"/>
        <v>0</v>
      </c>
      <c r="AG207" t="s">
        <v>36</v>
      </c>
      <c r="AH207" s="11">
        <v>0.222444</v>
      </c>
      <c r="AI207">
        <f t="shared" si="62"/>
        <v>7.181636211015691E-3</v>
      </c>
      <c r="AJ207">
        <f t="shared" si="63"/>
        <v>-0.52000597153558059</v>
      </c>
    </row>
    <row r="208" spans="1:36">
      <c r="A208" s="8">
        <v>21.1098</v>
      </c>
      <c r="B208" t="s">
        <v>44</v>
      </c>
      <c r="C208" t="s">
        <v>43</v>
      </c>
      <c r="D208" t="s">
        <v>56</v>
      </c>
      <c r="E208" s="6">
        <v>8.5</v>
      </c>
      <c r="F208" s="2">
        <v>7.98</v>
      </c>
      <c r="G208" t="s">
        <v>34</v>
      </c>
      <c r="H208" s="11">
        <v>3.9940000000000002</v>
      </c>
      <c r="I208">
        <v>50</v>
      </c>
      <c r="J208" s="2">
        <f t="shared" si="55"/>
        <v>1.6142571188738941</v>
      </c>
      <c r="K208">
        <v>20000</v>
      </c>
      <c r="L208" s="6">
        <f>I208*40/K208</f>
        <v>0.1</v>
      </c>
      <c r="M208" s="11">
        <f t="shared" si="56"/>
        <v>0.1</v>
      </c>
      <c r="N208">
        <v>50</v>
      </c>
      <c r="O208">
        <v>0.5</v>
      </c>
      <c r="P208">
        <v>4</v>
      </c>
      <c r="Q208" s="11">
        <f t="shared" si="57"/>
        <v>4</v>
      </c>
      <c r="R208" s="6">
        <f>40-L208-P208</f>
        <v>35.9</v>
      </c>
      <c r="S208" s="11">
        <v>35.902999999999999</v>
      </c>
      <c r="T208" s="3">
        <f t="shared" si="59"/>
        <v>40.003</v>
      </c>
      <c r="U208" s="11">
        <v>57.280999999999999</v>
      </c>
      <c r="V208" s="11">
        <v>154.80000000000001</v>
      </c>
      <c r="W208" s="11">
        <v>2836</v>
      </c>
      <c r="X208" s="11">
        <v>8.3160000000000007</v>
      </c>
      <c r="Y208" s="11">
        <v>156.5</v>
      </c>
      <c r="Z208" s="11">
        <v>3122.3</v>
      </c>
      <c r="AA208" s="11">
        <v>8.35</v>
      </c>
      <c r="AB208" s="11">
        <v>20.021000000000001</v>
      </c>
      <c r="AC208" s="3">
        <f t="shared" si="60"/>
        <v>37.26</v>
      </c>
      <c r="AD208" t="s">
        <v>35</v>
      </c>
      <c r="AF208">
        <f t="shared" si="61"/>
        <v>0</v>
      </c>
      <c r="AG208" t="s">
        <v>36</v>
      </c>
      <c r="AH208" s="11">
        <v>6.1162080000000003</v>
      </c>
      <c r="AI208">
        <f t="shared" si="62"/>
        <v>0.19746264609026928</v>
      </c>
      <c r="AJ208">
        <f t="shared" si="63"/>
        <v>443.7306184076113</v>
      </c>
    </row>
    <row r="209" spans="1:36">
      <c r="A209" s="8">
        <v>21.1098</v>
      </c>
      <c r="B209" t="s">
        <v>44</v>
      </c>
      <c r="C209" t="s">
        <v>43</v>
      </c>
      <c r="D209" t="s">
        <v>56</v>
      </c>
      <c r="E209" s="6">
        <v>8.5</v>
      </c>
      <c r="F209" s="2">
        <v>8.98</v>
      </c>
      <c r="G209" t="s">
        <v>37</v>
      </c>
      <c r="H209" s="11">
        <v>4.0010000000000003</v>
      </c>
      <c r="I209">
        <v>50</v>
      </c>
      <c r="J209" s="2">
        <f t="shared" si="55"/>
        <v>1.6142571188738941</v>
      </c>
      <c r="K209">
        <v>20000</v>
      </c>
      <c r="L209" s="6">
        <f t="shared" ref="L209:L219" si="64">I209*40/K209</f>
        <v>0.1</v>
      </c>
      <c r="M209" s="11">
        <f t="shared" si="56"/>
        <v>0.1</v>
      </c>
      <c r="N209">
        <v>50</v>
      </c>
      <c r="O209">
        <v>0.5</v>
      </c>
      <c r="P209">
        <v>4</v>
      </c>
      <c r="Q209" s="11">
        <f t="shared" si="57"/>
        <v>4</v>
      </c>
      <c r="R209">
        <f t="shared" si="58"/>
        <v>35.9</v>
      </c>
      <c r="S209" s="11">
        <v>35.896000000000001</v>
      </c>
      <c r="T209" s="3">
        <f t="shared" si="59"/>
        <v>39.996000000000002</v>
      </c>
      <c r="U209" s="11">
        <v>57.298999999999999</v>
      </c>
      <c r="V209" s="11">
        <v>154.5</v>
      </c>
      <c r="W209" s="11">
        <v>2917.8</v>
      </c>
      <c r="X209" s="11">
        <v>8.5079999999999991</v>
      </c>
      <c r="Y209" s="11">
        <v>156.9</v>
      </c>
      <c r="Z209" s="11">
        <v>3105.8</v>
      </c>
      <c r="AA209" s="11">
        <v>8.3490000000000002</v>
      </c>
      <c r="AB209" s="11">
        <v>20.059000000000001</v>
      </c>
      <c r="AC209" s="3">
        <f t="shared" si="60"/>
        <v>37.239999999999995</v>
      </c>
      <c r="AD209" t="s">
        <v>35</v>
      </c>
      <c r="AF209">
        <f t="shared" si="61"/>
        <v>0</v>
      </c>
      <c r="AG209" t="s">
        <v>36</v>
      </c>
      <c r="AH209" s="11">
        <v>6.2705159999999998</v>
      </c>
      <c r="AI209">
        <f t="shared" si="62"/>
        <v>0.20244450184025314</v>
      </c>
      <c r="AJ209">
        <f t="shared" si="63"/>
        <v>441.46113075731074</v>
      </c>
    </row>
    <row r="210" spans="1:36">
      <c r="A210" s="8">
        <v>21.1098</v>
      </c>
      <c r="B210" t="s">
        <v>44</v>
      </c>
      <c r="C210" t="s">
        <v>43</v>
      </c>
      <c r="D210" t="s">
        <v>56</v>
      </c>
      <c r="E210" s="6">
        <v>8.5</v>
      </c>
      <c r="F210" s="2">
        <v>9.98</v>
      </c>
      <c r="G210" t="s">
        <v>38</v>
      </c>
      <c r="H210" s="11">
        <v>3.9980000000000002</v>
      </c>
      <c r="I210">
        <v>50</v>
      </c>
      <c r="J210" s="2">
        <f t="shared" si="55"/>
        <v>1.6142571188738941</v>
      </c>
      <c r="K210">
        <v>20000</v>
      </c>
      <c r="L210" s="6">
        <f t="shared" si="64"/>
        <v>0.1</v>
      </c>
      <c r="M210" s="11">
        <f t="shared" si="56"/>
        <v>0.1</v>
      </c>
      <c r="N210">
        <v>50</v>
      </c>
      <c r="O210">
        <v>0.5</v>
      </c>
      <c r="P210">
        <v>4</v>
      </c>
      <c r="Q210" s="11">
        <f t="shared" si="57"/>
        <v>4</v>
      </c>
      <c r="R210">
        <f t="shared" si="58"/>
        <v>35.9</v>
      </c>
      <c r="S210" s="11">
        <v>35.905999999999999</v>
      </c>
      <c r="T210" s="3">
        <f t="shared" si="59"/>
        <v>40.006</v>
      </c>
      <c r="U210" s="11">
        <v>57.258000000000003</v>
      </c>
      <c r="V210" s="11">
        <v>153</v>
      </c>
      <c r="W210" s="11">
        <v>2925.5</v>
      </c>
      <c r="X210" s="11">
        <v>8.51</v>
      </c>
      <c r="Y210" s="11">
        <v>156</v>
      </c>
      <c r="Z210" s="11">
        <v>3101.5</v>
      </c>
      <c r="AA210" s="11">
        <v>8.3510000000000009</v>
      </c>
      <c r="AB210" s="11">
        <v>20.094999999999999</v>
      </c>
      <c r="AC210" s="3">
        <f t="shared" si="60"/>
        <v>37.163000000000004</v>
      </c>
      <c r="AD210" t="s">
        <v>35</v>
      </c>
      <c r="AF210">
        <f t="shared" si="61"/>
        <v>0</v>
      </c>
      <c r="AG210" t="s">
        <v>36</v>
      </c>
      <c r="AH210" s="11">
        <v>6.6101939999999999</v>
      </c>
      <c r="AI210">
        <f t="shared" si="62"/>
        <v>0.21341105443275005</v>
      </c>
      <c r="AJ210">
        <f t="shared" si="63"/>
        <v>438.88078048474244</v>
      </c>
    </row>
    <row r="211" spans="1:36">
      <c r="A211" s="8">
        <v>21.1098</v>
      </c>
      <c r="B211" t="s">
        <v>44</v>
      </c>
      <c r="C211" t="s">
        <v>43</v>
      </c>
      <c r="D211" t="s">
        <v>56</v>
      </c>
      <c r="E211" s="6">
        <v>8.5</v>
      </c>
      <c r="F211" s="2">
        <v>10.98</v>
      </c>
      <c r="G211" t="s">
        <v>34</v>
      </c>
      <c r="H211" s="11">
        <v>4.01</v>
      </c>
      <c r="I211">
        <v>100</v>
      </c>
      <c r="J211" s="2">
        <f t="shared" si="55"/>
        <v>3.2285142377477882</v>
      </c>
      <c r="K211">
        <v>20000</v>
      </c>
      <c r="L211" s="6">
        <f t="shared" si="64"/>
        <v>0.2</v>
      </c>
      <c r="M211" s="11">
        <f t="shared" si="56"/>
        <v>0.2</v>
      </c>
      <c r="N211">
        <v>50</v>
      </c>
      <c r="O211">
        <v>0.5</v>
      </c>
      <c r="P211">
        <v>4</v>
      </c>
      <c r="Q211" s="11">
        <f t="shared" si="57"/>
        <v>4</v>
      </c>
      <c r="R211">
        <f t="shared" si="58"/>
        <v>35.799999999999997</v>
      </c>
      <c r="S211" s="11">
        <v>35.802999999999997</v>
      </c>
      <c r="T211" s="3">
        <f t="shared" si="59"/>
        <v>40.003</v>
      </c>
      <c r="U211" s="11">
        <v>57.201999999999998</v>
      </c>
      <c r="V211" s="11">
        <v>160.30000000000001</v>
      </c>
      <c r="W211" s="11">
        <v>3022.1</v>
      </c>
      <c r="X211" s="11">
        <v>8.4469999999999992</v>
      </c>
      <c r="Y211" s="11">
        <v>156.9</v>
      </c>
      <c r="Z211" s="11">
        <v>3126.5</v>
      </c>
      <c r="AA211" s="11">
        <v>8.3019999999999996</v>
      </c>
      <c r="AB211" s="22">
        <v>20.064</v>
      </c>
      <c r="AC211" s="3">
        <f t="shared" si="60"/>
        <v>37.137999999999998</v>
      </c>
      <c r="AD211" t="s">
        <v>35</v>
      </c>
      <c r="AF211">
        <f t="shared" si="61"/>
        <v>0</v>
      </c>
      <c r="AG211" t="s">
        <v>36</v>
      </c>
      <c r="AH211" s="11">
        <v>16.132200000000001</v>
      </c>
      <c r="AI211">
        <f t="shared" si="62"/>
        <v>0.52083037386194875</v>
      </c>
      <c r="AJ211">
        <f>((I211)*(T211/1000)-(AH211)*(AC211/1000))/(H211/1000)</f>
        <v>848.17515122194504</v>
      </c>
    </row>
    <row r="212" spans="1:36">
      <c r="A212" s="8">
        <v>21.1098</v>
      </c>
      <c r="B212" t="s">
        <v>44</v>
      </c>
      <c r="C212" t="s">
        <v>43</v>
      </c>
      <c r="D212" t="s">
        <v>56</v>
      </c>
      <c r="E212" s="6">
        <v>8.5</v>
      </c>
      <c r="F212" s="2">
        <v>11.98</v>
      </c>
      <c r="G212" t="s">
        <v>37</v>
      </c>
      <c r="H212" s="11">
        <v>4</v>
      </c>
      <c r="I212">
        <v>100</v>
      </c>
      <c r="J212" s="2">
        <f t="shared" si="55"/>
        <v>3.2285142377477882</v>
      </c>
      <c r="K212">
        <v>20000</v>
      </c>
      <c r="L212" s="6">
        <f t="shared" si="64"/>
        <v>0.2</v>
      </c>
      <c r="M212" s="11">
        <f t="shared" si="56"/>
        <v>0.2</v>
      </c>
      <c r="N212">
        <v>50</v>
      </c>
      <c r="O212">
        <v>0.5</v>
      </c>
      <c r="P212">
        <v>4</v>
      </c>
      <c r="Q212" s="11">
        <f t="shared" si="57"/>
        <v>4</v>
      </c>
      <c r="R212">
        <f t="shared" si="58"/>
        <v>35.799999999999997</v>
      </c>
      <c r="S212" s="11">
        <v>35.81</v>
      </c>
      <c r="T212" s="3">
        <f t="shared" si="59"/>
        <v>40.010000000000005</v>
      </c>
      <c r="U212" s="11">
        <v>57.296999999999997</v>
      </c>
      <c r="V212" s="11">
        <v>158.80000000000001</v>
      </c>
      <c r="W212" s="11">
        <v>3047.4</v>
      </c>
      <c r="X212" s="11">
        <v>8.4580000000000002</v>
      </c>
      <c r="Y212" s="11">
        <v>160.1</v>
      </c>
      <c r="Z212" s="11">
        <v>3120.1</v>
      </c>
      <c r="AA212" s="11">
        <v>8.3049999999999997</v>
      </c>
      <c r="AB212" s="11">
        <v>20.067</v>
      </c>
      <c r="AC212" s="3">
        <f t="shared" si="60"/>
        <v>37.229999999999997</v>
      </c>
      <c r="AD212" t="s">
        <v>35</v>
      </c>
      <c r="AF212">
        <f t="shared" si="61"/>
        <v>0</v>
      </c>
      <c r="AG212" t="s">
        <v>36</v>
      </c>
      <c r="AH212" s="11">
        <v>15.59112</v>
      </c>
      <c r="AI212">
        <f t="shared" si="62"/>
        <v>0.50336152902434306</v>
      </c>
      <c r="AJ212">
        <f t="shared" ref="AJ212:AJ228" si="65">((I212)*(T212/1000)-(AH212)*(AC212/1000))/(H212/1000)</f>
        <v>855.13565060000008</v>
      </c>
    </row>
    <row r="213" spans="1:36">
      <c r="A213" s="8">
        <v>21.1098</v>
      </c>
      <c r="B213" t="s">
        <v>44</v>
      </c>
      <c r="C213" t="s">
        <v>43</v>
      </c>
      <c r="D213" t="s">
        <v>56</v>
      </c>
      <c r="E213" s="6">
        <v>8.5</v>
      </c>
      <c r="F213" s="2">
        <v>12.98</v>
      </c>
      <c r="G213" t="s">
        <v>38</v>
      </c>
      <c r="H213" s="11">
        <v>3.9929999999999999</v>
      </c>
      <c r="I213">
        <v>100</v>
      </c>
      <c r="J213" s="2">
        <f t="shared" si="55"/>
        <v>3.2285142377477882</v>
      </c>
      <c r="K213">
        <v>20000</v>
      </c>
      <c r="L213" s="6">
        <f t="shared" si="64"/>
        <v>0.2</v>
      </c>
      <c r="M213" s="11">
        <f t="shared" si="56"/>
        <v>0.2</v>
      </c>
      <c r="N213">
        <v>50</v>
      </c>
      <c r="O213">
        <v>0.5</v>
      </c>
      <c r="P213">
        <v>4</v>
      </c>
      <c r="Q213" s="11">
        <f t="shared" si="57"/>
        <v>4</v>
      </c>
      <c r="R213">
        <f t="shared" si="58"/>
        <v>35.799999999999997</v>
      </c>
      <c r="S213" s="11">
        <v>35.796999999999997</v>
      </c>
      <c r="T213" s="3">
        <f t="shared" si="59"/>
        <v>39.997</v>
      </c>
      <c r="U213" s="11">
        <v>57.238</v>
      </c>
      <c r="V213" s="11">
        <v>159.80000000000001</v>
      </c>
      <c r="W213" s="11">
        <v>3072.3</v>
      </c>
      <c r="X213" s="11">
        <v>8.452</v>
      </c>
      <c r="Y213" s="11">
        <v>166.8</v>
      </c>
      <c r="Z213" s="11">
        <v>3108.8</v>
      </c>
      <c r="AA213" s="11">
        <v>8.3030000000000008</v>
      </c>
      <c r="AB213" s="11">
        <v>20.119</v>
      </c>
      <c r="AC213" s="3">
        <f t="shared" si="60"/>
        <v>37.119</v>
      </c>
      <c r="AD213" t="s">
        <v>35</v>
      </c>
      <c r="AF213">
        <f t="shared" si="61"/>
        <v>0</v>
      </c>
      <c r="AG213" t="s">
        <v>36</v>
      </c>
      <c r="AH213" s="11">
        <v>17.104140000000001</v>
      </c>
      <c r="AI213">
        <f t="shared" si="62"/>
        <v>0.55220959514431456</v>
      </c>
      <c r="AJ213">
        <f t="shared" si="65"/>
        <v>842.67754253443525</v>
      </c>
    </row>
    <row r="214" spans="1:36">
      <c r="A214" s="8">
        <v>21.1098</v>
      </c>
      <c r="B214" t="s">
        <v>44</v>
      </c>
      <c r="C214" t="s">
        <v>43</v>
      </c>
      <c r="D214" t="s">
        <v>56</v>
      </c>
      <c r="E214" s="6">
        <v>8.5</v>
      </c>
      <c r="F214" s="2">
        <v>13.98</v>
      </c>
      <c r="G214" t="s">
        <v>34</v>
      </c>
      <c r="H214" s="11">
        <v>4.0039999999999996</v>
      </c>
      <c r="I214">
        <v>250</v>
      </c>
      <c r="J214" s="2">
        <f t="shared" si="55"/>
        <v>8.0712855943694706</v>
      </c>
      <c r="K214">
        <v>20000</v>
      </c>
      <c r="L214" s="6">
        <f t="shared" si="64"/>
        <v>0.5</v>
      </c>
      <c r="M214" s="11">
        <f t="shared" si="56"/>
        <v>0.5</v>
      </c>
      <c r="N214">
        <v>50</v>
      </c>
      <c r="O214">
        <v>0.5</v>
      </c>
      <c r="P214">
        <v>4</v>
      </c>
      <c r="Q214" s="11">
        <f t="shared" si="57"/>
        <v>4</v>
      </c>
      <c r="R214">
        <f t="shared" si="58"/>
        <v>35.5</v>
      </c>
      <c r="S214" s="11">
        <v>35.500999999999998</v>
      </c>
      <c r="T214" s="3">
        <f t="shared" si="59"/>
        <v>40.000999999999998</v>
      </c>
      <c r="U214" s="11">
        <v>57.286000000000001</v>
      </c>
      <c r="V214" s="11">
        <v>169.4</v>
      </c>
      <c r="W214" s="11">
        <v>3454.4</v>
      </c>
      <c r="X214" s="11">
        <v>8.3680000000000003</v>
      </c>
      <c r="Y214" s="11">
        <v>177.1</v>
      </c>
      <c r="Z214" s="11">
        <v>3522.3</v>
      </c>
      <c r="AA214" s="11">
        <v>8.218</v>
      </c>
      <c r="AB214" s="11">
        <v>20.172000000000001</v>
      </c>
      <c r="AC214" s="3">
        <f t="shared" si="60"/>
        <v>37.114000000000004</v>
      </c>
      <c r="AD214" t="s">
        <v>35</v>
      </c>
      <c r="AF214">
        <f t="shared" si="61"/>
        <v>0</v>
      </c>
      <c r="AG214" t="s">
        <v>36</v>
      </c>
      <c r="AH214" s="11">
        <v>102.6048</v>
      </c>
      <c r="AI214">
        <f t="shared" si="62"/>
        <v>3.3126105766126428</v>
      </c>
      <c r="AJ214">
        <f t="shared" si="65"/>
        <v>1546.4973658341657</v>
      </c>
    </row>
    <row r="215" spans="1:36">
      <c r="A215" s="8">
        <v>21.1098</v>
      </c>
      <c r="B215" t="s">
        <v>44</v>
      </c>
      <c r="C215" t="s">
        <v>43</v>
      </c>
      <c r="D215" t="s">
        <v>56</v>
      </c>
      <c r="E215" s="6">
        <v>8.5</v>
      </c>
      <c r="F215" s="2">
        <v>14.98</v>
      </c>
      <c r="G215" t="s">
        <v>37</v>
      </c>
      <c r="H215" s="22">
        <v>3.996</v>
      </c>
      <c r="I215">
        <v>250</v>
      </c>
      <c r="J215" s="2">
        <f t="shared" si="55"/>
        <v>8.0712855943694706</v>
      </c>
      <c r="K215">
        <v>20000</v>
      </c>
      <c r="L215" s="6">
        <f t="shared" si="64"/>
        <v>0.5</v>
      </c>
      <c r="M215" s="11">
        <f t="shared" si="56"/>
        <v>0.5</v>
      </c>
      <c r="N215">
        <v>50</v>
      </c>
      <c r="O215">
        <v>0.5</v>
      </c>
      <c r="P215">
        <v>4</v>
      </c>
      <c r="Q215" s="11">
        <f t="shared" si="57"/>
        <v>4</v>
      </c>
      <c r="R215">
        <f t="shared" si="58"/>
        <v>35.5</v>
      </c>
      <c r="S215" s="11">
        <v>35.499000000000002</v>
      </c>
      <c r="T215" s="3">
        <f t="shared" si="59"/>
        <v>39.999000000000002</v>
      </c>
      <c r="U215" s="11">
        <v>57.274999999999999</v>
      </c>
      <c r="V215" s="11">
        <v>170.3</v>
      </c>
      <c r="W215" s="11">
        <v>3524.4</v>
      </c>
      <c r="X215" s="11">
        <v>8.3719999999999999</v>
      </c>
      <c r="Y215" s="11">
        <v>184.9</v>
      </c>
      <c r="Z215" s="11">
        <v>3561.5</v>
      </c>
      <c r="AA215" s="11">
        <v>8.2219999999999995</v>
      </c>
      <c r="AB215" s="11">
        <v>20.190000000000001</v>
      </c>
      <c r="AC215" s="3">
        <f t="shared" si="60"/>
        <v>37.084999999999994</v>
      </c>
      <c r="AD215" t="s">
        <v>35</v>
      </c>
      <c r="AF215">
        <f t="shared" si="61"/>
        <v>0</v>
      </c>
      <c r="AG215" t="s">
        <v>36</v>
      </c>
      <c r="AH215" s="24">
        <v>104.1078</v>
      </c>
      <c r="AI215">
        <f t="shared" si="62"/>
        <v>3.3611351456059921</v>
      </c>
      <c r="AJ215">
        <f t="shared" si="65"/>
        <v>1536.2643235735738</v>
      </c>
    </row>
    <row r="216" spans="1:36">
      <c r="A216" s="8">
        <v>21.1098</v>
      </c>
      <c r="B216" t="s">
        <v>44</v>
      </c>
      <c r="C216" t="s">
        <v>43</v>
      </c>
      <c r="D216" t="s">
        <v>56</v>
      </c>
      <c r="E216" s="6">
        <v>8.5</v>
      </c>
      <c r="F216" s="2">
        <v>15.98</v>
      </c>
      <c r="G216" t="s">
        <v>38</v>
      </c>
      <c r="H216" s="11">
        <v>4.0049999999999999</v>
      </c>
      <c r="I216">
        <v>250</v>
      </c>
      <c r="J216" s="2">
        <f t="shared" si="55"/>
        <v>8.0712855943694706</v>
      </c>
      <c r="K216">
        <v>20000</v>
      </c>
      <c r="L216" s="6">
        <f t="shared" si="64"/>
        <v>0.5</v>
      </c>
      <c r="M216" s="11">
        <f t="shared" si="56"/>
        <v>0.5</v>
      </c>
      <c r="N216">
        <v>50</v>
      </c>
      <c r="O216">
        <v>0.5</v>
      </c>
      <c r="P216">
        <v>4</v>
      </c>
      <c r="Q216" s="11">
        <f t="shared" si="57"/>
        <v>4</v>
      </c>
      <c r="R216">
        <f t="shared" si="58"/>
        <v>35.5</v>
      </c>
      <c r="S216" s="11">
        <v>35.497</v>
      </c>
      <c r="T216" s="3">
        <f t="shared" si="59"/>
        <v>39.997</v>
      </c>
      <c r="U216" s="11">
        <v>57.351999999999997</v>
      </c>
      <c r="V216" s="11">
        <v>171.1</v>
      </c>
      <c r="W216" s="11">
        <v>3530</v>
      </c>
      <c r="X216" s="11">
        <v>8.3729999999999993</v>
      </c>
      <c r="Y216" s="11">
        <v>179.8</v>
      </c>
      <c r="Z216" s="11">
        <v>3497.6</v>
      </c>
      <c r="AA216" s="11">
        <v>8.234</v>
      </c>
      <c r="AB216" s="11">
        <v>20.27</v>
      </c>
      <c r="AC216" s="3">
        <f t="shared" si="60"/>
        <v>37.081999999999994</v>
      </c>
      <c r="AD216" t="s">
        <v>35</v>
      </c>
      <c r="AF216">
        <f t="shared" si="61"/>
        <v>0</v>
      </c>
      <c r="AG216" t="s">
        <v>36</v>
      </c>
      <c r="AH216" s="11">
        <v>106.9134</v>
      </c>
      <c r="AI216">
        <f t="shared" si="62"/>
        <v>3.4517143410602436</v>
      </c>
      <c r="AJ216">
        <f t="shared" si="65"/>
        <v>1506.788339875156</v>
      </c>
    </row>
    <row r="217" spans="1:36">
      <c r="A217" s="8">
        <v>21.1098</v>
      </c>
      <c r="B217" t="s">
        <v>44</v>
      </c>
      <c r="C217" t="s">
        <v>43</v>
      </c>
      <c r="D217" t="s">
        <v>56</v>
      </c>
      <c r="E217" s="6">
        <v>8.5</v>
      </c>
      <c r="F217" s="2">
        <v>16.98</v>
      </c>
      <c r="G217" t="s">
        <v>34</v>
      </c>
      <c r="H217" s="11">
        <v>3.992</v>
      </c>
      <c r="I217">
        <v>500</v>
      </c>
      <c r="J217" s="2">
        <f t="shared" si="55"/>
        <v>16.142571188738941</v>
      </c>
      <c r="K217">
        <v>20000</v>
      </c>
      <c r="L217" s="6">
        <f t="shared" si="64"/>
        <v>1</v>
      </c>
      <c r="M217" s="11">
        <f t="shared" si="56"/>
        <v>1</v>
      </c>
      <c r="N217">
        <v>50</v>
      </c>
      <c r="O217">
        <v>0.5</v>
      </c>
      <c r="P217">
        <v>4</v>
      </c>
      <c r="Q217" s="11">
        <f t="shared" si="57"/>
        <v>4</v>
      </c>
      <c r="R217">
        <f t="shared" si="58"/>
        <v>35</v>
      </c>
      <c r="S217" s="15">
        <v>35.003999999999998</v>
      </c>
      <c r="T217" s="3">
        <f t="shared" si="59"/>
        <v>40.003999999999998</v>
      </c>
      <c r="U217" s="11">
        <v>57.436999999999998</v>
      </c>
      <c r="V217" s="11">
        <v>174.1</v>
      </c>
      <c r="W217" s="11">
        <v>4521.2</v>
      </c>
      <c r="X217" s="11">
        <v>8.3409999999999993</v>
      </c>
      <c r="Y217" s="11">
        <v>178.4</v>
      </c>
      <c r="Z217" s="11">
        <v>4479.5</v>
      </c>
      <c r="AA217" s="11">
        <v>8.2620000000000005</v>
      </c>
      <c r="AB217" s="11">
        <v>20.242000000000001</v>
      </c>
      <c r="AC217" s="3">
        <f t="shared" si="60"/>
        <v>37.194999999999993</v>
      </c>
      <c r="AD217" t="s">
        <v>35</v>
      </c>
      <c r="AF217">
        <f t="shared" si="61"/>
        <v>0</v>
      </c>
      <c r="AG217" t="s">
        <v>36</v>
      </c>
      <c r="AH217" s="11">
        <v>332.06279999999998</v>
      </c>
      <c r="AI217">
        <f t="shared" si="62"/>
        <v>10.720694776263963</v>
      </c>
      <c r="AJ217">
        <f t="shared" si="65"/>
        <v>1916.564166833668</v>
      </c>
    </row>
    <row r="218" spans="1:36">
      <c r="A218" s="8">
        <v>21.1098</v>
      </c>
      <c r="B218" t="s">
        <v>44</v>
      </c>
      <c r="C218" t="s">
        <v>43</v>
      </c>
      <c r="D218" t="s">
        <v>56</v>
      </c>
      <c r="E218" s="6">
        <v>8.5</v>
      </c>
      <c r="F218" s="2">
        <v>17.98</v>
      </c>
      <c r="G218" t="s">
        <v>37</v>
      </c>
      <c r="H218" s="11">
        <v>4</v>
      </c>
      <c r="I218">
        <v>500</v>
      </c>
      <c r="J218" s="2">
        <f t="shared" si="55"/>
        <v>16.142571188738941</v>
      </c>
      <c r="K218">
        <v>20000</v>
      </c>
      <c r="L218" s="6">
        <f t="shared" si="64"/>
        <v>1</v>
      </c>
      <c r="M218" s="11">
        <f t="shared" si="56"/>
        <v>1</v>
      </c>
      <c r="N218">
        <v>50</v>
      </c>
      <c r="O218">
        <v>0.5</v>
      </c>
      <c r="P218">
        <v>4</v>
      </c>
      <c r="Q218" s="11">
        <f t="shared" si="57"/>
        <v>4</v>
      </c>
      <c r="R218">
        <f t="shared" si="58"/>
        <v>35</v>
      </c>
      <c r="S218" s="11">
        <v>35</v>
      </c>
      <c r="T218" s="3">
        <f t="shared" si="59"/>
        <v>40</v>
      </c>
      <c r="U218" s="11">
        <v>57.518999999999998</v>
      </c>
      <c r="V218" s="11">
        <v>177.8</v>
      </c>
      <c r="W218" s="11">
        <v>4427.3</v>
      </c>
      <c r="X218" s="11">
        <v>8.3510000000000009</v>
      </c>
      <c r="Y218" s="11">
        <v>181.3</v>
      </c>
      <c r="Z218" s="11">
        <v>4520.3999999999996</v>
      </c>
      <c r="AA218" s="11">
        <v>8.2420000000000009</v>
      </c>
      <c r="AB218" s="11">
        <v>20.324999999999999</v>
      </c>
      <c r="AC218" s="3">
        <f t="shared" si="60"/>
        <v>37.194000000000003</v>
      </c>
      <c r="AD218" t="s">
        <v>35</v>
      </c>
      <c r="AF218">
        <f t="shared" si="61"/>
        <v>0</v>
      </c>
      <c r="AG218" t="s">
        <v>36</v>
      </c>
      <c r="AH218" s="11">
        <v>329.25720000000001</v>
      </c>
      <c r="AI218">
        <f t="shared" si="62"/>
        <v>10.630115580809711</v>
      </c>
      <c r="AJ218">
        <f t="shared" si="65"/>
        <v>1938.4019257999996</v>
      </c>
    </row>
    <row r="219" spans="1:36">
      <c r="A219" s="8">
        <v>21.1098</v>
      </c>
      <c r="B219" t="s">
        <v>44</v>
      </c>
      <c r="C219" t="s">
        <v>43</v>
      </c>
      <c r="D219" t="s">
        <v>56</v>
      </c>
      <c r="E219" s="6">
        <v>8.5</v>
      </c>
      <c r="F219" s="2">
        <v>18.98</v>
      </c>
      <c r="G219" t="s">
        <v>38</v>
      </c>
      <c r="H219" s="11">
        <v>4.0010000000000003</v>
      </c>
      <c r="I219">
        <v>500</v>
      </c>
      <c r="J219" s="2">
        <f t="shared" si="55"/>
        <v>16.142571188738941</v>
      </c>
      <c r="K219">
        <v>20000</v>
      </c>
      <c r="L219" s="6">
        <f t="shared" si="64"/>
        <v>1</v>
      </c>
      <c r="M219" s="11">
        <f t="shared" si="56"/>
        <v>1</v>
      </c>
      <c r="N219">
        <v>50</v>
      </c>
      <c r="O219">
        <v>0.5</v>
      </c>
      <c r="P219">
        <v>4</v>
      </c>
      <c r="Q219" s="11">
        <f t="shared" si="57"/>
        <v>4</v>
      </c>
      <c r="R219">
        <f t="shared" si="58"/>
        <v>35</v>
      </c>
      <c r="S219" s="15">
        <v>34.996000000000002</v>
      </c>
      <c r="T219" s="3">
        <f t="shared" si="59"/>
        <v>39.996000000000002</v>
      </c>
      <c r="U219" s="11">
        <v>57.326000000000001</v>
      </c>
      <c r="V219" s="11">
        <v>177.6</v>
      </c>
      <c r="W219" s="11">
        <v>4501.2</v>
      </c>
      <c r="X219" s="11">
        <v>8.3409999999999993</v>
      </c>
      <c r="Y219" s="11">
        <v>186</v>
      </c>
      <c r="Z219" s="11">
        <v>4515.3</v>
      </c>
      <c r="AA219" s="11">
        <v>8.2409999999999997</v>
      </c>
      <c r="AB219" s="11">
        <v>20.12</v>
      </c>
      <c r="AC219" s="3">
        <f t="shared" si="60"/>
        <v>37.206000000000003</v>
      </c>
      <c r="AD219" t="s">
        <v>35</v>
      </c>
      <c r="AF219">
        <f t="shared" si="61"/>
        <v>0</v>
      </c>
      <c r="AG219" t="s">
        <v>36</v>
      </c>
      <c r="AH219" s="11">
        <v>338.67599999999999</v>
      </c>
      <c r="AI219">
        <f t="shared" si="62"/>
        <v>10.934202879834698</v>
      </c>
      <c r="AJ219">
        <f t="shared" si="65"/>
        <v>1848.8429752561858</v>
      </c>
    </row>
    <row r="220" spans="1:36">
      <c r="A220" s="8">
        <v>21.1098</v>
      </c>
      <c r="B220" t="s">
        <v>44</v>
      </c>
      <c r="C220" t="s">
        <v>43</v>
      </c>
      <c r="D220" t="s">
        <v>56</v>
      </c>
      <c r="E220" s="6">
        <v>8.5</v>
      </c>
      <c r="F220" s="2">
        <v>19.98</v>
      </c>
      <c r="G220" t="s">
        <v>34</v>
      </c>
      <c r="H220" s="11">
        <v>3.996</v>
      </c>
      <c r="I220">
        <v>1.155</v>
      </c>
      <c r="J220" s="2">
        <f t="shared" si="55"/>
        <v>3.728933944598696E-2</v>
      </c>
      <c r="K220">
        <v>400</v>
      </c>
      <c r="L220" s="6">
        <v>0.1</v>
      </c>
      <c r="M220" s="11">
        <v>0.1</v>
      </c>
      <c r="N220">
        <v>50</v>
      </c>
      <c r="O220">
        <v>0.5</v>
      </c>
      <c r="P220">
        <v>4</v>
      </c>
      <c r="Q220" s="11">
        <v>4</v>
      </c>
      <c r="R220">
        <f t="shared" si="58"/>
        <v>35.9</v>
      </c>
      <c r="S220" s="15">
        <v>35.905999999999999</v>
      </c>
      <c r="T220" s="3">
        <f t="shared" si="59"/>
        <v>40.006</v>
      </c>
      <c r="U220" s="11">
        <v>57.969000000000001</v>
      </c>
      <c r="V220" s="11">
        <v>149.1</v>
      </c>
      <c r="W220" s="11">
        <v>2795.5</v>
      </c>
      <c r="X220" s="11">
        <v>8.5990000000000002</v>
      </c>
      <c r="Y220" s="11">
        <v>81.900000000000006</v>
      </c>
      <c r="Z220" s="11">
        <v>2987.8</v>
      </c>
      <c r="AA220" s="11">
        <v>8.4179999999999993</v>
      </c>
      <c r="AB220" s="11">
        <v>20.831</v>
      </c>
      <c r="AC220" s="3">
        <f t="shared" si="60"/>
        <v>37.138000000000005</v>
      </c>
      <c r="AD220" t="s">
        <v>35</v>
      </c>
      <c r="AF220">
        <f t="shared" si="61"/>
        <v>0</v>
      </c>
      <c r="AG220" t="s">
        <v>36</v>
      </c>
      <c r="AH220" s="11">
        <v>0.287574</v>
      </c>
      <c r="AI220">
        <f t="shared" si="62"/>
        <v>9.2843675340608268E-3</v>
      </c>
      <c r="AJ220">
        <f t="shared" si="65"/>
        <v>8.8906423393393386</v>
      </c>
    </row>
    <row r="221" spans="1:36">
      <c r="A221" s="8">
        <v>21.1098</v>
      </c>
      <c r="B221" t="s">
        <v>44</v>
      </c>
      <c r="C221" t="s">
        <v>43</v>
      </c>
      <c r="D221" t="s">
        <v>56</v>
      </c>
      <c r="E221" s="6">
        <v>8.5</v>
      </c>
      <c r="F221" s="2">
        <v>20.98</v>
      </c>
      <c r="G221" t="s">
        <v>37</v>
      </c>
      <c r="H221" s="11">
        <v>3.996</v>
      </c>
      <c r="I221">
        <v>1.155</v>
      </c>
      <c r="J221" s="2">
        <f t="shared" si="55"/>
        <v>3.728933944598696E-2</v>
      </c>
      <c r="K221">
        <v>400</v>
      </c>
      <c r="L221" s="6">
        <v>0.1</v>
      </c>
      <c r="M221" s="11">
        <v>0.1</v>
      </c>
      <c r="N221">
        <v>50</v>
      </c>
      <c r="O221">
        <v>0.5</v>
      </c>
      <c r="P221">
        <v>4</v>
      </c>
      <c r="Q221" s="11">
        <v>4</v>
      </c>
      <c r="R221">
        <f t="shared" si="58"/>
        <v>35.9</v>
      </c>
      <c r="S221" s="15">
        <v>35.896999999999998</v>
      </c>
      <c r="T221" s="3">
        <f t="shared" si="59"/>
        <v>39.997</v>
      </c>
      <c r="U221" s="11">
        <v>57.978000000000002</v>
      </c>
      <c r="V221" s="11">
        <v>137.6</v>
      </c>
      <c r="W221" s="11">
        <v>2888.8</v>
      </c>
      <c r="X221" s="11">
        <v>8.6069999999999993</v>
      </c>
      <c r="Y221" s="11">
        <v>95.2</v>
      </c>
      <c r="Z221" s="11">
        <v>3020.8</v>
      </c>
      <c r="AA221" s="11">
        <v>8.4239999999999995</v>
      </c>
      <c r="AB221" s="11">
        <v>20.882000000000001</v>
      </c>
      <c r="AC221" s="3">
        <f t="shared" si="60"/>
        <v>37.096000000000004</v>
      </c>
      <c r="AD221" t="s">
        <v>35</v>
      </c>
      <c r="AF221">
        <f t="shared" si="61"/>
        <v>0</v>
      </c>
      <c r="AG221" t="s">
        <v>36</v>
      </c>
      <c r="AH221" s="11">
        <v>0.328656</v>
      </c>
      <c r="AI221">
        <f t="shared" si="62"/>
        <v>1.0610705753212372E-2</v>
      </c>
      <c r="AJ221">
        <f t="shared" si="65"/>
        <v>8.5096876936936923</v>
      </c>
    </row>
    <row r="222" spans="1:36">
      <c r="A222" s="8">
        <v>21.1098</v>
      </c>
      <c r="B222" t="s">
        <v>44</v>
      </c>
      <c r="C222" t="s">
        <v>43</v>
      </c>
      <c r="D222" t="s">
        <v>56</v>
      </c>
      <c r="E222" s="6">
        <v>8.5</v>
      </c>
      <c r="F222" s="2">
        <v>21.98</v>
      </c>
      <c r="G222" t="s">
        <v>38</v>
      </c>
      <c r="H222" s="11">
        <v>3.9980000000000002</v>
      </c>
      <c r="I222">
        <v>1.1539999999999999</v>
      </c>
      <c r="J222" s="2">
        <f t="shared" si="55"/>
        <v>3.7257054303609476E-2</v>
      </c>
      <c r="K222">
        <v>400</v>
      </c>
      <c r="L222" s="6">
        <v>0.1</v>
      </c>
      <c r="M222" s="11">
        <v>0.1</v>
      </c>
      <c r="N222">
        <v>50</v>
      </c>
      <c r="O222">
        <v>0.5</v>
      </c>
      <c r="P222">
        <v>4</v>
      </c>
      <c r="Q222" s="11">
        <v>4</v>
      </c>
      <c r="R222">
        <f t="shared" si="58"/>
        <v>35.9</v>
      </c>
      <c r="S222" s="15">
        <v>35.935000000000002</v>
      </c>
      <c r="T222" s="3">
        <f t="shared" si="59"/>
        <v>40.035000000000004</v>
      </c>
      <c r="U222" s="11">
        <v>58.034999999999997</v>
      </c>
      <c r="V222" s="11">
        <v>151.5</v>
      </c>
      <c r="W222" s="11">
        <v>2877.7</v>
      </c>
      <c r="X222" s="11">
        <v>8.6020000000000003</v>
      </c>
      <c r="Y222" s="11">
        <v>104.9</v>
      </c>
      <c r="Z222" s="11">
        <v>2942.1</v>
      </c>
      <c r="AA222" s="11">
        <v>8.4190000000000005</v>
      </c>
      <c r="AB222" s="11">
        <v>20.893000000000001</v>
      </c>
      <c r="AC222" s="3">
        <f t="shared" si="60"/>
        <v>37.141999999999996</v>
      </c>
      <c r="AD222" t="s">
        <v>35</v>
      </c>
      <c r="AF222">
        <f t="shared" si="61"/>
        <v>0</v>
      </c>
      <c r="AG222" t="s">
        <v>36</v>
      </c>
      <c r="AH222" s="11">
        <v>0.27655200000000002</v>
      </c>
      <c r="AI222">
        <f t="shared" si="62"/>
        <v>8.9285206947762631E-3</v>
      </c>
      <c r="AJ222">
        <f t="shared" si="65"/>
        <v>8.9866672376188088</v>
      </c>
    </row>
    <row r="223" spans="1:36">
      <c r="A223" s="8">
        <v>21.1098</v>
      </c>
      <c r="B223" t="s">
        <v>44</v>
      </c>
      <c r="C223" t="s">
        <v>43</v>
      </c>
      <c r="D223" t="s">
        <v>56</v>
      </c>
      <c r="E223" s="6">
        <v>8.5</v>
      </c>
      <c r="F223" s="2">
        <v>22.98</v>
      </c>
      <c r="G223" t="s">
        <v>34</v>
      </c>
      <c r="H223" s="11">
        <v>4.0030000000000001</v>
      </c>
      <c r="I223">
        <v>3.1539999999999999</v>
      </c>
      <c r="J223" s="2">
        <f t="shared" si="55"/>
        <v>0.10182733905856524</v>
      </c>
      <c r="K223">
        <v>400</v>
      </c>
      <c r="L223" s="6">
        <v>0.3</v>
      </c>
      <c r="M223" s="11">
        <v>0.3</v>
      </c>
      <c r="N223">
        <v>50</v>
      </c>
      <c r="O223">
        <v>0.5</v>
      </c>
      <c r="P223">
        <v>4</v>
      </c>
      <c r="Q223" s="11">
        <v>4</v>
      </c>
      <c r="R223">
        <f t="shared" si="58"/>
        <v>35.700000000000003</v>
      </c>
      <c r="S223" s="15">
        <v>35.697000000000003</v>
      </c>
      <c r="T223" s="3">
        <f t="shared" si="59"/>
        <v>39.997</v>
      </c>
      <c r="U223" s="11">
        <v>58.031999999999996</v>
      </c>
      <c r="V223" s="11">
        <v>142.5</v>
      </c>
      <c r="W223" s="11">
        <v>2746.8</v>
      </c>
      <c r="X223" s="11">
        <v>8.61</v>
      </c>
      <c r="Y223" s="11">
        <v>111.5</v>
      </c>
      <c r="Z223" s="11">
        <v>2923.3</v>
      </c>
      <c r="AA223" s="11">
        <v>8.4350000000000005</v>
      </c>
      <c r="AB223" s="11">
        <v>20.960999999999999</v>
      </c>
      <c r="AC223" s="3">
        <f t="shared" si="60"/>
        <v>37.070999999999998</v>
      </c>
      <c r="AD223" t="s">
        <v>35</v>
      </c>
      <c r="AF223">
        <f t="shared" si="61"/>
        <v>0</v>
      </c>
      <c r="AG223" t="s">
        <v>36</v>
      </c>
      <c r="AH223" s="11">
        <v>0.52705199999999996</v>
      </c>
      <c r="AI223">
        <f t="shared" si="62"/>
        <v>1.7015948860334473E-2</v>
      </c>
      <c r="AJ223">
        <f t="shared" si="65"/>
        <v>26.633073521858599</v>
      </c>
    </row>
    <row r="224" spans="1:36">
      <c r="A224" s="8">
        <v>21.1098</v>
      </c>
      <c r="B224" t="s">
        <v>44</v>
      </c>
      <c r="C224" t="s">
        <v>43</v>
      </c>
      <c r="D224" t="s">
        <v>56</v>
      </c>
      <c r="E224" s="6">
        <v>8.5</v>
      </c>
      <c r="F224" s="2">
        <v>23.98</v>
      </c>
      <c r="G224" t="s">
        <v>37</v>
      </c>
      <c r="H224" s="11">
        <v>4.0039999999999996</v>
      </c>
      <c r="I224">
        <v>3.1539999999999999</v>
      </c>
      <c r="J224" s="2">
        <f t="shared" si="55"/>
        <v>0.10182733905856524</v>
      </c>
      <c r="K224">
        <v>400</v>
      </c>
      <c r="L224" s="6">
        <v>0.3</v>
      </c>
      <c r="M224" s="11">
        <v>0.3</v>
      </c>
      <c r="N224">
        <v>50</v>
      </c>
      <c r="O224">
        <v>0.5</v>
      </c>
      <c r="P224">
        <v>4</v>
      </c>
      <c r="Q224" s="11">
        <v>4</v>
      </c>
      <c r="R224">
        <f t="shared" si="58"/>
        <v>35.700000000000003</v>
      </c>
      <c r="S224" s="15">
        <v>35.697000000000003</v>
      </c>
      <c r="T224" s="3">
        <f t="shared" si="59"/>
        <v>39.997</v>
      </c>
      <c r="U224" s="11">
        <v>58.070999999999998</v>
      </c>
      <c r="V224" s="11">
        <v>138</v>
      </c>
      <c r="W224" s="11">
        <v>2784.4</v>
      </c>
      <c r="X224" s="11">
        <v>8.6129999999999995</v>
      </c>
      <c r="Y224" s="11">
        <v>116.3</v>
      </c>
      <c r="Z224" s="11">
        <v>2944.8</v>
      </c>
      <c r="AA224" s="11">
        <v>8.4350000000000005</v>
      </c>
      <c r="AB224" s="11">
        <v>20.917000000000002</v>
      </c>
      <c r="AC224" s="3">
        <f t="shared" si="60"/>
        <v>37.153999999999996</v>
      </c>
      <c r="AD224" t="s">
        <v>35</v>
      </c>
      <c r="AF224">
        <f t="shared" si="61"/>
        <v>0</v>
      </c>
      <c r="AG224" t="s">
        <v>36</v>
      </c>
      <c r="AH224" s="11">
        <v>0.54508800000000002</v>
      </c>
      <c r="AI224">
        <f t="shared" si="62"/>
        <v>1.7598243688254665E-2</v>
      </c>
      <c r="AJ224">
        <f t="shared" si="65"/>
        <v>26.448136475524471</v>
      </c>
    </row>
    <row r="225" spans="1:36">
      <c r="A225" s="8">
        <v>21.1098</v>
      </c>
      <c r="B225" t="s">
        <v>44</v>
      </c>
      <c r="C225" t="s">
        <v>43</v>
      </c>
      <c r="D225" t="s">
        <v>56</v>
      </c>
      <c r="E225" s="6">
        <v>8.5</v>
      </c>
      <c r="F225" s="2">
        <v>24.98</v>
      </c>
      <c r="G225" t="s">
        <v>38</v>
      </c>
      <c r="H225" s="11">
        <v>3.9950000000000001</v>
      </c>
      <c r="I225">
        <v>3.153</v>
      </c>
      <c r="J225" s="2">
        <f t="shared" si="55"/>
        <v>0.10179505391618777</v>
      </c>
      <c r="K225">
        <v>400</v>
      </c>
      <c r="L225" s="6">
        <v>0.3</v>
      </c>
      <c r="M225" s="11">
        <v>0.3</v>
      </c>
      <c r="N225">
        <v>50</v>
      </c>
      <c r="O225">
        <v>0.5</v>
      </c>
      <c r="P225">
        <v>4</v>
      </c>
      <c r="Q225" s="11">
        <v>4</v>
      </c>
      <c r="R225">
        <f t="shared" si="58"/>
        <v>35.700000000000003</v>
      </c>
      <c r="S225" s="15">
        <v>35.707999999999998</v>
      </c>
      <c r="T225" s="3">
        <f t="shared" si="59"/>
        <v>40.007999999999996</v>
      </c>
      <c r="U225" s="11">
        <v>58.052999999999997</v>
      </c>
      <c r="V225" s="11">
        <v>141.30000000000001</v>
      </c>
      <c r="W225" s="11">
        <v>2837.8</v>
      </c>
      <c r="X225" s="11">
        <v>8.6080000000000005</v>
      </c>
      <c r="Y225" s="11">
        <v>120.7</v>
      </c>
      <c r="Z225" s="11">
        <v>2903</v>
      </c>
      <c r="AA225" s="11">
        <v>8.4410000000000007</v>
      </c>
      <c r="AB225" s="11">
        <v>21.032</v>
      </c>
      <c r="AC225" s="3">
        <f t="shared" si="60"/>
        <v>37.021000000000001</v>
      </c>
      <c r="AD225" t="s">
        <v>35</v>
      </c>
      <c r="AF225">
        <f t="shared" si="61"/>
        <v>0</v>
      </c>
      <c r="AG225" t="s">
        <v>36</v>
      </c>
      <c r="AH225" s="11">
        <v>0.55210199999999998</v>
      </c>
      <c r="AI225">
        <f t="shared" si="62"/>
        <v>1.7824691676890294E-2</v>
      </c>
      <c r="AJ225">
        <f t="shared" si="65"/>
        <v>26.459538387484347</v>
      </c>
    </row>
    <row r="226" spans="1:36">
      <c r="A226" s="8">
        <v>21.1098</v>
      </c>
      <c r="B226" t="s">
        <v>44</v>
      </c>
      <c r="C226" t="s">
        <v>43</v>
      </c>
      <c r="D226" t="s">
        <v>56</v>
      </c>
      <c r="E226" s="6">
        <v>8.5</v>
      </c>
      <c r="F226" s="2">
        <v>25.98</v>
      </c>
      <c r="G226" t="s">
        <v>34</v>
      </c>
      <c r="H226" s="11">
        <v>3.9969999999999999</v>
      </c>
      <c r="I226">
        <v>10.15</v>
      </c>
      <c r="J226" s="2">
        <f t="shared" si="55"/>
        <v>0.32769419513140052</v>
      </c>
      <c r="K226">
        <v>400</v>
      </c>
      <c r="L226" s="6">
        <v>1</v>
      </c>
      <c r="M226" s="11">
        <v>1</v>
      </c>
      <c r="N226">
        <v>50</v>
      </c>
      <c r="O226">
        <v>0.5</v>
      </c>
      <c r="P226">
        <v>4</v>
      </c>
      <c r="Q226" s="11">
        <v>4</v>
      </c>
      <c r="R226">
        <f t="shared" si="58"/>
        <v>35</v>
      </c>
      <c r="S226" s="15">
        <v>35.006999999999998</v>
      </c>
      <c r="T226" s="3">
        <f t="shared" si="59"/>
        <v>40.006999999999998</v>
      </c>
      <c r="U226" s="11">
        <v>58.106999999999999</v>
      </c>
      <c r="V226" s="11">
        <v>142.5</v>
      </c>
      <c r="W226" s="11">
        <v>2914.4</v>
      </c>
      <c r="X226" s="11">
        <v>8.6020000000000003</v>
      </c>
      <c r="Y226" s="11">
        <v>119.5</v>
      </c>
      <c r="Z226" s="11">
        <v>2915.3</v>
      </c>
      <c r="AA226" s="11">
        <v>8.452</v>
      </c>
      <c r="AB226" s="11">
        <v>20.994</v>
      </c>
      <c r="AC226" s="3">
        <f t="shared" si="60"/>
        <v>37.113</v>
      </c>
      <c r="AD226" t="s">
        <v>35</v>
      </c>
      <c r="AF226">
        <f t="shared" si="61"/>
        <v>0</v>
      </c>
      <c r="AG226" t="s">
        <v>36</v>
      </c>
      <c r="AH226" s="11">
        <v>1.6302540000000001</v>
      </c>
      <c r="AI226">
        <f t="shared" si="62"/>
        <v>5.2632982501452832E-2</v>
      </c>
      <c r="AJ226">
        <f t="shared" si="65"/>
        <v>86.456700850137622</v>
      </c>
    </row>
    <row r="227" spans="1:36">
      <c r="A227" s="8">
        <v>21.1098</v>
      </c>
      <c r="B227" t="s">
        <v>44</v>
      </c>
      <c r="C227" t="s">
        <v>43</v>
      </c>
      <c r="D227" t="s">
        <v>56</v>
      </c>
      <c r="E227" s="6">
        <v>8.5</v>
      </c>
      <c r="F227" s="2">
        <v>26.98</v>
      </c>
      <c r="G227" t="s">
        <v>37</v>
      </c>
      <c r="H227" s="11">
        <v>4.0019999999999998</v>
      </c>
      <c r="I227">
        <v>10.15</v>
      </c>
      <c r="J227" s="2">
        <f t="shared" si="55"/>
        <v>0.32769419513140052</v>
      </c>
      <c r="K227">
        <v>400</v>
      </c>
      <c r="L227" s="6">
        <v>1</v>
      </c>
      <c r="M227" s="11">
        <v>1</v>
      </c>
      <c r="N227">
        <v>50</v>
      </c>
      <c r="O227">
        <v>0.5</v>
      </c>
      <c r="P227">
        <v>4</v>
      </c>
      <c r="Q227" s="11">
        <v>4</v>
      </c>
      <c r="R227">
        <f t="shared" si="58"/>
        <v>35</v>
      </c>
      <c r="S227" s="15">
        <v>35.017000000000003</v>
      </c>
      <c r="T227" s="3">
        <f t="shared" si="59"/>
        <v>40.017000000000003</v>
      </c>
      <c r="U227" s="11">
        <v>58.058</v>
      </c>
      <c r="V227" s="11">
        <v>146.30000000000001</v>
      </c>
      <c r="W227" s="11">
        <v>2810.6</v>
      </c>
      <c r="X227" s="11">
        <v>8.6120000000000001</v>
      </c>
      <c r="Y227" s="11">
        <v>119.1</v>
      </c>
      <c r="Z227" s="11">
        <v>2905</v>
      </c>
      <c r="AA227" s="11">
        <v>8.4480000000000004</v>
      </c>
      <c r="AB227" s="11">
        <v>20.905000000000001</v>
      </c>
      <c r="AC227" s="3">
        <f t="shared" si="60"/>
        <v>37.152999999999999</v>
      </c>
      <c r="AD227" t="s">
        <v>35</v>
      </c>
      <c r="AF227">
        <f t="shared" si="61"/>
        <v>0</v>
      </c>
      <c r="AG227" t="s">
        <v>36</v>
      </c>
      <c r="AH227" s="11">
        <v>1.70841</v>
      </c>
      <c r="AI227">
        <f t="shared" si="62"/>
        <v>5.5156260089106998E-2</v>
      </c>
      <c r="AJ227">
        <f t="shared" si="65"/>
        <v>85.632182226386846</v>
      </c>
    </row>
    <row r="228" spans="1:36">
      <c r="A228" s="8">
        <v>21.1098</v>
      </c>
      <c r="B228" t="s">
        <v>44</v>
      </c>
      <c r="C228" t="s">
        <v>43</v>
      </c>
      <c r="D228" t="s">
        <v>56</v>
      </c>
      <c r="E228" s="6">
        <v>8.5</v>
      </c>
      <c r="F228" s="2">
        <v>27.98</v>
      </c>
      <c r="G228" t="s">
        <v>38</v>
      </c>
      <c r="H228" s="11">
        <v>4.0030000000000001</v>
      </c>
      <c r="I228">
        <v>10.15</v>
      </c>
      <c r="J228" s="2">
        <f t="shared" si="55"/>
        <v>0.32769419513140052</v>
      </c>
      <c r="K228">
        <v>400</v>
      </c>
      <c r="L228" s="6">
        <v>1</v>
      </c>
      <c r="M228" s="11">
        <v>1</v>
      </c>
      <c r="N228">
        <v>50</v>
      </c>
      <c r="O228">
        <v>0.5</v>
      </c>
      <c r="P228">
        <v>4</v>
      </c>
      <c r="Q228" s="11">
        <v>4</v>
      </c>
      <c r="R228">
        <f t="shared" si="58"/>
        <v>35</v>
      </c>
      <c r="S228" s="15">
        <v>35</v>
      </c>
      <c r="T228" s="3">
        <f t="shared" si="59"/>
        <v>40</v>
      </c>
      <c r="U228" s="11">
        <v>58.1</v>
      </c>
      <c r="V228" s="11">
        <v>149.6</v>
      </c>
      <c r="W228" s="11">
        <v>2888.9</v>
      </c>
      <c r="X228" s="11">
        <v>8.6</v>
      </c>
      <c r="Y228" s="11">
        <v>119.8</v>
      </c>
      <c r="Z228" s="11">
        <v>2926.6</v>
      </c>
      <c r="AA228" s="11">
        <v>8.4499999999999993</v>
      </c>
      <c r="AB228" s="11">
        <v>20.893000000000001</v>
      </c>
      <c r="AC228" s="3">
        <f t="shared" si="60"/>
        <v>37.207000000000001</v>
      </c>
      <c r="AD228" t="s">
        <v>35</v>
      </c>
      <c r="AF228">
        <f t="shared" si="61"/>
        <v>0</v>
      </c>
      <c r="AG228" t="s">
        <v>36</v>
      </c>
      <c r="AH228" s="11">
        <v>1.682358</v>
      </c>
      <c r="AI228">
        <f t="shared" si="62"/>
        <v>5.4315167559888945E-2</v>
      </c>
      <c r="AJ228">
        <f t="shared" si="65"/>
        <v>85.786786383712212</v>
      </c>
    </row>
    <row r="229" spans="1:36">
      <c r="A229" s="1" t="s">
        <v>31</v>
      </c>
      <c r="B229" t="s">
        <v>31</v>
      </c>
      <c r="C229" t="s">
        <v>45</v>
      </c>
      <c r="D229" t="s">
        <v>56</v>
      </c>
      <c r="E229" s="6">
        <v>8.5</v>
      </c>
      <c r="F229" s="2">
        <v>1.41</v>
      </c>
      <c r="G229" t="s">
        <v>34</v>
      </c>
      <c r="H229" s="11">
        <v>0</v>
      </c>
      <c r="I229" s="20">
        <v>0.15538399999999999</v>
      </c>
      <c r="J229" s="2">
        <f t="shared" si="55"/>
        <v>5.0165945631820237E-3</v>
      </c>
      <c r="K229">
        <v>20000</v>
      </c>
      <c r="L229">
        <v>0</v>
      </c>
      <c r="M229" s="11">
        <f>L229</f>
        <v>0</v>
      </c>
      <c r="N229">
        <v>50</v>
      </c>
      <c r="O229">
        <v>0.5</v>
      </c>
      <c r="P229">
        <v>4</v>
      </c>
      <c r="Q229" s="11">
        <f>4</f>
        <v>4</v>
      </c>
      <c r="R229">
        <f>40-L229-P229</f>
        <v>36</v>
      </c>
      <c r="S229" s="15">
        <v>35.993000000000002</v>
      </c>
      <c r="T229" s="3">
        <f>S229+Q229+M229</f>
        <v>39.993000000000002</v>
      </c>
      <c r="U229" s="11">
        <v>53.314999999999998</v>
      </c>
      <c r="V229" s="11">
        <v>134.5</v>
      </c>
      <c r="W229" s="11">
        <v>2553.5</v>
      </c>
      <c r="X229" s="11">
        <v>8.6210000000000004</v>
      </c>
      <c r="Y229" s="11">
        <v>115.3</v>
      </c>
      <c r="Z229" s="11">
        <v>2746.3</v>
      </c>
      <c r="AA229" s="11">
        <v>8.593</v>
      </c>
      <c r="AB229" s="11">
        <v>13.324</v>
      </c>
      <c r="AC229" s="3">
        <f>U229-AB229</f>
        <v>39.991</v>
      </c>
      <c r="AD229" t="s">
        <v>35</v>
      </c>
      <c r="AF229">
        <f>AE229*(1/1000)*(1/94.9714)*(1000/1)</f>
        <v>0</v>
      </c>
      <c r="AG229" t="s">
        <v>36</v>
      </c>
      <c r="AH229" s="11">
        <v>0.153306</v>
      </c>
      <c r="AI229">
        <f>AH229*(1/1000)*(1/30.974)*(1000/1)</f>
        <v>4.9495060373216252E-3</v>
      </c>
      <c r="AJ229">
        <v>0</v>
      </c>
    </row>
    <row r="230" spans="1:36">
      <c r="A230" s="1" t="s">
        <v>31</v>
      </c>
      <c r="B230" t="s">
        <v>31</v>
      </c>
      <c r="C230" t="s">
        <v>45</v>
      </c>
      <c r="D230" t="s">
        <v>56</v>
      </c>
      <c r="E230" s="6">
        <v>8.5</v>
      </c>
      <c r="F230" s="2">
        <v>2.41</v>
      </c>
      <c r="G230" t="s">
        <v>37</v>
      </c>
      <c r="H230" s="11">
        <v>0</v>
      </c>
      <c r="I230" s="20">
        <v>0.15538399999999999</v>
      </c>
      <c r="J230" s="2">
        <f t="shared" si="55"/>
        <v>5.0165945631820237E-3</v>
      </c>
      <c r="K230">
        <v>20000</v>
      </c>
      <c r="L230">
        <v>0</v>
      </c>
      <c r="M230" s="11">
        <f t="shared" ref="M230:M246" si="66">L230</f>
        <v>0</v>
      </c>
      <c r="N230">
        <v>50</v>
      </c>
      <c r="O230">
        <v>0.5</v>
      </c>
      <c r="P230">
        <v>4</v>
      </c>
      <c r="Q230" s="11">
        <f>P230</f>
        <v>4</v>
      </c>
      <c r="R230">
        <f t="shared" ref="R230:R255" si="67">40-L230-P230</f>
        <v>36</v>
      </c>
      <c r="S230" s="11">
        <v>36.002000000000002</v>
      </c>
      <c r="T230" s="3">
        <f t="shared" ref="T230:T255" si="68">S230+Q230+M230</f>
        <v>40.002000000000002</v>
      </c>
      <c r="U230" s="11">
        <v>53.353999999999999</v>
      </c>
      <c r="V230" s="11">
        <v>138.4</v>
      </c>
      <c r="W230" s="11">
        <v>2583</v>
      </c>
      <c r="X230" s="11">
        <v>8.6419999999999995</v>
      </c>
      <c r="Y230" s="11">
        <v>135</v>
      </c>
      <c r="Z230" s="11">
        <v>2666.3</v>
      </c>
      <c r="AA230" s="11">
        <v>8.5630000000000006</v>
      </c>
      <c r="AB230" s="11">
        <v>13.298999999999999</v>
      </c>
      <c r="AC230" s="3">
        <f t="shared" ref="AC230:AC255" si="69">U230-AB230</f>
        <v>40.055</v>
      </c>
      <c r="AD230" t="s">
        <v>35</v>
      </c>
      <c r="AF230">
        <f t="shared" ref="AF230:AF255" si="70">AE230*(1/1000)*(1/94.9714)*(1000/1)</f>
        <v>0</v>
      </c>
      <c r="AG230" t="s">
        <v>36</v>
      </c>
      <c r="AH230" s="11">
        <v>7.5149999999999995E-2</v>
      </c>
      <c r="AI230">
        <f t="shared" ref="AI230:AI255" si="71">AH230*(1/1000)*(1/30.974)*(1000/1)</f>
        <v>2.4262284496674633E-3</v>
      </c>
      <c r="AJ230">
        <v>0</v>
      </c>
    </row>
    <row r="231" spans="1:36">
      <c r="A231" s="1" t="s">
        <v>31</v>
      </c>
      <c r="B231" t="s">
        <v>31</v>
      </c>
      <c r="C231" t="s">
        <v>45</v>
      </c>
      <c r="D231" t="s">
        <v>56</v>
      </c>
      <c r="E231" s="6">
        <v>8.5</v>
      </c>
      <c r="F231" s="2">
        <v>3.41</v>
      </c>
      <c r="G231" t="s">
        <v>38</v>
      </c>
      <c r="H231" s="11">
        <v>0</v>
      </c>
      <c r="I231" s="20">
        <v>0.15538399999999999</v>
      </c>
      <c r="J231" s="2">
        <f t="shared" si="55"/>
        <v>5.0165945631820237E-3</v>
      </c>
      <c r="K231">
        <v>20000</v>
      </c>
      <c r="L231">
        <v>0</v>
      </c>
      <c r="M231" s="11">
        <f t="shared" si="66"/>
        <v>0</v>
      </c>
      <c r="N231">
        <v>50</v>
      </c>
      <c r="O231">
        <v>0.5</v>
      </c>
      <c r="P231">
        <v>4</v>
      </c>
      <c r="Q231" s="11">
        <f t="shared" ref="Q231:Q246" si="72">P231</f>
        <v>4</v>
      </c>
      <c r="R231">
        <f t="shared" si="67"/>
        <v>36</v>
      </c>
      <c r="S231" s="11">
        <v>36</v>
      </c>
      <c r="T231" s="3">
        <f t="shared" si="68"/>
        <v>40</v>
      </c>
      <c r="U231" s="11">
        <v>53.301000000000002</v>
      </c>
      <c r="V231" s="11">
        <v>136.6</v>
      </c>
      <c r="W231" s="11">
        <v>2595</v>
      </c>
      <c r="X231" s="11">
        <v>8.65</v>
      </c>
      <c r="Y231" s="11">
        <v>156.19999999999999</v>
      </c>
      <c r="Z231" s="11">
        <v>2565.5</v>
      </c>
      <c r="AA231" s="11">
        <v>8.5570000000000004</v>
      </c>
      <c r="AB231" s="11">
        <v>13.273999999999999</v>
      </c>
      <c r="AC231" s="3">
        <f t="shared" si="69"/>
        <v>40.027000000000001</v>
      </c>
      <c r="AD231" t="s">
        <v>35</v>
      </c>
      <c r="AF231">
        <f t="shared" si="70"/>
        <v>0</v>
      </c>
      <c r="AG231" t="s">
        <v>36</v>
      </c>
      <c r="AH231" s="11">
        <v>7.0139999999999994E-2</v>
      </c>
      <c r="AI231">
        <f t="shared" si="71"/>
        <v>2.2644798863562985E-3</v>
      </c>
      <c r="AJ231">
        <v>0</v>
      </c>
    </row>
    <row r="232" spans="1:36">
      <c r="A232" s="1">
        <v>21.104099999999999</v>
      </c>
      <c r="B232" t="s">
        <v>46</v>
      </c>
      <c r="C232" t="s">
        <v>45</v>
      </c>
      <c r="D232" t="s">
        <v>56</v>
      </c>
      <c r="E232" s="6">
        <v>8.5</v>
      </c>
      <c r="F232" s="2">
        <v>4.41</v>
      </c>
      <c r="G232" t="s">
        <v>34</v>
      </c>
      <c r="H232" s="11">
        <v>3.9950000000000001</v>
      </c>
      <c r="I232" s="20">
        <v>0.15538399999999999</v>
      </c>
      <c r="J232" s="2">
        <f t="shared" si="55"/>
        <v>5.0165945631820237E-3</v>
      </c>
      <c r="K232">
        <v>20000</v>
      </c>
      <c r="L232" s="5">
        <v>0</v>
      </c>
      <c r="M232" s="11">
        <f t="shared" si="66"/>
        <v>0</v>
      </c>
      <c r="N232">
        <v>50</v>
      </c>
      <c r="O232">
        <v>0.5</v>
      </c>
      <c r="P232">
        <v>4</v>
      </c>
      <c r="Q232" s="11">
        <f t="shared" si="72"/>
        <v>4</v>
      </c>
      <c r="R232">
        <f t="shared" si="67"/>
        <v>36</v>
      </c>
      <c r="S232" s="11">
        <v>36.000999999999998</v>
      </c>
      <c r="T232" s="3">
        <f t="shared" si="68"/>
        <v>40.000999999999998</v>
      </c>
      <c r="U232" s="11">
        <v>57.351999999999997</v>
      </c>
      <c r="V232" s="11">
        <v>148</v>
      </c>
      <c r="W232" s="11">
        <v>2815.7</v>
      </c>
      <c r="X232" s="11">
        <v>8.5719999999999992</v>
      </c>
      <c r="Y232" s="11">
        <v>83</v>
      </c>
      <c r="Z232" s="11">
        <v>2953.5</v>
      </c>
      <c r="AA232" s="11">
        <v>8.2240000000000002</v>
      </c>
      <c r="AB232" s="15">
        <v>20.18</v>
      </c>
      <c r="AC232" s="3">
        <f t="shared" si="69"/>
        <v>37.171999999999997</v>
      </c>
      <c r="AD232" t="s">
        <v>35</v>
      </c>
      <c r="AF232">
        <f t="shared" si="70"/>
        <v>0</v>
      </c>
      <c r="AG232" t="s">
        <v>36</v>
      </c>
      <c r="AH232" s="11">
        <v>0.52204200000000001</v>
      </c>
      <c r="AI232">
        <f t="shared" si="71"/>
        <v>1.6854200297023308E-2</v>
      </c>
      <c r="AJ232">
        <f t="shared" ref="AJ232:AJ237" si="73">((I232)*(T232/1000)-(AH232)*(AC232/1000))/(H232/1000)</f>
        <v>-3.301584440550688</v>
      </c>
    </row>
    <row r="233" spans="1:36">
      <c r="A233" s="1">
        <v>21.104099999999999</v>
      </c>
      <c r="B233" t="s">
        <v>46</v>
      </c>
      <c r="C233" t="s">
        <v>45</v>
      </c>
      <c r="D233" t="s">
        <v>56</v>
      </c>
      <c r="E233" s="6">
        <v>8.5</v>
      </c>
      <c r="F233" s="2">
        <v>5.41</v>
      </c>
      <c r="G233" t="s">
        <v>37</v>
      </c>
      <c r="H233" s="11">
        <v>4.0090000000000003</v>
      </c>
      <c r="I233" s="20">
        <v>0.15538399999999999</v>
      </c>
      <c r="J233" s="2">
        <f t="shared" si="55"/>
        <v>5.0165945631820237E-3</v>
      </c>
      <c r="K233">
        <v>20000</v>
      </c>
      <c r="L233" s="5">
        <v>0</v>
      </c>
      <c r="M233" s="11">
        <f t="shared" si="66"/>
        <v>0</v>
      </c>
      <c r="N233">
        <v>50</v>
      </c>
      <c r="O233">
        <v>0.5</v>
      </c>
      <c r="P233">
        <v>4</v>
      </c>
      <c r="Q233" s="11">
        <f t="shared" si="72"/>
        <v>4</v>
      </c>
      <c r="R233">
        <f t="shared" si="67"/>
        <v>36</v>
      </c>
      <c r="S233" s="11">
        <v>36.008000000000003</v>
      </c>
      <c r="T233" s="3">
        <f t="shared" si="68"/>
        <v>40.008000000000003</v>
      </c>
      <c r="U233" s="11">
        <v>57.293999999999997</v>
      </c>
      <c r="V233" s="11">
        <v>148.9</v>
      </c>
      <c r="W233" s="11">
        <v>2779.2</v>
      </c>
      <c r="X233" s="11">
        <v>8.5760000000000005</v>
      </c>
      <c r="Y233" s="11">
        <v>64.7</v>
      </c>
      <c r="Z233" s="11">
        <v>2949.4</v>
      </c>
      <c r="AA233" s="11">
        <v>8.2059999999999995</v>
      </c>
      <c r="AB233" s="11">
        <v>20.431000000000001</v>
      </c>
      <c r="AC233" s="3">
        <f t="shared" si="69"/>
        <v>36.863</v>
      </c>
      <c r="AD233" t="s">
        <v>35</v>
      </c>
      <c r="AF233">
        <f t="shared" si="70"/>
        <v>0</v>
      </c>
      <c r="AG233" t="s">
        <v>36</v>
      </c>
      <c r="AH233" s="11">
        <v>0.34067999999999998</v>
      </c>
      <c r="AI233">
        <f t="shared" si="71"/>
        <v>1.0998902305159165E-2</v>
      </c>
      <c r="AJ233">
        <f t="shared" si="73"/>
        <v>-1.5819116408081813</v>
      </c>
    </row>
    <row r="234" spans="1:36">
      <c r="A234" s="1">
        <v>21.104099999999999</v>
      </c>
      <c r="B234" t="s">
        <v>46</v>
      </c>
      <c r="C234" t="s">
        <v>45</v>
      </c>
      <c r="D234" t="s">
        <v>56</v>
      </c>
      <c r="E234" s="6">
        <v>8.5</v>
      </c>
      <c r="F234" s="2">
        <v>6.41</v>
      </c>
      <c r="G234" t="s">
        <v>38</v>
      </c>
      <c r="H234" s="11">
        <v>4.0039999999999996</v>
      </c>
      <c r="I234" s="20">
        <v>0.15538399999999999</v>
      </c>
      <c r="J234" s="2">
        <f t="shared" si="55"/>
        <v>5.0165945631820237E-3</v>
      </c>
      <c r="K234">
        <v>20000</v>
      </c>
      <c r="L234" s="5">
        <v>0</v>
      </c>
      <c r="M234" s="11">
        <f t="shared" si="66"/>
        <v>0</v>
      </c>
      <c r="N234">
        <v>50</v>
      </c>
      <c r="O234">
        <v>0.5</v>
      </c>
      <c r="P234">
        <v>4</v>
      </c>
      <c r="Q234" s="11">
        <f t="shared" si="72"/>
        <v>4</v>
      </c>
      <c r="R234">
        <f t="shared" si="67"/>
        <v>36</v>
      </c>
      <c r="S234" s="11">
        <v>35.996000000000002</v>
      </c>
      <c r="T234" s="3">
        <f t="shared" si="68"/>
        <v>39.996000000000002</v>
      </c>
      <c r="U234" s="11">
        <v>57.259</v>
      </c>
      <c r="V234" s="11">
        <v>145.5</v>
      </c>
      <c r="W234" s="11">
        <v>2863.4</v>
      </c>
      <c r="X234" s="11">
        <v>8.5719999999999992</v>
      </c>
      <c r="Y234" s="11">
        <v>64.599999999999994</v>
      </c>
      <c r="Z234" s="11">
        <v>2923.2</v>
      </c>
      <c r="AA234" s="11">
        <v>8.218</v>
      </c>
      <c r="AB234" s="11">
        <v>20.27</v>
      </c>
      <c r="AC234" s="3">
        <f t="shared" si="69"/>
        <v>36.989000000000004</v>
      </c>
      <c r="AD234" t="s">
        <v>35</v>
      </c>
      <c r="AF234">
        <f t="shared" si="70"/>
        <v>0</v>
      </c>
      <c r="AG234" t="s">
        <v>36</v>
      </c>
      <c r="AH234" s="11">
        <v>0.61021800000000004</v>
      </c>
      <c r="AI234">
        <f t="shared" si="71"/>
        <v>1.97009750112998E-2</v>
      </c>
      <c r="AJ234">
        <f t="shared" si="73"/>
        <v>-4.0850687157842156</v>
      </c>
    </row>
    <row r="235" spans="1:36">
      <c r="A235" s="1">
        <v>21.104099999999999</v>
      </c>
      <c r="B235" t="s">
        <v>46</v>
      </c>
      <c r="C235" t="s">
        <v>45</v>
      </c>
      <c r="D235" t="s">
        <v>56</v>
      </c>
      <c r="E235" s="6">
        <v>8.5</v>
      </c>
      <c r="F235" s="2">
        <v>7.41</v>
      </c>
      <c r="G235" t="s">
        <v>34</v>
      </c>
      <c r="H235" s="11">
        <v>4.0090000000000003</v>
      </c>
      <c r="I235">
        <v>50</v>
      </c>
      <c r="J235" s="2">
        <f t="shared" si="55"/>
        <v>1.6142571188738941</v>
      </c>
      <c r="K235">
        <v>20000</v>
      </c>
      <c r="L235" s="6">
        <f>I235*40/K235</f>
        <v>0.1</v>
      </c>
      <c r="M235" s="11">
        <f t="shared" si="66"/>
        <v>0.1</v>
      </c>
      <c r="N235">
        <v>50</v>
      </c>
      <c r="O235">
        <v>0.5</v>
      </c>
      <c r="P235">
        <v>4</v>
      </c>
      <c r="Q235" s="11">
        <f t="shared" si="72"/>
        <v>4</v>
      </c>
      <c r="R235" s="6">
        <f>40-L235-P235</f>
        <v>35.9</v>
      </c>
      <c r="S235" s="11">
        <v>35.893000000000001</v>
      </c>
      <c r="T235" s="3">
        <f t="shared" si="68"/>
        <v>39.993000000000002</v>
      </c>
      <c r="U235" s="11">
        <v>57.281999999999996</v>
      </c>
      <c r="V235" s="11">
        <v>149.1</v>
      </c>
      <c r="W235" s="11">
        <v>2958.8</v>
      </c>
      <c r="X235" s="11">
        <v>8.5329999999999995</v>
      </c>
      <c r="Y235" s="11">
        <v>62.7</v>
      </c>
      <c r="Z235" s="11">
        <v>3029.4</v>
      </c>
      <c r="AA235" s="11">
        <v>8.1890000000000001</v>
      </c>
      <c r="AB235" s="11">
        <v>20.364000000000001</v>
      </c>
      <c r="AC235" s="3">
        <f t="shared" si="69"/>
        <v>36.917999999999992</v>
      </c>
      <c r="AD235" t="s">
        <v>35</v>
      </c>
      <c r="AF235">
        <f t="shared" si="70"/>
        <v>0</v>
      </c>
      <c r="AG235" t="s">
        <v>36</v>
      </c>
      <c r="AH235" s="11">
        <v>12.995939999999999</v>
      </c>
      <c r="AI235">
        <f t="shared" si="71"/>
        <v>0.41957577322915995</v>
      </c>
      <c r="AJ235">
        <f t="shared" si="73"/>
        <v>379.11346647044144</v>
      </c>
    </row>
    <row r="236" spans="1:36">
      <c r="A236" s="1">
        <v>21.104099999999999</v>
      </c>
      <c r="B236" t="s">
        <v>46</v>
      </c>
      <c r="C236" t="s">
        <v>45</v>
      </c>
      <c r="D236" t="s">
        <v>56</v>
      </c>
      <c r="E236" s="6">
        <v>8.5</v>
      </c>
      <c r="F236" s="2">
        <v>8.41</v>
      </c>
      <c r="G236" t="s">
        <v>37</v>
      </c>
      <c r="H236" s="11">
        <v>4.0090000000000003</v>
      </c>
      <c r="I236">
        <v>50</v>
      </c>
      <c r="J236" s="2">
        <f t="shared" si="55"/>
        <v>1.6142571188738941</v>
      </c>
      <c r="K236">
        <v>20000</v>
      </c>
      <c r="L236" s="6">
        <f t="shared" ref="L236:L246" si="74">I236*40/K236</f>
        <v>0.1</v>
      </c>
      <c r="M236" s="11">
        <f t="shared" si="66"/>
        <v>0.1</v>
      </c>
      <c r="N236">
        <v>50</v>
      </c>
      <c r="O236">
        <v>0.5</v>
      </c>
      <c r="P236">
        <v>4</v>
      </c>
      <c r="Q236" s="11">
        <f t="shared" si="72"/>
        <v>4</v>
      </c>
      <c r="R236">
        <f t="shared" si="67"/>
        <v>35.9</v>
      </c>
      <c r="S236" s="11">
        <v>35.909999999999997</v>
      </c>
      <c r="T236" s="3">
        <f t="shared" si="68"/>
        <v>40.01</v>
      </c>
      <c r="U236" s="11">
        <v>57.366</v>
      </c>
      <c r="V236" s="11">
        <v>150.5</v>
      </c>
      <c r="W236" s="11">
        <v>2902</v>
      </c>
      <c r="X236" s="11">
        <v>8.5419999999999998</v>
      </c>
      <c r="Y236" s="11">
        <v>60.2</v>
      </c>
      <c r="Z236" s="11">
        <v>3112.7</v>
      </c>
      <c r="AA236" s="11">
        <v>8.1869999999999994</v>
      </c>
      <c r="AB236" s="11">
        <v>20.260000000000002</v>
      </c>
      <c r="AC236" s="3">
        <f t="shared" si="69"/>
        <v>37.105999999999995</v>
      </c>
      <c r="AD236" t="s">
        <v>35</v>
      </c>
      <c r="AF236">
        <f t="shared" si="70"/>
        <v>0</v>
      </c>
      <c r="AG236" t="s">
        <v>36</v>
      </c>
      <c r="AH236" s="11">
        <v>12.49494</v>
      </c>
      <c r="AI236">
        <f t="shared" si="71"/>
        <v>0.40340091689804347</v>
      </c>
      <c r="AJ236">
        <f t="shared" si="73"/>
        <v>383.35314451484152</v>
      </c>
    </row>
    <row r="237" spans="1:36">
      <c r="A237" s="1">
        <v>21.104099999999999</v>
      </c>
      <c r="B237" t="s">
        <v>46</v>
      </c>
      <c r="C237" t="s">
        <v>45</v>
      </c>
      <c r="D237" t="s">
        <v>56</v>
      </c>
      <c r="E237" s="6">
        <v>8.5</v>
      </c>
      <c r="F237" s="2">
        <v>9.41</v>
      </c>
      <c r="G237" t="s">
        <v>38</v>
      </c>
      <c r="H237" s="11">
        <v>4.0090000000000003</v>
      </c>
      <c r="I237">
        <v>50</v>
      </c>
      <c r="J237" s="2">
        <f t="shared" si="55"/>
        <v>1.6142571188738941</v>
      </c>
      <c r="K237">
        <v>20000</v>
      </c>
      <c r="L237" s="6">
        <f t="shared" si="74"/>
        <v>0.1</v>
      </c>
      <c r="M237" s="11">
        <f t="shared" si="66"/>
        <v>0.1</v>
      </c>
      <c r="N237">
        <v>50</v>
      </c>
      <c r="O237">
        <v>0.5</v>
      </c>
      <c r="P237">
        <v>4</v>
      </c>
      <c r="Q237" s="11">
        <f t="shared" si="72"/>
        <v>4</v>
      </c>
      <c r="R237">
        <f t="shared" si="67"/>
        <v>35.9</v>
      </c>
      <c r="S237" s="11">
        <v>35.898000000000003</v>
      </c>
      <c r="T237" s="3">
        <f t="shared" si="68"/>
        <v>39.998000000000005</v>
      </c>
      <c r="U237" s="11">
        <v>57.344000000000001</v>
      </c>
      <c r="V237" s="11">
        <v>150</v>
      </c>
      <c r="W237" s="11">
        <v>2943.1</v>
      </c>
      <c r="X237" s="11">
        <v>8.5399999999999991</v>
      </c>
      <c r="Y237" s="11">
        <v>89</v>
      </c>
      <c r="Z237" s="11">
        <v>3097.5</v>
      </c>
      <c r="AA237" s="11">
        <v>8.1809999999999992</v>
      </c>
      <c r="AB237" s="11">
        <v>20.260000000000002</v>
      </c>
      <c r="AC237" s="3">
        <f t="shared" si="69"/>
        <v>37.084000000000003</v>
      </c>
      <c r="AD237" t="s">
        <v>35</v>
      </c>
      <c r="AF237">
        <f t="shared" si="70"/>
        <v>0</v>
      </c>
      <c r="AG237" t="s">
        <v>36</v>
      </c>
      <c r="AH237" s="11">
        <v>13.196339999999999</v>
      </c>
      <c r="AI237">
        <f t="shared" si="71"/>
        <v>0.42604571576160649</v>
      </c>
      <c r="AJ237">
        <f t="shared" si="73"/>
        <v>376.78396793215268</v>
      </c>
    </row>
    <row r="238" spans="1:36">
      <c r="A238" s="1">
        <v>21.104099999999999</v>
      </c>
      <c r="B238" t="s">
        <v>46</v>
      </c>
      <c r="C238" t="s">
        <v>45</v>
      </c>
      <c r="D238" t="s">
        <v>56</v>
      </c>
      <c r="E238" s="6">
        <v>8.5</v>
      </c>
      <c r="F238" s="2">
        <v>10.41</v>
      </c>
      <c r="G238" t="s">
        <v>34</v>
      </c>
      <c r="H238" s="11">
        <v>4.0019999999999998</v>
      </c>
      <c r="I238">
        <v>100</v>
      </c>
      <c r="J238" s="2">
        <f t="shared" si="55"/>
        <v>3.2285142377477882</v>
      </c>
      <c r="K238">
        <v>20000</v>
      </c>
      <c r="L238" s="6">
        <f t="shared" si="74"/>
        <v>0.2</v>
      </c>
      <c r="M238" s="11">
        <f t="shared" si="66"/>
        <v>0.2</v>
      </c>
      <c r="N238">
        <v>50</v>
      </c>
      <c r="O238">
        <v>0.5</v>
      </c>
      <c r="P238">
        <v>4</v>
      </c>
      <c r="Q238" s="11">
        <f t="shared" si="72"/>
        <v>4</v>
      </c>
      <c r="R238">
        <f t="shared" si="67"/>
        <v>35.799999999999997</v>
      </c>
      <c r="S238" s="11">
        <v>35.798999999999999</v>
      </c>
      <c r="T238" s="3">
        <f t="shared" si="68"/>
        <v>39.999000000000002</v>
      </c>
      <c r="U238" s="11">
        <v>57.366</v>
      </c>
      <c r="V238" s="11">
        <v>153.19999999999999</v>
      </c>
      <c r="W238" s="11">
        <v>3094.3</v>
      </c>
      <c r="X238" s="11">
        <v>8.5030000000000001</v>
      </c>
      <c r="Y238" s="11">
        <v>72.599999999999994</v>
      </c>
      <c r="Z238" s="11">
        <v>3146.5</v>
      </c>
      <c r="AA238" s="11">
        <v>8.1489999999999991</v>
      </c>
      <c r="AB238" s="11">
        <v>20.321000000000002</v>
      </c>
      <c r="AC238" s="3">
        <f t="shared" si="69"/>
        <v>37.045000000000002</v>
      </c>
      <c r="AD238" t="s">
        <v>35</v>
      </c>
      <c r="AF238">
        <f t="shared" si="70"/>
        <v>0</v>
      </c>
      <c r="AG238" t="s">
        <v>36</v>
      </c>
      <c r="AH238" s="11">
        <v>29.488859999999999</v>
      </c>
      <c r="AI238">
        <f t="shared" si="71"/>
        <v>0.95205204364951246</v>
      </c>
      <c r="AJ238">
        <f>((I238)*(T238/1000)-(AH238)*(AC238/1000))/(H238/1000)</f>
        <v>726.5080413043479</v>
      </c>
    </row>
    <row r="239" spans="1:36">
      <c r="A239" s="1">
        <v>21.104099999999999</v>
      </c>
      <c r="B239" t="s">
        <v>46</v>
      </c>
      <c r="C239" t="s">
        <v>45</v>
      </c>
      <c r="D239" t="s">
        <v>56</v>
      </c>
      <c r="E239" s="6">
        <v>8.5</v>
      </c>
      <c r="F239" s="2">
        <v>11.41</v>
      </c>
      <c r="G239" t="s">
        <v>37</v>
      </c>
      <c r="H239" s="11">
        <v>4.0069999999999997</v>
      </c>
      <c r="I239">
        <v>100</v>
      </c>
      <c r="J239" s="2">
        <f t="shared" si="55"/>
        <v>3.2285142377477882</v>
      </c>
      <c r="K239">
        <v>20000</v>
      </c>
      <c r="L239" s="6">
        <f t="shared" si="74"/>
        <v>0.2</v>
      </c>
      <c r="M239" s="11">
        <f t="shared" si="66"/>
        <v>0.2</v>
      </c>
      <c r="N239">
        <v>50</v>
      </c>
      <c r="O239">
        <v>0.5</v>
      </c>
      <c r="P239">
        <v>4</v>
      </c>
      <c r="Q239" s="11">
        <f t="shared" si="72"/>
        <v>4</v>
      </c>
      <c r="R239">
        <f t="shared" si="67"/>
        <v>35.799999999999997</v>
      </c>
      <c r="S239" s="11">
        <v>35.795000000000002</v>
      </c>
      <c r="T239" s="3">
        <f t="shared" si="68"/>
        <v>39.995000000000005</v>
      </c>
      <c r="U239" s="11">
        <v>57.363</v>
      </c>
      <c r="V239" s="11">
        <v>154.5</v>
      </c>
      <c r="W239" s="11">
        <v>3038.9</v>
      </c>
      <c r="X239" s="11">
        <v>8.5030000000000001</v>
      </c>
      <c r="Y239" s="11">
        <v>73.2</v>
      </c>
      <c r="Z239" s="11">
        <v>3142.8</v>
      </c>
      <c r="AA239" s="11">
        <v>8.1419999999999995</v>
      </c>
      <c r="AB239" s="11">
        <v>20.306000000000001</v>
      </c>
      <c r="AC239" s="3">
        <f t="shared" si="69"/>
        <v>37.057000000000002</v>
      </c>
      <c r="AD239" t="s">
        <v>35</v>
      </c>
      <c r="AF239">
        <f t="shared" si="70"/>
        <v>0</v>
      </c>
      <c r="AG239" t="s">
        <v>36</v>
      </c>
      <c r="AH239" s="11">
        <v>30.260400000000001</v>
      </c>
      <c r="AI239">
        <f t="shared" si="71"/>
        <v>0.97696132239943179</v>
      </c>
      <c r="AJ239">
        <f t="shared" ref="AJ239:AJ255" si="75">((I239)*(T239/1000)-(AH239)*(AC239/1000))/(H239/1000)</f>
        <v>718.27810262041453</v>
      </c>
    </row>
    <row r="240" spans="1:36">
      <c r="A240" s="1">
        <v>21.104099999999999</v>
      </c>
      <c r="B240" t="s">
        <v>46</v>
      </c>
      <c r="C240" t="s">
        <v>45</v>
      </c>
      <c r="D240" t="s">
        <v>56</v>
      </c>
      <c r="E240" s="6">
        <v>8.5</v>
      </c>
      <c r="F240" s="2">
        <v>12.41</v>
      </c>
      <c r="G240" t="s">
        <v>38</v>
      </c>
      <c r="H240" s="11">
        <v>4.008</v>
      </c>
      <c r="I240">
        <v>100</v>
      </c>
      <c r="J240" s="2">
        <f t="shared" si="55"/>
        <v>3.2285142377477882</v>
      </c>
      <c r="K240">
        <v>20000</v>
      </c>
      <c r="L240" s="6">
        <f t="shared" si="74"/>
        <v>0.2</v>
      </c>
      <c r="M240" s="11">
        <f t="shared" si="66"/>
        <v>0.2</v>
      </c>
      <c r="N240">
        <v>50</v>
      </c>
      <c r="O240">
        <v>0.5</v>
      </c>
      <c r="P240">
        <v>4</v>
      </c>
      <c r="Q240" s="11">
        <f t="shared" si="72"/>
        <v>4</v>
      </c>
      <c r="R240">
        <f t="shared" si="67"/>
        <v>35.799999999999997</v>
      </c>
      <c r="S240" s="11">
        <v>35.796999999999997</v>
      </c>
      <c r="T240" s="3">
        <f t="shared" si="68"/>
        <v>39.997</v>
      </c>
      <c r="U240" s="11">
        <v>57.328000000000003</v>
      </c>
      <c r="V240" s="11">
        <v>161.9</v>
      </c>
      <c r="W240" s="11">
        <v>3155.9</v>
      </c>
      <c r="X240" s="11">
        <v>8.4969999999999999</v>
      </c>
      <c r="Y240" s="11">
        <v>38.200000000000003</v>
      </c>
      <c r="Z240" s="11">
        <v>3087.6</v>
      </c>
      <c r="AA240" s="11">
        <v>8.1280000000000001</v>
      </c>
      <c r="AB240" s="11">
        <v>20.411999999999999</v>
      </c>
      <c r="AC240" s="3">
        <f t="shared" si="69"/>
        <v>36.916000000000004</v>
      </c>
      <c r="AD240" t="s">
        <v>35</v>
      </c>
      <c r="AF240">
        <f t="shared" si="70"/>
        <v>0</v>
      </c>
      <c r="AG240" t="s">
        <v>36</v>
      </c>
      <c r="AH240" s="11">
        <v>30.180240000000001</v>
      </c>
      <c r="AI240">
        <f t="shared" si="71"/>
        <v>0.97437334538645326</v>
      </c>
      <c r="AJ240">
        <f t="shared" si="75"/>
        <v>719.95166171656672</v>
      </c>
    </row>
    <row r="241" spans="1:36">
      <c r="A241" s="1">
        <v>21.104099999999999</v>
      </c>
      <c r="B241" t="s">
        <v>46</v>
      </c>
      <c r="C241" t="s">
        <v>45</v>
      </c>
      <c r="D241" t="s">
        <v>56</v>
      </c>
      <c r="E241" s="6">
        <v>8.5</v>
      </c>
      <c r="F241" s="2">
        <v>13.41</v>
      </c>
      <c r="G241" t="s">
        <v>34</v>
      </c>
      <c r="H241" s="11">
        <v>4.0060000000000002</v>
      </c>
      <c r="I241">
        <v>250</v>
      </c>
      <c r="J241" s="2">
        <f t="shared" si="55"/>
        <v>8.0712855943694706</v>
      </c>
      <c r="K241">
        <v>20000</v>
      </c>
      <c r="L241" s="6">
        <f t="shared" si="74"/>
        <v>0.5</v>
      </c>
      <c r="M241" s="11">
        <f t="shared" si="66"/>
        <v>0.5</v>
      </c>
      <c r="N241">
        <v>50</v>
      </c>
      <c r="O241">
        <v>0.5</v>
      </c>
      <c r="P241">
        <v>4</v>
      </c>
      <c r="Q241" s="11">
        <f t="shared" si="72"/>
        <v>4</v>
      </c>
      <c r="R241">
        <f t="shared" si="67"/>
        <v>35.5</v>
      </c>
      <c r="S241" s="11">
        <v>35.499000000000002</v>
      </c>
      <c r="T241" s="3">
        <f t="shared" si="68"/>
        <v>39.999000000000002</v>
      </c>
      <c r="U241" s="11">
        <v>57.347000000000001</v>
      </c>
      <c r="V241" s="11">
        <v>158.30000000000001</v>
      </c>
      <c r="W241" s="11">
        <v>3592.7</v>
      </c>
      <c r="X241" s="11">
        <v>8.4420000000000002</v>
      </c>
      <c r="Y241" s="11">
        <v>65</v>
      </c>
      <c r="Z241" s="11">
        <v>3565.9</v>
      </c>
      <c r="AA241" s="11">
        <v>8.1329999999999991</v>
      </c>
      <c r="AB241" s="11">
        <v>20.373000000000001</v>
      </c>
      <c r="AC241" s="3">
        <f t="shared" si="69"/>
        <v>36.974000000000004</v>
      </c>
      <c r="AD241" t="s">
        <v>35</v>
      </c>
      <c r="AF241">
        <f t="shared" si="70"/>
        <v>0</v>
      </c>
      <c r="AG241" t="s">
        <v>36</v>
      </c>
      <c r="AH241" s="11">
        <v>128.3562</v>
      </c>
      <c r="AI241">
        <f t="shared" si="71"/>
        <v>4.1439981920320266</v>
      </c>
      <c r="AJ241">
        <f t="shared" si="75"/>
        <v>1311.5097007488766</v>
      </c>
    </row>
    <row r="242" spans="1:36">
      <c r="A242" s="1">
        <v>21.104099999999999</v>
      </c>
      <c r="B242" t="s">
        <v>46</v>
      </c>
      <c r="C242" t="s">
        <v>45</v>
      </c>
      <c r="D242" t="s">
        <v>56</v>
      </c>
      <c r="E242" s="6">
        <v>8.5</v>
      </c>
      <c r="F242" s="2">
        <v>14.41</v>
      </c>
      <c r="G242" t="s">
        <v>37</v>
      </c>
      <c r="H242" s="11">
        <v>4.0060000000000002</v>
      </c>
      <c r="I242">
        <v>250</v>
      </c>
      <c r="J242" s="2">
        <f t="shared" si="55"/>
        <v>8.0712855943694706</v>
      </c>
      <c r="K242">
        <v>20000</v>
      </c>
      <c r="L242" s="6">
        <f t="shared" si="74"/>
        <v>0.5</v>
      </c>
      <c r="M242" s="11">
        <f t="shared" si="66"/>
        <v>0.5</v>
      </c>
      <c r="N242">
        <v>50</v>
      </c>
      <c r="O242">
        <v>0.5</v>
      </c>
      <c r="P242">
        <v>4</v>
      </c>
      <c r="Q242" s="11">
        <f t="shared" si="72"/>
        <v>4</v>
      </c>
      <c r="R242">
        <f t="shared" si="67"/>
        <v>35.5</v>
      </c>
      <c r="S242" s="11">
        <v>35.503</v>
      </c>
      <c r="T242" s="3">
        <f t="shared" si="68"/>
        <v>40.003</v>
      </c>
      <c r="U242" s="11">
        <v>57.3</v>
      </c>
      <c r="V242" s="11">
        <v>160.69999999999999</v>
      </c>
      <c r="W242" s="11">
        <v>3581.2</v>
      </c>
      <c r="X242" s="11">
        <v>8.4429999999999996</v>
      </c>
      <c r="Y242" s="11">
        <v>80.099999999999994</v>
      </c>
      <c r="Z242" s="11">
        <v>3628.2</v>
      </c>
      <c r="AA242" s="11">
        <v>8.1080000000000005</v>
      </c>
      <c r="AB242" s="11">
        <v>20.303999999999998</v>
      </c>
      <c r="AC242" s="3">
        <f t="shared" si="69"/>
        <v>36.995999999999995</v>
      </c>
      <c r="AD242" t="s">
        <v>35</v>
      </c>
      <c r="AF242">
        <f t="shared" si="70"/>
        <v>0</v>
      </c>
      <c r="AG242" t="s">
        <v>36</v>
      </c>
      <c r="AH242" s="11">
        <v>134.5686</v>
      </c>
      <c r="AI242">
        <f t="shared" si="71"/>
        <v>4.3445664105378716</v>
      </c>
      <c r="AJ242">
        <f t="shared" si="75"/>
        <v>1253.6819956065901</v>
      </c>
    </row>
    <row r="243" spans="1:36">
      <c r="A243" s="1">
        <v>21.104099999999999</v>
      </c>
      <c r="B243" t="s">
        <v>46</v>
      </c>
      <c r="C243" t="s">
        <v>45</v>
      </c>
      <c r="D243" t="s">
        <v>56</v>
      </c>
      <c r="E243" s="6">
        <v>8.5</v>
      </c>
      <c r="F243" s="2">
        <v>15.41</v>
      </c>
      <c r="G243" t="s">
        <v>38</v>
      </c>
      <c r="H243" s="11">
        <v>3.9929999999999999</v>
      </c>
      <c r="I243">
        <v>250</v>
      </c>
      <c r="J243" s="2">
        <f t="shared" si="55"/>
        <v>8.0712855943694706</v>
      </c>
      <c r="K243">
        <v>20000</v>
      </c>
      <c r="L243" s="6">
        <f t="shared" si="74"/>
        <v>0.5</v>
      </c>
      <c r="M243" s="11">
        <f t="shared" si="66"/>
        <v>0.5</v>
      </c>
      <c r="N243">
        <v>50</v>
      </c>
      <c r="O243">
        <v>0.5</v>
      </c>
      <c r="P243">
        <v>4</v>
      </c>
      <c r="Q243" s="11">
        <f t="shared" si="72"/>
        <v>4</v>
      </c>
      <c r="R243">
        <f t="shared" si="67"/>
        <v>35.5</v>
      </c>
      <c r="S243" s="11">
        <v>35.506999999999998</v>
      </c>
      <c r="T243" s="3">
        <f t="shared" si="68"/>
        <v>40.006999999999998</v>
      </c>
      <c r="U243" s="11">
        <v>57.375</v>
      </c>
      <c r="V243" s="11">
        <v>161.5</v>
      </c>
      <c r="W243" s="11">
        <v>3601.9</v>
      </c>
      <c r="X243" s="11">
        <v>8.4480000000000004</v>
      </c>
      <c r="Y243" s="11">
        <v>54.6</v>
      </c>
      <c r="Z243" s="11">
        <v>3601.8</v>
      </c>
      <c r="AA243" s="11">
        <v>8.1189999999999998</v>
      </c>
      <c r="AB243" s="11">
        <v>20.271999999999998</v>
      </c>
      <c r="AC243" s="3">
        <f t="shared" si="69"/>
        <v>37.103000000000002</v>
      </c>
      <c r="AD243" t="s">
        <v>35</v>
      </c>
      <c r="AF243">
        <f t="shared" si="70"/>
        <v>0</v>
      </c>
      <c r="AG243" t="s">
        <v>36</v>
      </c>
      <c r="AH243" s="11">
        <v>130.05959999999999</v>
      </c>
      <c r="AI243">
        <f t="shared" si="71"/>
        <v>4.1989927035578223</v>
      </c>
      <c r="AJ243">
        <f t="shared" si="75"/>
        <v>1296.305700275482</v>
      </c>
    </row>
    <row r="244" spans="1:36">
      <c r="A244" s="1">
        <v>21.104099999999999</v>
      </c>
      <c r="B244" t="s">
        <v>46</v>
      </c>
      <c r="C244" t="s">
        <v>45</v>
      </c>
      <c r="D244" t="s">
        <v>56</v>
      </c>
      <c r="E244" s="6">
        <v>8.5</v>
      </c>
      <c r="F244" s="2">
        <v>16.41</v>
      </c>
      <c r="G244" t="s">
        <v>34</v>
      </c>
      <c r="H244" s="11">
        <v>4</v>
      </c>
      <c r="I244">
        <v>500</v>
      </c>
      <c r="J244" s="2">
        <f t="shared" si="55"/>
        <v>16.142571188738941</v>
      </c>
      <c r="K244">
        <v>20000</v>
      </c>
      <c r="L244" s="6">
        <f t="shared" si="74"/>
        <v>1</v>
      </c>
      <c r="M244" s="11">
        <f t="shared" si="66"/>
        <v>1</v>
      </c>
      <c r="N244">
        <v>50</v>
      </c>
      <c r="O244">
        <v>0.5</v>
      </c>
      <c r="P244">
        <v>4</v>
      </c>
      <c r="Q244" s="11">
        <f t="shared" si="72"/>
        <v>4</v>
      </c>
      <c r="R244">
        <f t="shared" si="67"/>
        <v>35</v>
      </c>
      <c r="S244" s="15">
        <v>35.009</v>
      </c>
      <c r="T244" s="3">
        <f t="shared" si="68"/>
        <v>40.009</v>
      </c>
      <c r="U244" s="11">
        <v>57.396999999999998</v>
      </c>
      <c r="V244" s="11">
        <v>162.4</v>
      </c>
      <c r="W244" s="11">
        <v>4656.2</v>
      </c>
      <c r="X244" s="11">
        <v>8.4039999999999999</v>
      </c>
      <c r="Y244" s="11">
        <v>51</v>
      </c>
      <c r="Z244" s="11">
        <v>4545.6000000000004</v>
      </c>
      <c r="AA244" s="11">
        <v>8.0939999999999994</v>
      </c>
      <c r="AB244" s="11">
        <v>20.373999999999999</v>
      </c>
      <c r="AC244" s="3">
        <f t="shared" si="69"/>
        <v>37.022999999999996</v>
      </c>
      <c r="AD244" t="s">
        <v>35</v>
      </c>
      <c r="AF244">
        <f t="shared" si="70"/>
        <v>0</v>
      </c>
      <c r="AG244" t="s">
        <v>36</v>
      </c>
      <c r="AH244" s="11">
        <v>349.69799999999998</v>
      </c>
      <c r="AI244">
        <f t="shared" si="71"/>
        <v>11.290049719119262</v>
      </c>
      <c r="AJ244">
        <f t="shared" si="75"/>
        <v>1764.4077365000007</v>
      </c>
    </row>
    <row r="245" spans="1:36">
      <c r="A245" s="1">
        <v>21.104099999999999</v>
      </c>
      <c r="B245" t="s">
        <v>46</v>
      </c>
      <c r="C245" t="s">
        <v>45</v>
      </c>
      <c r="D245" t="s">
        <v>56</v>
      </c>
      <c r="E245" s="6">
        <v>8.5</v>
      </c>
      <c r="F245" s="2">
        <v>17.41</v>
      </c>
      <c r="G245" t="s">
        <v>37</v>
      </c>
      <c r="H245" s="11">
        <v>4.0010000000000003</v>
      </c>
      <c r="I245">
        <v>500</v>
      </c>
      <c r="J245" s="2">
        <f t="shared" si="55"/>
        <v>16.142571188738941</v>
      </c>
      <c r="K245">
        <v>20000</v>
      </c>
      <c r="L245" s="6">
        <f t="shared" si="74"/>
        <v>1</v>
      </c>
      <c r="M245" s="11">
        <f t="shared" si="66"/>
        <v>1</v>
      </c>
      <c r="N245">
        <v>50</v>
      </c>
      <c r="O245">
        <v>0.5</v>
      </c>
      <c r="P245">
        <v>4</v>
      </c>
      <c r="Q245" s="11">
        <f t="shared" si="72"/>
        <v>4</v>
      </c>
      <c r="R245">
        <f t="shared" si="67"/>
        <v>35</v>
      </c>
      <c r="S245" s="11">
        <v>35.003</v>
      </c>
      <c r="T245" s="3">
        <f t="shared" si="68"/>
        <v>40.003</v>
      </c>
      <c r="U245" s="11">
        <v>57.378999999999998</v>
      </c>
      <c r="V245" s="11">
        <v>166</v>
      </c>
      <c r="W245" s="11">
        <v>4598.8</v>
      </c>
      <c r="X245" s="11">
        <v>8.3979999999999997</v>
      </c>
      <c r="Y245" s="11">
        <v>43.9</v>
      </c>
      <c r="Z245" s="11">
        <v>4599.6000000000004</v>
      </c>
      <c r="AA245" s="11">
        <v>8.1259999999999994</v>
      </c>
      <c r="AB245" s="11">
        <v>20.38</v>
      </c>
      <c r="AC245" s="3">
        <f t="shared" si="69"/>
        <v>36.998999999999995</v>
      </c>
      <c r="AD245" t="s">
        <v>35</v>
      </c>
      <c r="AF245">
        <f t="shared" si="70"/>
        <v>0</v>
      </c>
      <c r="AG245" t="s">
        <v>36</v>
      </c>
      <c r="AH245" s="11">
        <v>347.49360000000001</v>
      </c>
      <c r="AI245">
        <f t="shared" si="71"/>
        <v>11.218880351262349</v>
      </c>
      <c r="AJ245">
        <f t="shared" si="75"/>
        <v>1785.6996484878782</v>
      </c>
    </row>
    <row r="246" spans="1:36">
      <c r="A246" s="1">
        <v>21.104099999999999</v>
      </c>
      <c r="B246" t="s">
        <v>46</v>
      </c>
      <c r="C246" t="s">
        <v>45</v>
      </c>
      <c r="D246" t="s">
        <v>56</v>
      </c>
      <c r="E246" s="6">
        <v>8.5</v>
      </c>
      <c r="F246" s="2">
        <v>18.41</v>
      </c>
      <c r="G246" t="s">
        <v>38</v>
      </c>
      <c r="H246" s="11">
        <v>3.9969999999999999</v>
      </c>
      <c r="I246">
        <v>500</v>
      </c>
      <c r="J246" s="2">
        <f t="shared" si="55"/>
        <v>16.142571188738941</v>
      </c>
      <c r="K246">
        <v>20000</v>
      </c>
      <c r="L246" s="6">
        <f t="shared" si="74"/>
        <v>1</v>
      </c>
      <c r="M246" s="11">
        <f t="shared" si="66"/>
        <v>1</v>
      </c>
      <c r="N246">
        <v>50</v>
      </c>
      <c r="O246">
        <v>0.5</v>
      </c>
      <c r="P246">
        <v>4</v>
      </c>
      <c r="Q246" s="11">
        <f t="shared" si="72"/>
        <v>4</v>
      </c>
      <c r="R246">
        <f t="shared" si="67"/>
        <v>35</v>
      </c>
      <c r="S246" s="15">
        <v>35.003999999999998</v>
      </c>
      <c r="T246" s="3">
        <f t="shared" si="68"/>
        <v>40.003999999999998</v>
      </c>
      <c r="U246" s="11">
        <v>57.381</v>
      </c>
      <c r="V246" s="11">
        <v>164</v>
      </c>
      <c r="W246" s="11">
        <v>4673.2</v>
      </c>
      <c r="X246" s="11">
        <v>8.4049999999999994</v>
      </c>
      <c r="Y246" s="11">
        <v>81.900000000000006</v>
      </c>
      <c r="Z246" s="11">
        <v>4513.2</v>
      </c>
      <c r="AA246" s="11">
        <v>8.1020000000000003</v>
      </c>
      <c r="AB246" s="11">
        <v>20.515999999999998</v>
      </c>
      <c r="AC246" s="3">
        <f t="shared" si="69"/>
        <v>36.865000000000002</v>
      </c>
      <c r="AD246" t="s">
        <v>35</v>
      </c>
      <c r="AF246">
        <f t="shared" si="70"/>
        <v>0</v>
      </c>
      <c r="AG246" t="s">
        <v>36</v>
      </c>
      <c r="AH246" s="11">
        <v>353.40539999999999</v>
      </c>
      <c r="AI246">
        <f t="shared" si="71"/>
        <v>11.409743655969521</v>
      </c>
      <c r="AJ246">
        <f t="shared" si="75"/>
        <v>1744.7360342757065</v>
      </c>
    </row>
    <row r="247" spans="1:36">
      <c r="A247" s="1">
        <v>21.104099999999999</v>
      </c>
      <c r="B247" t="s">
        <v>46</v>
      </c>
      <c r="C247" t="s">
        <v>45</v>
      </c>
      <c r="D247" t="s">
        <v>56</v>
      </c>
      <c r="E247" s="6">
        <v>8.5</v>
      </c>
      <c r="F247" s="2">
        <v>19.41</v>
      </c>
      <c r="G247" t="s">
        <v>34</v>
      </c>
      <c r="H247" s="11">
        <v>4.0030000000000001</v>
      </c>
      <c r="I247">
        <v>1.153</v>
      </c>
      <c r="J247" s="2">
        <f t="shared" si="55"/>
        <v>3.7224769161232005E-2</v>
      </c>
      <c r="K247">
        <v>400</v>
      </c>
      <c r="L247" s="6">
        <v>0.1</v>
      </c>
      <c r="M247" s="11">
        <v>0.1</v>
      </c>
      <c r="N247">
        <v>50</v>
      </c>
      <c r="O247">
        <v>0.5</v>
      </c>
      <c r="P247">
        <v>4</v>
      </c>
      <c r="Q247" s="11">
        <v>4</v>
      </c>
      <c r="R247">
        <f t="shared" si="67"/>
        <v>35.9</v>
      </c>
      <c r="S247" s="15">
        <v>35.994999999999997</v>
      </c>
      <c r="T247" s="3">
        <f t="shared" si="68"/>
        <v>40.094999999999999</v>
      </c>
      <c r="U247" s="11">
        <v>58.103000000000002</v>
      </c>
      <c r="V247" s="11">
        <v>159.5</v>
      </c>
      <c r="W247" s="11">
        <v>2709.2</v>
      </c>
      <c r="X247" s="11">
        <v>8.6110000000000007</v>
      </c>
      <c r="Y247" s="11">
        <v>-140.6</v>
      </c>
      <c r="Z247" s="11">
        <v>3003</v>
      </c>
      <c r="AA247" s="11">
        <v>8.1989999999999998</v>
      </c>
      <c r="AB247" s="11">
        <v>20.952999999999999</v>
      </c>
      <c r="AC247" s="3">
        <f t="shared" si="69"/>
        <v>37.150000000000006</v>
      </c>
      <c r="AD247" t="s">
        <v>35</v>
      </c>
      <c r="AF247">
        <f t="shared" si="70"/>
        <v>0</v>
      </c>
      <c r="AG247" t="s">
        <v>36</v>
      </c>
      <c r="AH247" s="11">
        <v>0.55911599999999995</v>
      </c>
      <c r="AI247">
        <f t="shared" si="71"/>
        <v>1.8051139665525923E-2</v>
      </c>
      <c r="AJ247">
        <f t="shared" si="75"/>
        <v>6.359824031976018</v>
      </c>
    </row>
    <row r="248" spans="1:36">
      <c r="A248" s="1">
        <v>21.104099999999999</v>
      </c>
      <c r="B248" t="s">
        <v>46</v>
      </c>
      <c r="C248" t="s">
        <v>45</v>
      </c>
      <c r="D248" t="s">
        <v>56</v>
      </c>
      <c r="E248" s="6">
        <v>8.5</v>
      </c>
      <c r="F248" s="2">
        <v>20.41</v>
      </c>
      <c r="G248" t="s">
        <v>37</v>
      </c>
      <c r="H248" s="11">
        <v>4.0049999999999999</v>
      </c>
      <c r="I248">
        <v>1.155</v>
      </c>
      <c r="J248" s="2">
        <f t="shared" si="55"/>
        <v>3.728933944598696E-2</v>
      </c>
      <c r="K248">
        <v>400</v>
      </c>
      <c r="L248" s="6">
        <v>0.1</v>
      </c>
      <c r="M248" s="11">
        <v>0.1</v>
      </c>
      <c r="N248">
        <v>50</v>
      </c>
      <c r="O248">
        <v>0.5</v>
      </c>
      <c r="P248">
        <v>4</v>
      </c>
      <c r="Q248" s="11">
        <v>4</v>
      </c>
      <c r="R248">
        <f t="shared" si="67"/>
        <v>35.9</v>
      </c>
      <c r="S248" s="15">
        <v>35.899000000000001</v>
      </c>
      <c r="T248" s="3">
        <f t="shared" si="68"/>
        <v>39.999000000000002</v>
      </c>
      <c r="U248" s="11">
        <v>57.930999999999997</v>
      </c>
      <c r="V248" s="11">
        <v>157.5</v>
      </c>
      <c r="W248" s="11">
        <v>2800</v>
      </c>
      <c r="X248" s="11">
        <v>8.61</v>
      </c>
      <c r="Y248" s="11">
        <v>-70</v>
      </c>
      <c r="Z248" s="11">
        <v>2939.9</v>
      </c>
      <c r="AA248" s="11">
        <v>8.1989999999999998</v>
      </c>
      <c r="AB248" s="11">
        <v>20.913</v>
      </c>
      <c r="AC248" s="3">
        <f t="shared" si="69"/>
        <v>37.018000000000001</v>
      </c>
      <c r="AD248" t="s">
        <v>35</v>
      </c>
      <c r="AF248">
        <f t="shared" si="70"/>
        <v>0</v>
      </c>
      <c r="AG248" t="s">
        <v>36</v>
      </c>
      <c r="AH248" s="11">
        <v>0.63025799999999998</v>
      </c>
      <c r="AI248">
        <f t="shared" si="71"/>
        <v>2.0347969264544456E-2</v>
      </c>
      <c r="AJ248">
        <f t="shared" si="75"/>
        <v>5.7098512749063675</v>
      </c>
    </row>
    <row r="249" spans="1:36">
      <c r="A249" s="1">
        <v>21.104099999999999</v>
      </c>
      <c r="B249" t="s">
        <v>46</v>
      </c>
      <c r="C249" t="s">
        <v>45</v>
      </c>
      <c r="D249" t="s">
        <v>56</v>
      </c>
      <c r="E249" s="6">
        <v>8.5</v>
      </c>
      <c r="F249" s="2">
        <v>21.41</v>
      </c>
      <c r="G249" t="s">
        <v>38</v>
      </c>
      <c r="H249" s="11">
        <v>4.0030000000000001</v>
      </c>
      <c r="I249">
        <v>1.155</v>
      </c>
      <c r="J249" s="2">
        <f t="shared" si="55"/>
        <v>3.728933944598696E-2</v>
      </c>
      <c r="K249">
        <v>400</v>
      </c>
      <c r="L249" s="6">
        <v>0.1</v>
      </c>
      <c r="M249" s="11">
        <v>0.1</v>
      </c>
      <c r="N249">
        <v>50</v>
      </c>
      <c r="O249">
        <v>0.5</v>
      </c>
      <c r="P249">
        <v>4</v>
      </c>
      <c r="Q249" s="11">
        <v>4</v>
      </c>
      <c r="R249">
        <f t="shared" si="67"/>
        <v>35.9</v>
      </c>
      <c r="S249" s="15">
        <v>35.917000000000002</v>
      </c>
      <c r="T249" s="3">
        <f t="shared" si="68"/>
        <v>40.017000000000003</v>
      </c>
      <c r="U249" s="11">
        <v>58.085000000000001</v>
      </c>
      <c r="V249" s="11">
        <v>159.69999999999999</v>
      </c>
      <c r="W249" s="11">
        <v>2737.5</v>
      </c>
      <c r="X249" s="11">
        <v>8.6129999999999995</v>
      </c>
      <c r="Y249" s="11">
        <v>-55</v>
      </c>
      <c r="Z249" s="11">
        <v>2952.2</v>
      </c>
      <c r="AA249" s="11">
        <v>8.1929999999999996</v>
      </c>
      <c r="AB249" s="11">
        <v>20.981999999999999</v>
      </c>
      <c r="AC249" s="3">
        <f t="shared" si="69"/>
        <v>37.103000000000002</v>
      </c>
      <c r="AD249" t="s">
        <v>35</v>
      </c>
      <c r="AF249">
        <f t="shared" si="70"/>
        <v>0</v>
      </c>
      <c r="AG249" t="s">
        <v>36</v>
      </c>
      <c r="AH249" s="11">
        <v>0.74949600000000005</v>
      </c>
      <c r="AI249">
        <f t="shared" si="71"/>
        <v>2.4197585071350169E-2</v>
      </c>
      <c r="AJ249">
        <f t="shared" si="75"/>
        <v>4.599321736697477</v>
      </c>
    </row>
    <row r="250" spans="1:36">
      <c r="A250" s="1">
        <v>21.104099999999999</v>
      </c>
      <c r="B250" t="s">
        <v>46</v>
      </c>
      <c r="C250" t="s">
        <v>45</v>
      </c>
      <c r="D250" t="s">
        <v>56</v>
      </c>
      <c r="E250" s="6">
        <v>8.5</v>
      </c>
      <c r="F250" s="2">
        <v>22.41</v>
      </c>
      <c r="G250" t="s">
        <v>34</v>
      </c>
      <c r="H250" s="11">
        <v>4.0019999999999998</v>
      </c>
      <c r="I250">
        <v>3.1549999999999998</v>
      </c>
      <c r="J250" s="2">
        <f t="shared" si="55"/>
        <v>0.10185962420094272</v>
      </c>
      <c r="K250">
        <v>400</v>
      </c>
      <c r="L250" s="6">
        <v>0.3</v>
      </c>
      <c r="M250" s="11">
        <v>0.3</v>
      </c>
      <c r="N250">
        <v>50</v>
      </c>
      <c r="O250">
        <v>0.5</v>
      </c>
      <c r="P250">
        <v>4</v>
      </c>
      <c r="Q250" s="11">
        <v>4</v>
      </c>
      <c r="R250">
        <f t="shared" si="67"/>
        <v>35.700000000000003</v>
      </c>
      <c r="S250" s="15">
        <v>35.689</v>
      </c>
      <c r="T250" s="3">
        <f t="shared" si="68"/>
        <v>39.988999999999997</v>
      </c>
      <c r="U250" s="11">
        <v>58.128</v>
      </c>
      <c r="V250" s="11">
        <v>158.80000000000001</v>
      </c>
      <c r="W250" s="11">
        <v>2904.4</v>
      </c>
      <c r="X250" s="11">
        <v>8.6059999999999999</v>
      </c>
      <c r="Y250" s="11">
        <v>-37.6</v>
      </c>
      <c r="Z250" s="11">
        <v>2957.6</v>
      </c>
      <c r="AA250" s="11">
        <v>8.2040000000000006</v>
      </c>
      <c r="AB250" s="11">
        <v>21.094999999999999</v>
      </c>
      <c r="AC250" s="3">
        <f t="shared" si="69"/>
        <v>37.033000000000001</v>
      </c>
      <c r="AD250" t="s">
        <v>35</v>
      </c>
      <c r="AF250">
        <f t="shared" si="70"/>
        <v>0</v>
      </c>
      <c r="AG250" t="s">
        <v>36</v>
      </c>
      <c r="AH250" s="11">
        <v>0.77053799999999995</v>
      </c>
      <c r="AI250">
        <f t="shared" si="71"/>
        <v>2.4876929037257054E-2</v>
      </c>
      <c r="AJ250">
        <f t="shared" si="75"/>
        <v>24.395292665167418</v>
      </c>
    </row>
    <row r="251" spans="1:36">
      <c r="A251" s="1">
        <v>21.104099999999999</v>
      </c>
      <c r="B251" t="s">
        <v>46</v>
      </c>
      <c r="C251" t="s">
        <v>45</v>
      </c>
      <c r="D251" t="s">
        <v>56</v>
      </c>
      <c r="E251" s="6">
        <v>8.5</v>
      </c>
      <c r="F251" s="2">
        <v>23.41</v>
      </c>
      <c r="G251" t="s">
        <v>37</v>
      </c>
      <c r="H251" s="11">
        <v>4.0039999999999996</v>
      </c>
      <c r="I251">
        <v>3.1549999999999998</v>
      </c>
      <c r="J251" s="2">
        <f t="shared" si="55"/>
        <v>0.10185962420094272</v>
      </c>
      <c r="K251">
        <v>400</v>
      </c>
      <c r="L251" s="6">
        <v>0.3</v>
      </c>
      <c r="M251" s="11">
        <v>0.3</v>
      </c>
      <c r="N251">
        <v>50</v>
      </c>
      <c r="O251">
        <v>0.5</v>
      </c>
      <c r="P251">
        <v>4</v>
      </c>
      <c r="Q251" s="11">
        <v>4</v>
      </c>
      <c r="R251">
        <f t="shared" si="67"/>
        <v>35.700000000000003</v>
      </c>
      <c r="S251" s="15">
        <v>35.694000000000003</v>
      </c>
      <c r="T251" s="3">
        <f t="shared" si="68"/>
        <v>39.994</v>
      </c>
      <c r="U251" s="11">
        <v>57.948999999999998</v>
      </c>
      <c r="V251" s="11">
        <v>160.80000000000001</v>
      </c>
      <c r="W251" s="11">
        <v>2811.8</v>
      </c>
      <c r="X251" s="11">
        <v>8.6</v>
      </c>
      <c r="Y251" s="11">
        <v>-50.3</v>
      </c>
      <c r="Z251" s="11">
        <v>2939.2</v>
      </c>
      <c r="AA251" s="11">
        <v>8.1999999999999993</v>
      </c>
      <c r="AB251" s="11">
        <v>20.946999999999999</v>
      </c>
      <c r="AC251" s="3">
        <f t="shared" si="69"/>
        <v>37.001999999999995</v>
      </c>
      <c r="AD251" t="s">
        <v>35</v>
      </c>
      <c r="AF251">
        <f t="shared" si="70"/>
        <v>0</v>
      </c>
      <c r="AG251" t="s">
        <v>36</v>
      </c>
      <c r="AH251" s="11">
        <v>0.85670999999999997</v>
      </c>
      <c r="AI251">
        <f t="shared" si="71"/>
        <v>2.7659004326209078E-2</v>
      </c>
      <c r="AJ251">
        <f t="shared" si="75"/>
        <v>23.596674970029973</v>
      </c>
    </row>
    <row r="252" spans="1:36">
      <c r="A252" s="1">
        <v>21.104099999999999</v>
      </c>
      <c r="B252" t="s">
        <v>46</v>
      </c>
      <c r="C252" t="s">
        <v>45</v>
      </c>
      <c r="D252" t="s">
        <v>56</v>
      </c>
      <c r="E252" s="6">
        <v>8.5</v>
      </c>
      <c r="F252" s="2">
        <v>24.41</v>
      </c>
      <c r="G252" t="s">
        <v>38</v>
      </c>
      <c r="H252" s="11">
        <v>3.9969999999999999</v>
      </c>
      <c r="I252">
        <v>3.153</v>
      </c>
      <c r="J252" s="2">
        <f t="shared" si="55"/>
        <v>0.10179505391618777</v>
      </c>
      <c r="K252">
        <v>400</v>
      </c>
      <c r="L252" s="6">
        <v>0.3</v>
      </c>
      <c r="M252" s="11">
        <v>0.3</v>
      </c>
      <c r="N252">
        <v>50</v>
      </c>
      <c r="O252">
        <v>0.5</v>
      </c>
      <c r="P252">
        <v>4</v>
      </c>
      <c r="Q252" s="11">
        <v>4</v>
      </c>
      <c r="R252">
        <f t="shared" si="67"/>
        <v>35.700000000000003</v>
      </c>
      <c r="S252" s="15">
        <v>35.710999999999999</v>
      </c>
      <c r="T252" s="3">
        <f t="shared" si="68"/>
        <v>40.010999999999996</v>
      </c>
      <c r="U252" s="11">
        <v>58.027999999999999</v>
      </c>
      <c r="V252" s="11">
        <v>156.6</v>
      </c>
      <c r="W252" s="11">
        <v>2765.1</v>
      </c>
      <c r="X252" s="11">
        <v>8.6110000000000007</v>
      </c>
      <c r="Y252" s="11">
        <v>-46.7</v>
      </c>
      <c r="Z252" s="11">
        <v>2924.9</v>
      </c>
      <c r="AA252" s="11">
        <v>8.218</v>
      </c>
      <c r="AB252" s="11">
        <v>21.013000000000002</v>
      </c>
      <c r="AC252" s="3">
        <f t="shared" si="69"/>
        <v>37.015000000000001</v>
      </c>
      <c r="AD252" t="s">
        <v>35</v>
      </c>
      <c r="AF252">
        <f t="shared" si="70"/>
        <v>0</v>
      </c>
      <c r="AG252" t="s">
        <v>36</v>
      </c>
      <c r="AH252" s="11">
        <v>0.93486599999999997</v>
      </c>
      <c r="AI252">
        <f t="shared" si="71"/>
        <v>3.0182281913863244E-2</v>
      </c>
      <c r="AJ252">
        <f t="shared" si="75"/>
        <v>22.904833127345512</v>
      </c>
    </row>
    <row r="253" spans="1:36">
      <c r="A253" s="1">
        <v>21.104099999999999</v>
      </c>
      <c r="B253" t="s">
        <v>46</v>
      </c>
      <c r="C253" t="s">
        <v>45</v>
      </c>
      <c r="D253" t="s">
        <v>56</v>
      </c>
      <c r="E253" s="6">
        <v>8.5</v>
      </c>
      <c r="F253" s="2">
        <v>25.41</v>
      </c>
      <c r="G253" t="s">
        <v>34</v>
      </c>
      <c r="H253" s="11">
        <v>3.9969999999999999</v>
      </c>
      <c r="I253">
        <v>10.15</v>
      </c>
      <c r="J253" s="2">
        <f t="shared" si="55"/>
        <v>0.32769419513140052</v>
      </c>
      <c r="K253">
        <v>400</v>
      </c>
      <c r="L253" s="6">
        <v>1</v>
      </c>
      <c r="M253" s="11">
        <v>1</v>
      </c>
      <c r="N253">
        <v>50</v>
      </c>
      <c r="O253">
        <v>0.5</v>
      </c>
      <c r="P253">
        <v>4</v>
      </c>
      <c r="Q253" s="11">
        <v>4</v>
      </c>
      <c r="R253">
        <f t="shared" si="67"/>
        <v>35</v>
      </c>
      <c r="S253" s="15">
        <v>35</v>
      </c>
      <c r="T253" s="3">
        <f t="shared" si="68"/>
        <v>40</v>
      </c>
      <c r="U253" s="11">
        <v>58.045999999999999</v>
      </c>
      <c r="V253" s="11">
        <v>155.19999999999999</v>
      </c>
      <c r="W253" s="11">
        <v>2814.3</v>
      </c>
      <c r="X253" s="11">
        <v>8.6159999999999997</v>
      </c>
      <c r="Y253" s="11">
        <v>-41.9</v>
      </c>
      <c r="Z253" s="11">
        <v>2935.3</v>
      </c>
      <c r="AA253" s="11">
        <v>8.2249999999999996</v>
      </c>
      <c r="AB253" s="11">
        <v>20.994</v>
      </c>
      <c r="AC253" s="3">
        <f t="shared" si="69"/>
        <v>37.052</v>
      </c>
      <c r="AD253" t="s">
        <v>35</v>
      </c>
      <c r="AF253">
        <f t="shared" si="70"/>
        <v>0</v>
      </c>
      <c r="AG253" t="s">
        <v>36</v>
      </c>
      <c r="AH253" s="11">
        <v>2.2975859999999999</v>
      </c>
      <c r="AI253">
        <f t="shared" si="71"/>
        <v>7.4177891134499893E-2</v>
      </c>
      <c r="AJ253">
        <f t="shared" si="75"/>
        <v>80.277669133850395</v>
      </c>
    </row>
    <row r="254" spans="1:36">
      <c r="A254" s="1">
        <v>21.104099999999999</v>
      </c>
      <c r="B254" t="s">
        <v>46</v>
      </c>
      <c r="C254" t="s">
        <v>45</v>
      </c>
      <c r="D254" t="s">
        <v>56</v>
      </c>
      <c r="E254" s="6">
        <v>8.5</v>
      </c>
      <c r="F254" s="2">
        <v>26.41</v>
      </c>
      <c r="G254" t="s">
        <v>37</v>
      </c>
      <c r="H254" s="11">
        <v>3.996</v>
      </c>
      <c r="I254">
        <v>10.15</v>
      </c>
      <c r="J254" s="2">
        <f t="shared" si="55"/>
        <v>0.32769419513140052</v>
      </c>
      <c r="K254">
        <v>400</v>
      </c>
      <c r="L254" s="6">
        <v>1</v>
      </c>
      <c r="M254" s="11">
        <v>1</v>
      </c>
      <c r="N254">
        <v>50</v>
      </c>
      <c r="O254">
        <v>0.5</v>
      </c>
      <c r="P254">
        <v>4</v>
      </c>
      <c r="Q254" s="11">
        <v>4</v>
      </c>
      <c r="R254">
        <f t="shared" si="67"/>
        <v>35</v>
      </c>
      <c r="S254" s="15">
        <v>35.01</v>
      </c>
      <c r="T254" s="3">
        <f t="shared" si="68"/>
        <v>40.01</v>
      </c>
      <c r="U254" s="11">
        <v>58.036999999999999</v>
      </c>
      <c r="V254" s="11">
        <v>156.5</v>
      </c>
      <c r="W254" s="11">
        <v>2859</v>
      </c>
      <c r="X254" s="11">
        <v>8.609</v>
      </c>
      <c r="Y254" s="11">
        <v>-56.1</v>
      </c>
      <c r="Z254" s="11">
        <v>2935.8</v>
      </c>
      <c r="AA254" s="11">
        <v>8.2170000000000005</v>
      </c>
      <c r="AB254" s="11">
        <v>21.1</v>
      </c>
      <c r="AC254" s="3">
        <f t="shared" si="69"/>
        <v>36.936999999999998</v>
      </c>
      <c r="AD254" t="s">
        <v>35</v>
      </c>
      <c r="AF254">
        <f t="shared" si="70"/>
        <v>0</v>
      </c>
      <c r="AG254" t="s">
        <v>36</v>
      </c>
      <c r="AH254" s="11">
        <v>2.3837579999999998</v>
      </c>
      <c r="AI254">
        <f t="shared" si="71"/>
        <v>7.6959966423451917E-2</v>
      </c>
      <c r="AJ254">
        <f t="shared" si="75"/>
        <v>79.592750438938936</v>
      </c>
    </row>
    <row r="255" spans="1:36">
      <c r="A255" s="1">
        <v>21.104099999999999</v>
      </c>
      <c r="B255" t="s">
        <v>46</v>
      </c>
      <c r="C255" t="s">
        <v>45</v>
      </c>
      <c r="D255" t="s">
        <v>56</v>
      </c>
      <c r="E255" s="6">
        <v>8.5</v>
      </c>
      <c r="F255" s="2">
        <v>27.41</v>
      </c>
      <c r="G255" t="s">
        <v>38</v>
      </c>
      <c r="H255" s="11">
        <v>3.996</v>
      </c>
      <c r="I255">
        <v>10.15</v>
      </c>
      <c r="J255" s="2">
        <f t="shared" si="55"/>
        <v>0.32769419513140052</v>
      </c>
      <c r="K255">
        <v>400</v>
      </c>
      <c r="L255" s="6">
        <v>1</v>
      </c>
      <c r="M255" s="11">
        <v>1</v>
      </c>
      <c r="N255">
        <v>50</v>
      </c>
      <c r="O255">
        <v>0.5</v>
      </c>
      <c r="P255">
        <v>4</v>
      </c>
      <c r="Q255" s="11">
        <v>4</v>
      </c>
      <c r="R255">
        <f t="shared" si="67"/>
        <v>35</v>
      </c>
      <c r="S255" s="15">
        <v>35.01</v>
      </c>
      <c r="T255" s="3">
        <f t="shared" si="68"/>
        <v>40.01</v>
      </c>
      <c r="U255" s="11">
        <v>58.052999999999997</v>
      </c>
      <c r="V255" s="11">
        <v>157.69999999999999</v>
      </c>
      <c r="W255" s="11">
        <v>2863.3</v>
      </c>
      <c r="X255" s="11">
        <v>8.6069999999999993</v>
      </c>
      <c r="Y255" s="11">
        <v>-40.299999999999997</v>
      </c>
      <c r="Z255" s="11">
        <v>2934</v>
      </c>
      <c r="AA255" s="11">
        <v>8.2390000000000008</v>
      </c>
      <c r="AB255" s="11">
        <v>21.021000000000001</v>
      </c>
      <c r="AC255" s="3">
        <f t="shared" si="69"/>
        <v>37.031999999999996</v>
      </c>
      <c r="AD255" t="s">
        <v>35</v>
      </c>
      <c r="AF255">
        <f t="shared" si="70"/>
        <v>0</v>
      </c>
      <c r="AG255" t="s">
        <v>36</v>
      </c>
      <c r="AH255" s="11">
        <v>2.2084079999999999</v>
      </c>
      <c r="AI255">
        <f t="shared" si="71"/>
        <v>7.1298766707561176E-2</v>
      </c>
      <c r="AJ255">
        <f t="shared" si="75"/>
        <v>81.16109483083082</v>
      </c>
    </row>
    <row r="256" spans="1:36">
      <c r="A256" s="1" t="s">
        <v>31</v>
      </c>
      <c r="B256" t="s">
        <v>31</v>
      </c>
      <c r="C256" t="s">
        <v>47</v>
      </c>
      <c r="D256" t="s">
        <v>56</v>
      </c>
      <c r="E256" s="6">
        <v>8.5</v>
      </c>
      <c r="F256" s="2">
        <v>1.42</v>
      </c>
      <c r="G256" t="s">
        <v>34</v>
      </c>
      <c r="H256" s="11">
        <v>0</v>
      </c>
      <c r="I256" s="20">
        <v>0.15538399999999999</v>
      </c>
      <c r="J256" s="2">
        <f t="shared" si="55"/>
        <v>5.0165945631820237E-3</v>
      </c>
      <c r="K256">
        <v>20000</v>
      </c>
      <c r="L256">
        <v>0</v>
      </c>
      <c r="M256" s="11">
        <f>L256</f>
        <v>0</v>
      </c>
      <c r="N256">
        <v>50</v>
      </c>
      <c r="O256">
        <v>0.5</v>
      </c>
      <c r="P256">
        <v>4</v>
      </c>
      <c r="Q256" s="11">
        <f>P256</f>
        <v>4</v>
      </c>
      <c r="R256">
        <f>40-L256-P256</f>
        <v>36</v>
      </c>
      <c r="S256" s="15">
        <v>36.012</v>
      </c>
      <c r="T256" s="3">
        <f>S256+Q256+M256</f>
        <v>40.012</v>
      </c>
      <c r="U256" s="11">
        <v>53.283000000000001</v>
      </c>
      <c r="V256" s="11">
        <v>129.5</v>
      </c>
      <c r="W256" s="11">
        <v>2652.4</v>
      </c>
      <c r="X256" s="11">
        <v>8.6609999999999996</v>
      </c>
      <c r="Y256" s="11">
        <v>115.9</v>
      </c>
      <c r="Z256" s="11">
        <v>2572.1</v>
      </c>
      <c r="AA256" s="11">
        <v>8.6280000000000001</v>
      </c>
      <c r="AB256" s="11">
        <v>13.352</v>
      </c>
      <c r="AC256" s="3">
        <f>U256-AB256</f>
        <v>39.930999999999997</v>
      </c>
      <c r="AD256" t="s">
        <v>35</v>
      </c>
      <c r="AF256">
        <f>AE256*(1/1000)*(1/94.9714)*(1000/1)</f>
        <v>0</v>
      </c>
      <c r="AG256" t="s">
        <v>36</v>
      </c>
      <c r="AH256" s="11">
        <v>0.24348600000000001</v>
      </c>
      <c r="AI256">
        <f>AH256*(1/1000)*(1/30.974)*(1000/1)</f>
        <v>7.8609801769225808E-3</v>
      </c>
      <c r="AJ256">
        <v>0</v>
      </c>
    </row>
    <row r="257" spans="1:36">
      <c r="A257" s="1" t="s">
        <v>31</v>
      </c>
      <c r="B257" t="s">
        <v>31</v>
      </c>
      <c r="C257" t="s">
        <v>47</v>
      </c>
      <c r="D257" t="s">
        <v>56</v>
      </c>
      <c r="E257" s="6">
        <v>8.5</v>
      </c>
      <c r="F257" s="2">
        <v>2.42</v>
      </c>
      <c r="G257" t="s">
        <v>37</v>
      </c>
      <c r="H257" s="11">
        <v>0</v>
      </c>
      <c r="I257" s="20">
        <v>0.15538399999999999</v>
      </c>
      <c r="J257" s="2">
        <f t="shared" si="55"/>
        <v>5.0165945631820237E-3</v>
      </c>
      <c r="K257">
        <v>20000</v>
      </c>
      <c r="L257">
        <v>0</v>
      </c>
      <c r="M257" s="11">
        <f t="shared" ref="M257:M273" si="76">L257</f>
        <v>0</v>
      </c>
      <c r="N257">
        <v>50</v>
      </c>
      <c r="O257">
        <v>0.5</v>
      </c>
      <c r="P257">
        <v>4</v>
      </c>
      <c r="Q257" s="11">
        <f t="shared" ref="Q257:Q273" si="77">P257</f>
        <v>4</v>
      </c>
      <c r="R257">
        <f t="shared" ref="R257:R282" si="78">40-L257-P257</f>
        <v>36</v>
      </c>
      <c r="S257" s="11">
        <v>36.009</v>
      </c>
      <c r="T257" s="3">
        <f t="shared" ref="T257:T282" si="79">S257+Q257+M257</f>
        <v>40.009</v>
      </c>
      <c r="U257" s="11">
        <v>53.298000000000002</v>
      </c>
      <c r="V257" s="11">
        <v>124.4</v>
      </c>
      <c r="W257" s="11">
        <v>2601.8000000000002</v>
      </c>
      <c r="X257" s="11">
        <v>8.65</v>
      </c>
      <c r="Y257" s="11">
        <v>128.5</v>
      </c>
      <c r="Z257" s="11">
        <v>2560.1999999999998</v>
      </c>
      <c r="AA257" s="11">
        <v>8.5990000000000002</v>
      </c>
      <c r="AB257" s="15">
        <v>13.368</v>
      </c>
      <c r="AC257" s="3">
        <f t="shared" ref="AC257:AC282" si="80">U257-AB257</f>
        <v>39.93</v>
      </c>
      <c r="AD257" t="s">
        <v>35</v>
      </c>
      <c r="AF257">
        <f t="shared" ref="AF257:AF282" si="81">AE257*(1/1000)*(1/94.9714)*(1000/1)</f>
        <v>0</v>
      </c>
      <c r="AG257" t="s">
        <v>36</v>
      </c>
      <c r="AH257" s="11">
        <v>0.12725400000000001</v>
      </c>
      <c r="AI257">
        <f t="shared" ref="AI257:AI282" si="82">AH257*(1/1000)*(1/30.974)*(1000/1)</f>
        <v>4.1084135081035714E-3</v>
      </c>
      <c r="AJ257">
        <v>0</v>
      </c>
    </row>
    <row r="258" spans="1:36">
      <c r="A258" s="1" t="s">
        <v>31</v>
      </c>
      <c r="B258" t="s">
        <v>31</v>
      </c>
      <c r="C258" t="s">
        <v>47</v>
      </c>
      <c r="D258" t="s">
        <v>56</v>
      </c>
      <c r="E258" s="6">
        <v>8.5</v>
      </c>
      <c r="F258" s="2">
        <v>3.42</v>
      </c>
      <c r="G258" t="s">
        <v>38</v>
      </c>
      <c r="H258" s="11">
        <v>0</v>
      </c>
      <c r="I258" s="20">
        <v>0.15538399999999999</v>
      </c>
      <c r="J258" s="2">
        <f t="shared" si="55"/>
        <v>5.0165945631820237E-3</v>
      </c>
      <c r="K258">
        <v>20000</v>
      </c>
      <c r="L258">
        <v>0</v>
      </c>
      <c r="M258" s="11">
        <f t="shared" si="76"/>
        <v>0</v>
      </c>
      <c r="N258">
        <v>50</v>
      </c>
      <c r="O258">
        <v>0.5</v>
      </c>
      <c r="P258">
        <v>4</v>
      </c>
      <c r="Q258" s="11">
        <f t="shared" si="77"/>
        <v>4</v>
      </c>
      <c r="R258">
        <f t="shared" si="78"/>
        <v>36</v>
      </c>
      <c r="S258" s="11">
        <v>36.002000000000002</v>
      </c>
      <c r="T258" s="3">
        <f t="shared" si="79"/>
        <v>40.002000000000002</v>
      </c>
      <c r="U258" s="11">
        <v>53.42</v>
      </c>
      <c r="V258" s="11">
        <v>142.4</v>
      </c>
      <c r="W258" s="11">
        <v>2603.3000000000002</v>
      </c>
      <c r="X258" s="11">
        <v>8.6359999999999992</v>
      </c>
      <c r="Y258" s="11">
        <v>135.19999999999999</v>
      </c>
      <c r="Z258" s="11">
        <v>2565.1</v>
      </c>
      <c r="AA258" s="11">
        <v>8.61</v>
      </c>
      <c r="AB258" s="15">
        <v>13.459</v>
      </c>
      <c r="AC258" s="3">
        <f t="shared" si="80"/>
        <v>39.960999999999999</v>
      </c>
      <c r="AD258" t="s">
        <v>35</v>
      </c>
      <c r="AF258">
        <f t="shared" si="81"/>
        <v>0</v>
      </c>
      <c r="AG258" t="s">
        <v>36</v>
      </c>
      <c r="AH258" s="11">
        <v>0.12324599999999999</v>
      </c>
      <c r="AI258">
        <f t="shared" si="82"/>
        <v>3.9790146574546397E-3</v>
      </c>
      <c r="AJ258">
        <v>0</v>
      </c>
    </row>
    <row r="259" spans="1:36">
      <c r="A259" s="1">
        <v>21.104199999999999</v>
      </c>
      <c r="B259" t="s">
        <v>48</v>
      </c>
      <c r="C259" t="s">
        <v>47</v>
      </c>
      <c r="D259" t="s">
        <v>56</v>
      </c>
      <c r="E259" s="6">
        <v>8.5</v>
      </c>
      <c r="F259" s="2">
        <v>4.42</v>
      </c>
      <c r="G259" t="s">
        <v>34</v>
      </c>
      <c r="H259" s="11">
        <v>4.0010000000000003</v>
      </c>
      <c r="I259" s="20">
        <v>0.15538399999999999</v>
      </c>
      <c r="J259" s="2">
        <f t="shared" si="55"/>
        <v>5.0165945631820237E-3</v>
      </c>
      <c r="K259">
        <v>20000</v>
      </c>
      <c r="L259" s="5">
        <v>0</v>
      </c>
      <c r="M259" s="11">
        <f t="shared" si="76"/>
        <v>0</v>
      </c>
      <c r="N259">
        <v>50</v>
      </c>
      <c r="O259">
        <v>0.5</v>
      </c>
      <c r="P259">
        <v>4</v>
      </c>
      <c r="Q259" s="11">
        <f t="shared" si="77"/>
        <v>4</v>
      </c>
      <c r="R259">
        <f t="shared" si="78"/>
        <v>36</v>
      </c>
      <c r="S259" s="11">
        <v>35.991999999999997</v>
      </c>
      <c r="T259" s="3">
        <f t="shared" si="79"/>
        <v>39.991999999999997</v>
      </c>
      <c r="U259" s="11">
        <v>57.405999999999999</v>
      </c>
      <c r="V259" s="11">
        <v>139.1</v>
      </c>
      <c r="W259" s="11">
        <v>2926.3</v>
      </c>
      <c r="X259" s="11">
        <v>8.5749999999999993</v>
      </c>
      <c r="Y259" s="11">
        <v>95.4</v>
      </c>
      <c r="Z259" s="11">
        <v>3007.4</v>
      </c>
      <c r="AA259" s="11">
        <v>8.3179999999999996</v>
      </c>
      <c r="AB259" s="11">
        <v>20.443000000000001</v>
      </c>
      <c r="AC259" s="3">
        <f t="shared" si="80"/>
        <v>36.962999999999994</v>
      </c>
      <c r="AD259" t="s">
        <v>35</v>
      </c>
      <c r="AF259">
        <f t="shared" si="81"/>
        <v>0</v>
      </c>
      <c r="AG259" t="s">
        <v>36</v>
      </c>
      <c r="AH259" s="11">
        <v>0.366732</v>
      </c>
      <c r="AI259">
        <f t="shared" si="82"/>
        <v>1.183999483437722E-2</v>
      </c>
      <c r="AJ259">
        <f>((I259)*(T259/1000)-(AH259)*(AC259/1000))/(H259/1000)</f>
        <v>-1.8348907743064233</v>
      </c>
    </row>
    <row r="260" spans="1:36">
      <c r="A260" s="1">
        <v>21.104199999999999</v>
      </c>
      <c r="B260" t="s">
        <v>48</v>
      </c>
      <c r="C260" t="s">
        <v>47</v>
      </c>
      <c r="D260" t="s">
        <v>56</v>
      </c>
      <c r="E260" s="6">
        <v>8.5</v>
      </c>
      <c r="F260" s="2">
        <v>5.42</v>
      </c>
      <c r="G260" t="s">
        <v>37</v>
      </c>
      <c r="H260" s="11">
        <v>4.0010000000000003</v>
      </c>
      <c r="I260" s="20">
        <v>0.15538399999999999</v>
      </c>
      <c r="J260" s="2">
        <f t="shared" si="55"/>
        <v>5.0165945631820237E-3</v>
      </c>
      <c r="K260">
        <v>20000</v>
      </c>
      <c r="L260" s="5">
        <v>0</v>
      </c>
      <c r="M260" s="11">
        <f t="shared" si="76"/>
        <v>0</v>
      </c>
      <c r="N260">
        <v>50</v>
      </c>
      <c r="O260">
        <v>0.5</v>
      </c>
      <c r="P260">
        <v>4</v>
      </c>
      <c r="Q260" s="11">
        <f t="shared" si="77"/>
        <v>4</v>
      </c>
      <c r="R260">
        <f t="shared" si="78"/>
        <v>36</v>
      </c>
      <c r="S260" s="11">
        <v>36.002000000000002</v>
      </c>
      <c r="T260" s="3">
        <f t="shared" si="79"/>
        <v>40.002000000000002</v>
      </c>
      <c r="U260" s="11">
        <v>57.302</v>
      </c>
      <c r="V260" s="11">
        <v>140.1</v>
      </c>
      <c r="W260" s="11">
        <v>2927.7</v>
      </c>
      <c r="X260" s="11">
        <v>8.5739999999999998</v>
      </c>
      <c r="Y260" s="11">
        <v>123.2</v>
      </c>
      <c r="Z260" s="11">
        <v>2825.1</v>
      </c>
      <c r="AA260" s="11">
        <v>8.2780000000000005</v>
      </c>
      <c r="AB260" s="11">
        <v>20.448</v>
      </c>
      <c r="AC260" s="3">
        <f t="shared" si="80"/>
        <v>36.853999999999999</v>
      </c>
      <c r="AD260" t="s">
        <v>35</v>
      </c>
      <c r="AF260">
        <f t="shared" si="81"/>
        <v>0</v>
      </c>
      <c r="AG260" t="s">
        <v>36</v>
      </c>
      <c r="AH260" s="11">
        <v>0.35871599999999998</v>
      </c>
      <c r="AI260">
        <f t="shared" si="82"/>
        <v>1.1581197133079356E-2</v>
      </c>
      <c r="AJ260">
        <f>((I260)*(T260/1000)-(AH260)*(AC260/1000))/(H260/1000)</f>
        <v>-1.7506745053736563</v>
      </c>
    </row>
    <row r="261" spans="1:36">
      <c r="A261" s="1">
        <v>21.104199999999999</v>
      </c>
      <c r="B261" t="s">
        <v>48</v>
      </c>
      <c r="C261" t="s">
        <v>47</v>
      </c>
      <c r="D261" t="s">
        <v>56</v>
      </c>
      <c r="E261" s="6">
        <v>8.5</v>
      </c>
      <c r="F261" s="2">
        <v>6.42</v>
      </c>
      <c r="G261" t="s">
        <v>38</v>
      </c>
      <c r="H261" s="11">
        <v>4.0010000000000003</v>
      </c>
      <c r="I261" s="20">
        <v>0.15538399999999999</v>
      </c>
      <c r="J261" s="2">
        <f t="shared" si="55"/>
        <v>5.0165945631820237E-3</v>
      </c>
      <c r="K261">
        <v>20000</v>
      </c>
      <c r="L261" s="5">
        <v>0</v>
      </c>
      <c r="M261" s="11">
        <f t="shared" si="76"/>
        <v>0</v>
      </c>
      <c r="N261">
        <v>50</v>
      </c>
      <c r="O261">
        <v>0.5</v>
      </c>
      <c r="P261">
        <v>4</v>
      </c>
      <c r="Q261" s="11">
        <f t="shared" si="77"/>
        <v>4</v>
      </c>
      <c r="R261">
        <f t="shared" si="78"/>
        <v>36</v>
      </c>
      <c r="S261" s="11">
        <v>36.006</v>
      </c>
      <c r="T261" s="3">
        <f t="shared" si="79"/>
        <v>40.006</v>
      </c>
      <c r="U261" s="11">
        <v>57.344000000000001</v>
      </c>
      <c r="V261" s="11">
        <v>149</v>
      </c>
      <c r="W261" s="11">
        <v>2880.3</v>
      </c>
      <c r="X261" s="11">
        <v>8.5419999999999998</v>
      </c>
      <c r="Y261" s="11">
        <v>91.1</v>
      </c>
      <c r="Z261" s="11">
        <v>2972.2</v>
      </c>
      <c r="AA261" s="11">
        <v>8.2959999999999994</v>
      </c>
      <c r="AB261" s="11">
        <v>20.405000000000001</v>
      </c>
      <c r="AC261" s="3">
        <f t="shared" si="80"/>
        <v>36.939</v>
      </c>
      <c r="AD261" t="s">
        <v>35</v>
      </c>
      <c r="AF261">
        <f t="shared" si="81"/>
        <v>0</v>
      </c>
      <c r="AG261" t="s">
        <v>36</v>
      </c>
      <c r="AH261" s="11">
        <v>0.43186200000000002</v>
      </c>
      <c r="AI261">
        <f t="shared" si="82"/>
        <v>1.3942726157422355E-2</v>
      </c>
      <c r="AJ261">
        <f t="shared" ref="AJ261:AJ264" si="83">((I261)*(T261/1000)-(AH261)*(AC261/1000))/(H261/1000)</f>
        <v>-2.4334561644588857</v>
      </c>
    </row>
    <row r="262" spans="1:36">
      <c r="A262" s="1">
        <v>21.104199999999999</v>
      </c>
      <c r="B262" t="s">
        <v>48</v>
      </c>
      <c r="C262" t="s">
        <v>47</v>
      </c>
      <c r="D262" t="s">
        <v>56</v>
      </c>
      <c r="E262" s="6">
        <v>8.5</v>
      </c>
      <c r="F262" s="2">
        <v>7.42</v>
      </c>
      <c r="G262" t="s">
        <v>34</v>
      </c>
      <c r="H262" s="11">
        <v>4.0010000000000003</v>
      </c>
      <c r="I262">
        <v>50</v>
      </c>
      <c r="J262" s="2">
        <f t="shared" si="55"/>
        <v>1.6142571188738941</v>
      </c>
      <c r="K262">
        <v>20000</v>
      </c>
      <c r="L262" s="6">
        <f>I262*40/K262</f>
        <v>0.1</v>
      </c>
      <c r="M262" s="11">
        <f t="shared" si="76"/>
        <v>0.1</v>
      </c>
      <c r="N262">
        <v>50</v>
      </c>
      <c r="O262">
        <v>0.5</v>
      </c>
      <c r="P262">
        <v>4</v>
      </c>
      <c r="Q262" s="11">
        <f t="shared" si="77"/>
        <v>4</v>
      </c>
      <c r="R262" s="6">
        <f>40-L262-P262</f>
        <v>35.9</v>
      </c>
      <c r="S262" s="11">
        <v>35.902999999999999</v>
      </c>
      <c r="T262" s="3">
        <f t="shared" si="79"/>
        <v>40.003</v>
      </c>
      <c r="U262" s="11">
        <v>57.247999999999998</v>
      </c>
      <c r="V262" s="11">
        <v>152.19999999999999</v>
      </c>
      <c r="W262" s="11">
        <v>2916.3</v>
      </c>
      <c r="X262" s="11">
        <v>8.4979999999999993</v>
      </c>
      <c r="Y262" s="11">
        <v>120.9</v>
      </c>
      <c r="Z262" s="11">
        <v>2929</v>
      </c>
      <c r="AA262" s="11">
        <v>8.234</v>
      </c>
      <c r="AB262" s="11">
        <v>20.34</v>
      </c>
      <c r="AC262" s="3">
        <f t="shared" si="80"/>
        <v>36.908000000000001</v>
      </c>
      <c r="AD262" t="s">
        <v>35</v>
      </c>
      <c r="AF262">
        <f t="shared" si="81"/>
        <v>0</v>
      </c>
      <c r="AG262" t="s">
        <v>36</v>
      </c>
      <c r="AH262" s="11">
        <v>12.78552</v>
      </c>
      <c r="AI262">
        <f t="shared" si="82"/>
        <v>0.41278233357009103</v>
      </c>
      <c r="AJ262">
        <f t="shared" si="83"/>
        <v>381.9700144563858</v>
      </c>
    </row>
    <row r="263" spans="1:36">
      <c r="A263" s="1">
        <v>21.104199999999999</v>
      </c>
      <c r="B263" t="s">
        <v>48</v>
      </c>
      <c r="C263" t="s">
        <v>47</v>
      </c>
      <c r="D263" t="s">
        <v>56</v>
      </c>
      <c r="E263" s="6">
        <v>8.5</v>
      </c>
      <c r="F263" s="2">
        <v>8.42</v>
      </c>
      <c r="G263" t="s">
        <v>37</v>
      </c>
      <c r="H263" s="11">
        <v>4.0010000000000003</v>
      </c>
      <c r="I263">
        <v>50</v>
      </c>
      <c r="J263" s="2">
        <f t="shared" si="55"/>
        <v>1.6142571188738941</v>
      </c>
      <c r="K263">
        <v>20000</v>
      </c>
      <c r="L263" s="6">
        <f t="shared" ref="L263:L273" si="84">I263*40/K263</f>
        <v>0.1</v>
      </c>
      <c r="M263" s="11">
        <f t="shared" si="76"/>
        <v>0.1</v>
      </c>
      <c r="N263">
        <v>50</v>
      </c>
      <c r="O263">
        <v>0.5</v>
      </c>
      <c r="P263">
        <v>4</v>
      </c>
      <c r="Q263" s="11">
        <f t="shared" si="77"/>
        <v>4</v>
      </c>
      <c r="R263">
        <f t="shared" si="78"/>
        <v>35.9</v>
      </c>
      <c r="S263" s="11">
        <v>35.905000000000001</v>
      </c>
      <c r="T263" s="3">
        <f t="shared" si="79"/>
        <v>40.005000000000003</v>
      </c>
      <c r="U263" s="11">
        <v>57.238999999999997</v>
      </c>
      <c r="V263" s="11">
        <v>146.69999999999999</v>
      </c>
      <c r="W263" s="11">
        <v>2865.9</v>
      </c>
      <c r="X263" s="11">
        <v>8.5289999999999999</v>
      </c>
      <c r="Y263" s="11">
        <v>65</v>
      </c>
      <c r="Z263" s="11">
        <v>3097.6</v>
      </c>
      <c r="AA263" s="11">
        <v>8.2509999999999994</v>
      </c>
      <c r="AB263" s="11">
        <v>20.388000000000002</v>
      </c>
      <c r="AC263" s="3">
        <f t="shared" si="80"/>
        <v>36.850999999999999</v>
      </c>
      <c r="AD263" t="s">
        <v>35</v>
      </c>
      <c r="AF263">
        <f t="shared" si="81"/>
        <v>0</v>
      </c>
      <c r="AG263" t="s">
        <v>36</v>
      </c>
      <c r="AH263" s="11">
        <v>13.33662</v>
      </c>
      <c r="AI263">
        <f t="shared" si="82"/>
        <v>0.43057467553431911</v>
      </c>
      <c r="AJ263">
        <f t="shared" si="83"/>
        <v>377.10127877530618</v>
      </c>
    </row>
    <row r="264" spans="1:36">
      <c r="A264" s="1">
        <v>21.104199999999999</v>
      </c>
      <c r="B264" t="s">
        <v>48</v>
      </c>
      <c r="C264" t="s">
        <v>47</v>
      </c>
      <c r="D264" t="s">
        <v>56</v>
      </c>
      <c r="E264" s="6">
        <v>8.5</v>
      </c>
      <c r="F264" s="2">
        <v>9.42</v>
      </c>
      <c r="G264" t="s">
        <v>38</v>
      </c>
      <c r="H264" s="11">
        <v>4</v>
      </c>
      <c r="I264">
        <v>50</v>
      </c>
      <c r="J264" s="2">
        <f t="shared" si="55"/>
        <v>1.6142571188738941</v>
      </c>
      <c r="K264">
        <v>20000</v>
      </c>
      <c r="L264" s="6">
        <f t="shared" si="84"/>
        <v>0.1</v>
      </c>
      <c r="M264" s="11">
        <f t="shared" si="76"/>
        <v>0.1</v>
      </c>
      <c r="N264">
        <v>50</v>
      </c>
      <c r="O264">
        <v>0.5</v>
      </c>
      <c r="P264">
        <v>4</v>
      </c>
      <c r="Q264" s="11">
        <f t="shared" si="77"/>
        <v>4</v>
      </c>
      <c r="R264">
        <f t="shared" si="78"/>
        <v>35.9</v>
      </c>
      <c r="S264" s="11">
        <v>35.898000000000003</v>
      </c>
      <c r="T264" s="3">
        <f t="shared" si="79"/>
        <v>39.998000000000005</v>
      </c>
      <c r="U264" s="11">
        <v>57.319000000000003</v>
      </c>
      <c r="V264" s="11">
        <v>155.6</v>
      </c>
      <c r="W264" s="11">
        <v>2978.2</v>
      </c>
      <c r="X264" s="11">
        <v>8.5020000000000007</v>
      </c>
      <c r="Y264" s="11">
        <v>114.4</v>
      </c>
      <c r="Z264" s="11">
        <v>2981.9</v>
      </c>
      <c r="AA264" s="11">
        <v>8.2189999999999994</v>
      </c>
      <c r="AB264" s="11">
        <v>20.329000000000001</v>
      </c>
      <c r="AC264" s="3">
        <f t="shared" si="80"/>
        <v>36.99</v>
      </c>
      <c r="AD264" t="s">
        <v>35</v>
      </c>
      <c r="AF264">
        <f t="shared" si="81"/>
        <v>0</v>
      </c>
      <c r="AG264" t="s">
        <v>36</v>
      </c>
      <c r="AH264" s="11">
        <v>12.49494</v>
      </c>
      <c r="AI264">
        <f t="shared" si="82"/>
        <v>0.40340091689804347</v>
      </c>
      <c r="AJ264">
        <f t="shared" si="83"/>
        <v>384.42804235000006</v>
      </c>
    </row>
    <row r="265" spans="1:36">
      <c r="A265" s="1">
        <v>21.104199999999999</v>
      </c>
      <c r="B265" t="s">
        <v>48</v>
      </c>
      <c r="C265" t="s">
        <v>47</v>
      </c>
      <c r="D265" t="s">
        <v>56</v>
      </c>
      <c r="E265" s="6">
        <v>8.5</v>
      </c>
      <c r="F265" s="2">
        <v>10.42</v>
      </c>
      <c r="G265" t="s">
        <v>34</v>
      </c>
      <c r="H265" s="11">
        <v>4</v>
      </c>
      <c r="I265">
        <v>100</v>
      </c>
      <c r="J265" s="2">
        <f t="shared" si="55"/>
        <v>3.2285142377477882</v>
      </c>
      <c r="K265">
        <v>20000</v>
      </c>
      <c r="L265" s="6">
        <f t="shared" si="84"/>
        <v>0.2</v>
      </c>
      <c r="M265" s="11">
        <f t="shared" si="76"/>
        <v>0.2</v>
      </c>
      <c r="N265">
        <v>50</v>
      </c>
      <c r="O265">
        <v>0.5</v>
      </c>
      <c r="P265">
        <v>4</v>
      </c>
      <c r="Q265" s="11">
        <f t="shared" si="77"/>
        <v>4</v>
      </c>
      <c r="R265">
        <f t="shared" si="78"/>
        <v>35.799999999999997</v>
      </c>
      <c r="S265" s="11">
        <v>35.814999999999998</v>
      </c>
      <c r="T265" s="3">
        <f t="shared" si="79"/>
        <v>40.015000000000001</v>
      </c>
      <c r="U265" s="11">
        <v>57.313000000000002</v>
      </c>
      <c r="V265" s="11">
        <v>152.4</v>
      </c>
      <c r="W265" s="11">
        <v>2920.5</v>
      </c>
      <c r="X265" s="11">
        <v>8.4949999999999992</v>
      </c>
      <c r="Y265" s="11">
        <v>88.9</v>
      </c>
      <c r="Z265" s="11">
        <v>3260.9</v>
      </c>
      <c r="AA265" s="11">
        <v>8.2200000000000006</v>
      </c>
      <c r="AB265" s="15">
        <v>20.271999999999998</v>
      </c>
      <c r="AC265" s="3">
        <f t="shared" si="80"/>
        <v>37.041000000000004</v>
      </c>
      <c r="AD265" t="s">
        <v>35</v>
      </c>
      <c r="AF265">
        <f t="shared" si="81"/>
        <v>0</v>
      </c>
      <c r="AG265" t="s">
        <v>36</v>
      </c>
      <c r="AH265" s="11">
        <v>30.971820000000001</v>
      </c>
      <c r="AI265">
        <f t="shared" si="82"/>
        <v>0.99992961838961714</v>
      </c>
      <c r="AJ265">
        <f>((I265)*(T265/1000)-(AH265)*(AC265/1000))/(H265/1000)</f>
        <v>713.56820384499997</v>
      </c>
    </row>
    <row r="266" spans="1:36">
      <c r="A266" s="1">
        <v>21.104199999999999</v>
      </c>
      <c r="B266" t="s">
        <v>48</v>
      </c>
      <c r="C266" t="s">
        <v>47</v>
      </c>
      <c r="D266" t="s">
        <v>56</v>
      </c>
      <c r="E266" s="6">
        <v>8.5</v>
      </c>
      <c r="F266" s="2">
        <v>11.42</v>
      </c>
      <c r="G266" t="s">
        <v>37</v>
      </c>
      <c r="H266" s="11">
        <v>4</v>
      </c>
      <c r="I266">
        <v>100</v>
      </c>
      <c r="J266" s="2">
        <f t="shared" ref="J266:J329" si="85">I266/30.974</f>
        <v>3.2285142377477882</v>
      </c>
      <c r="K266">
        <v>20000</v>
      </c>
      <c r="L266" s="6">
        <f t="shared" si="84"/>
        <v>0.2</v>
      </c>
      <c r="M266" s="11">
        <f t="shared" si="76"/>
        <v>0.2</v>
      </c>
      <c r="N266">
        <v>50</v>
      </c>
      <c r="O266">
        <v>0.5</v>
      </c>
      <c r="P266">
        <v>4</v>
      </c>
      <c r="Q266" s="11">
        <f t="shared" si="77"/>
        <v>4</v>
      </c>
      <c r="R266">
        <f t="shared" si="78"/>
        <v>35.799999999999997</v>
      </c>
      <c r="S266" s="11">
        <v>35.808</v>
      </c>
      <c r="T266" s="3">
        <f t="shared" si="79"/>
        <v>40.008000000000003</v>
      </c>
      <c r="U266" s="11">
        <v>57.368000000000002</v>
      </c>
      <c r="V266" s="11">
        <v>157.30000000000001</v>
      </c>
      <c r="W266" s="11">
        <v>3073.9</v>
      </c>
      <c r="X266" s="11">
        <v>8.4450000000000003</v>
      </c>
      <c r="Y266" s="11">
        <v>120.3</v>
      </c>
      <c r="Z266" s="11">
        <v>3026</v>
      </c>
      <c r="AA266" s="11">
        <v>8.1880000000000006</v>
      </c>
      <c r="AB266" s="11">
        <v>20.411999999999999</v>
      </c>
      <c r="AC266" s="3">
        <f t="shared" si="80"/>
        <v>36.956000000000003</v>
      </c>
      <c r="AD266" t="s">
        <v>35</v>
      </c>
      <c r="AF266">
        <f t="shared" si="81"/>
        <v>0</v>
      </c>
      <c r="AG266" t="s">
        <v>36</v>
      </c>
      <c r="AH266" s="11">
        <v>32.134140000000002</v>
      </c>
      <c r="AI266">
        <f t="shared" si="82"/>
        <v>1.0374552850778074</v>
      </c>
      <c r="AJ266">
        <f t="shared" ref="AJ266:AJ282" si="86">((I266)*(T266/1000)-(AH266)*(AC266/1000))/(H266/1000)</f>
        <v>703.31268053999997</v>
      </c>
    </row>
    <row r="267" spans="1:36">
      <c r="A267" s="1">
        <v>21.104199999999999</v>
      </c>
      <c r="B267" t="s">
        <v>48</v>
      </c>
      <c r="C267" t="s">
        <v>47</v>
      </c>
      <c r="D267" t="s">
        <v>56</v>
      </c>
      <c r="E267" s="6">
        <v>8.5</v>
      </c>
      <c r="F267" s="2">
        <v>12.42</v>
      </c>
      <c r="G267" t="s">
        <v>38</v>
      </c>
      <c r="H267" s="11">
        <v>4.0010000000000003</v>
      </c>
      <c r="I267">
        <v>100</v>
      </c>
      <c r="J267" s="2">
        <f t="shared" si="85"/>
        <v>3.2285142377477882</v>
      </c>
      <c r="K267">
        <v>20000</v>
      </c>
      <c r="L267" s="6">
        <f t="shared" si="84"/>
        <v>0.2</v>
      </c>
      <c r="M267" s="11">
        <f t="shared" si="76"/>
        <v>0.2</v>
      </c>
      <c r="N267">
        <v>50</v>
      </c>
      <c r="O267">
        <v>0.5</v>
      </c>
      <c r="P267">
        <v>4</v>
      </c>
      <c r="Q267" s="11">
        <f t="shared" si="77"/>
        <v>4</v>
      </c>
      <c r="R267">
        <f t="shared" si="78"/>
        <v>35.799999999999997</v>
      </c>
      <c r="S267" s="11">
        <v>35.796999999999997</v>
      </c>
      <c r="T267" s="3">
        <f t="shared" si="79"/>
        <v>39.997</v>
      </c>
      <c r="U267" s="11">
        <v>57.335999999999999</v>
      </c>
      <c r="V267" s="11">
        <v>149.1</v>
      </c>
      <c r="W267" s="11">
        <v>3147.7</v>
      </c>
      <c r="X267" s="11">
        <v>8.4990000000000006</v>
      </c>
      <c r="Y267" s="11">
        <v>95.7</v>
      </c>
      <c r="Z267" s="11">
        <v>3212.7</v>
      </c>
      <c r="AA267" s="11">
        <v>8.2140000000000004</v>
      </c>
      <c r="AB267" s="11">
        <v>20.390999999999998</v>
      </c>
      <c r="AC267" s="3">
        <f t="shared" si="80"/>
        <v>36.945</v>
      </c>
      <c r="AD267" t="s">
        <v>35</v>
      </c>
      <c r="AF267">
        <f t="shared" si="81"/>
        <v>0</v>
      </c>
      <c r="AG267" t="s">
        <v>36</v>
      </c>
      <c r="AH267" s="11">
        <v>32.023919999999997</v>
      </c>
      <c r="AI267">
        <f t="shared" si="82"/>
        <v>1.0338968166849616</v>
      </c>
      <c r="AJ267">
        <f t="shared" si="86"/>
        <v>703.96807688077979</v>
      </c>
    </row>
    <row r="268" spans="1:36">
      <c r="A268" s="1">
        <v>21.104199999999999</v>
      </c>
      <c r="B268" t="s">
        <v>48</v>
      </c>
      <c r="C268" t="s">
        <v>47</v>
      </c>
      <c r="D268" t="s">
        <v>56</v>
      </c>
      <c r="E268" s="6">
        <v>8.5</v>
      </c>
      <c r="F268" s="2">
        <v>13.42</v>
      </c>
      <c r="G268" t="s">
        <v>34</v>
      </c>
      <c r="H268" s="11">
        <v>4</v>
      </c>
      <c r="I268">
        <v>250</v>
      </c>
      <c r="J268" s="2">
        <f t="shared" si="85"/>
        <v>8.0712855943694706</v>
      </c>
      <c r="K268">
        <v>20000</v>
      </c>
      <c r="L268" s="6">
        <f t="shared" si="84"/>
        <v>0.5</v>
      </c>
      <c r="M268" s="11">
        <f t="shared" si="76"/>
        <v>0.5</v>
      </c>
      <c r="N268">
        <v>50</v>
      </c>
      <c r="O268">
        <v>0.5</v>
      </c>
      <c r="P268">
        <v>4</v>
      </c>
      <c r="Q268" s="11">
        <f t="shared" si="77"/>
        <v>4</v>
      </c>
      <c r="R268">
        <f t="shared" si="78"/>
        <v>35.5</v>
      </c>
      <c r="S268" s="11">
        <v>35.508000000000003</v>
      </c>
      <c r="T268" s="3">
        <f t="shared" si="79"/>
        <v>40.008000000000003</v>
      </c>
      <c r="U268" s="11">
        <v>57.247</v>
      </c>
      <c r="V268" s="11">
        <v>159.69999999999999</v>
      </c>
      <c r="W268" s="11">
        <v>3530.1</v>
      </c>
      <c r="X268" s="11">
        <v>8.3780000000000001</v>
      </c>
      <c r="Y268" s="11">
        <v>125.1</v>
      </c>
      <c r="Z268" s="11">
        <v>3502</v>
      </c>
      <c r="AA268" s="11">
        <v>8.09</v>
      </c>
      <c r="AB268" s="11">
        <v>20.423999999999999</v>
      </c>
      <c r="AC268" s="3">
        <f t="shared" si="80"/>
        <v>36.823</v>
      </c>
      <c r="AD268" t="s">
        <v>35</v>
      </c>
      <c r="AF268">
        <f t="shared" si="81"/>
        <v>0</v>
      </c>
      <c r="AG268" t="s">
        <v>36</v>
      </c>
      <c r="AH268" s="11">
        <v>129.45840000000001</v>
      </c>
      <c r="AI268">
        <f t="shared" si="82"/>
        <v>4.1795828759604836</v>
      </c>
      <c r="AJ268">
        <f t="shared" si="86"/>
        <v>1308.7383342000001</v>
      </c>
    </row>
    <row r="269" spans="1:36">
      <c r="A269" s="1">
        <v>21.104199999999999</v>
      </c>
      <c r="B269" t="s">
        <v>48</v>
      </c>
      <c r="C269" t="s">
        <v>47</v>
      </c>
      <c r="D269" t="s">
        <v>56</v>
      </c>
      <c r="E269" s="6">
        <v>8.5</v>
      </c>
      <c r="F269" s="2">
        <v>14.42</v>
      </c>
      <c r="G269" t="s">
        <v>37</v>
      </c>
      <c r="H269" s="11">
        <v>4.0010000000000003</v>
      </c>
      <c r="I269">
        <v>250</v>
      </c>
      <c r="J269" s="2">
        <f t="shared" si="85"/>
        <v>8.0712855943694706</v>
      </c>
      <c r="K269">
        <v>20000</v>
      </c>
      <c r="L269" s="6">
        <f t="shared" si="84"/>
        <v>0.5</v>
      </c>
      <c r="M269" s="11">
        <f t="shared" si="76"/>
        <v>0.5</v>
      </c>
      <c r="N269">
        <v>50</v>
      </c>
      <c r="O269">
        <v>0.5</v>
      </c>
      <c r="P269">
        <v>4</v>
      </c>
      <c r="Q269" s="11">
        <f t="shared" si="77"/>
        <v>4</v>
      </c>
      <c r="R269">
        <f t="shared" si="78"/>
        <v>35.5</v>
      </c>
      <c r="S269" s="11">
        <v>35.494999999999997</v>
      </c>
      <c r="T269" s="3">
        <f t="shared" si="79"/>
        <v>39.994999999999997</v>
      </c>
      <c r="U269" s="11">
        <v>57.372999999999998</v>
      </c>
      <c r="V269" s="11">
        <v>161.30000000000001</v>
      </c>
      <c r="W269" s="11">
        <v>3440</v>
      </c>
      <c r="X269" s="11">
        <v>8.4410000000000007</v>
      </c>
      <c r="Y269" s="11">
        <v>67.3</v>
      </c>
      <c r="Z269" s="11">
        <v>3592.4</v>
      </c>
      <c r="AA269" s="11">
        <v>8.125</v>
      </c>
      <c r="AB269" s="11">
        <v>20.581</v>
      </c>
      <c r="AC269" s="3">
        <f t="shared" si="80"/>
        <v>36.792000000000002</v>
      </c>
      <c r="AD269" t="s">
        <v>35</v>
      </c>
      <c r="AF269">
        <f t="shared" si="81"/>
        <v>0</v>
      </c>
      <c r="AG269" t="s">
        <v>36</v>
      </c>
      <c r="AH269" s="11">
        <v>130.46039999999999</v>
      </c>
      <c r="AI269">
        <f t="shared" si="82"/>
        <v>4.2119325886227168</v>
      </c>
      <c r="AJ269">
        <f t="shared" si="86"/>
        <v>1299.3878938265432</v>
      </c>
    </row>
    <row r="270" spans="1:36">
      <c r="A270" s="1">
        <v>21.104199999999999</v>
      </c>
      <c r="B270" t="s">
        <v>48</v>
      </c>
      <c r="C270" t="s">
        <v>47</v>
      </c>
      <c r="D270" t="s">
        <v>56</v>
      </c>
      <c r="E270" s="6">
        <v>8.5</v>
      </c>
      <c r="F270" s="2">
        <v>15.42</v>
      </c>
      <c r="G270" t="s">
        <v>38</v>
      </c>
      <c r="H270" s="11">
        <v>4</v>
      </c>
      <c r="I270">
        <v>250</v>
      </c>
      <c r="J270" s="2">
        <f t="shared" si="85"/>
        <v>8.0712855943694706</v>
      </c>
      <c r="K270">
        <v>20000</v>
      </c>
      <c r="L270" s="6">
        <f t="shared" si="84"/>
        <v>0.5</v>
      </c>
      <c r="M270" s="11">
        <f t="shared" si="76"/>
        <v>0.5</v>
      </c>
      <c r="N270">
        <v>50</v>
      </c>
      <c r="O270">
        <v>0.5</v>
      </c>
      <c r="P270">
        <v>4</v>
      </c>
      <c r="Q270" s="11">
        <f t="shared" si="77"/>
        <v>4</v>
      </c>
      <c r="R270">
        <f t="shared" si="78"/>
        <v>35.5</v>
      </c>
      <c r="S270" s="11">
        <v>35.505000000000003</v>
      </c>
      <c r="T270" s="3">
        <f t="shared" si="79"/>
        <v>40.005000000000003</v>
      </c>
      <c r="U270" s="11">
        <v>57.277999999999999</v>
      </c>
      <c r="V270" s="11">
        <v>162.9</v>
      </c>
      <c r="W270" s="11">
        <v>3435.8</v>
      </c>
      <c r="X270" s="11">
        <v>8.4169999999999998</v>
      </c>
      <c r="Y270" s="11">
        <v>130.69999999999999</v>
      </c>
      <c r="Z270" s="11">
        <v>3527.8</v>
      </c>
      <c r="AA270" s="11">
        <v>8.0739999999999998</v>
      </c>
      <c r="AB270" s="11">
        <v>20.442</v>
      </c>
      <c r="AC270" s="3">
        <f t="shared" si="80"/>
        <v>36.835999999999999</v>
      </c>
      <c r="AD270" t="s">
        <v>35</v>
      </c>
      <c r="AF270">
        <f t="shared" si="81"/>
        <v>0</v>
      </c>
      <c r="AG270" t="s">
        <v>36</v>
      </c>
      <c r="AH270" s="11">
        <v>129.25800000000001</v>
      </c>
      <c r="AI270">
        <f t="shared" si="82"/>
        <v>4.1731129334280368</v>
      </c>
      <c r="AJ270">
        <f t="shared" si="86"/>
        <v>1309.975578</v>
      </c>
    </row>
    <row r="271" spans="1:36">
      <c r="A271" s="1">
        <v>21.104199999999999</v>
      </c>
      <c r="B271" t="s">
        <v>48</v>
      </c>
      <c r="C271" t="s">
        <v>47</v>
      </c>
      <c r="D271" t="s">
        <v>56</v>
      </c>
      <c r="E271" s="6">
        <v>8.5</v>
      </c>
      <c r="F271" s="2">
        <v>16.420000000000002</v>
      </c>
      <c r="G271" t="s">
        <v>34</v>
      </c>
      <c r="H271" s="11">
        <v>4</v>
      </c>
      <c r="I271">
        <v>500</v>
      </c>
      <c r="J271" s="2">
        <f t="shared" si="85"/>
        <v>16.142571188738941</v>
      </c>
      <c r="K271">
        <v>20000</v>
      </c>
      <c r="L271" s="6">
        <f t="shared" si="84"/>
        <v>1</v>
      </c>
      <c r="M271" s="11">
        <f t="shared" si="76"/>
        <v>1</v>
      </c>
      <c r="N271">
        <v>50</v>
      </c>
      <c r="O271">
        <v>0.5</v>
      </c>
      <c r="P271">
        <v>4</v>
      </c>
      <c r="Q271" s="11">
        <f t="shared" si="77"/>
        <v>4</v>
      </c>
      <c r="R271">
        <f t="shared" si="78"/>
        <v>35</v>
      </c>
      <c r="S271" s="15">
        <v>34.993000000000002</v>
      </c>
      <c r="T271" s="3">
        <f t="shared" si="79"/>
        <v>39.993000000000002</v>
      </c>
      <c r="U271" s="11">
        <v>57.325000000000003</v>
      </c>
      <c r="V271" s="11">
        <v>166.1</v>
      </c>
      <c r="W271" s="11">
        <v>4463.8</v>
      </c>
      <c r="X271" s="11">
        <v>8.3420000000000005</v>
      </c>
      <c r="Y271" s="11">
        <v>-32</v>
      </c>
      <c r="Z271" s="11">
        <v>4640</v>
      </c>
      <c r="AA271" s="11">
        <v>8.1219999999999999</v>
      </c>
      <c r="AB271" s="11">
        <v>20.382000000000001</v>
      </c>
      <c r="AC271" s="3">
        <f t="shared" si="80"/>
        <v>36.942999999999998</v>
      </c>
      <c r="AD271" t="s">
        <v>35</v>
      </c>
      <c r="AF271">
        <f t="shared" si="81"/>
        <v>0</v>
      </c>
      <c r="AG271" t="s">
        <v>36</v>
      </c>
      <c r="AH271" s="16">
        <v>345.18900000000002</v>
      </c>
      <c r="AI271">
        <f t="shared" si="82"/>
        <v>11.144476012139213</v>
      </c>
      <c r="AJ271">
        <f t="shared" si="86"/>
        <v>1811.0456932500006</v>
      </c>
    </row>
    <row r="272" spans="1:36">
      <c r="A272" s="1">
        <v>21.104199999999999</v>
      </c>
      <c r="B272" t="s">
        <v>48</v>
      </c>
      <c r="C272" t="s">
        <v>47</v>
      </c>
      <c r="D272" t="s">
        <v>56</v>
      </c>
      <c r="E272" s="6">
        <v>8.5</v>
      </c>
      <c r="F272" s="2">
        <v>17.420000000000002</v>
      </c>
      <c r="G272" t="s">
        <v>37</v>
      </c>
      <c r="H272" s="11">
        <v>4.0010000000000003</v>
      </c>
      <c r="I272">
        <v>500</v>
      </c>
      <c r="J272" s="2">
        <f t="shared" si="85"/>
        <v>16.142571188738941</v>
      </c>
      <c r="K272">
        <v>20000</v>
      </c>
      <c r="L272" s="6">
        <f t="shared" si="84"/>
        <v>1</v>
      </c>
      <c r="M272" s="11">
        <f t="shared" si="76"/>
        <v>1</v>
      </c>
      <c r="N272">
        <v>50</v>
      </c>
      <c r="O272">
        <v>0.5</v>
      </c>
      <c r="P272">
        <v>4</v>
      </c>
      <c r="Q272" s="11">
        <f t="shared" si="77"/>
        <v>4</v>
      </c>
      <c r="R272">
        <f t="shared" si="78"/>
        <v>35</v>
      </c>
      <c r="S272" s="11">
        <v>35.009</v>
      </c>
      <c r="T272" s="3">
        <f t="shared" si="79"/>
        <v>40.009</v>
      </c>
      <c r="U272" s="11">
        <v>57.378</v>
      </c>
      <c r="V272" s="11">
        <v>170.4</v>
      </c>
      <c r="W272" s="11">
        <v>4484.3</v>
      </c>
      <c r="X272" s="11">
        <v>8.3379999999999992</v>
      </c>
      <c r="Y272" s="11">
        <v>7.3</v>
      </c>
      <c r="Z272" s="11">
        <v>4505.5</v>
      </c>
      <c r="AA272" s="11">
        <v>8.0690000000000008</v>
      </c>
      <c r="AB272" s="11">
        <v>20.591999999999999</v>
      </c>
      <c r="AC272" s="3">
        <f t="shared" si="80"/>
        <v>36.786000000000001</v>
      </c>
      <c r="AD272" t="s">
        <v>35</v>
      </c>
      <c r="AF272">
        <f t="shared" si="81"/>
        <v>0</v>
      </c>
      <c r="AG272" t="s">
        <v>36</v>
      </c>
      <c r="AH272" s="11">
        <v>342.38339999999999</v>
      </c>
      <c r="AI272">
        <f t="shared" si="82"/>
        <v>11.053896816684961</v>
      </c>
      <c r="AJ272">
        <f t="shared" si="86"/>
        <v>1851.9330786303422</v>
      </c>
    </row>
    <row r="273" spans="1:36">
      <c r="A273" s="1">
        <v>21.104199999999999</v>
      </c>
      <c r="B273" t="s">
        <v>48</v>
      </c>
      <c r="C273" t="s">
        <v>47</v>
      </c>
      <c r="D273" t="s">
        <v>56</v>
      </c>
      <c r="E273" s="6">
        <v>8.5</v>
      </c>
      <c r="F273" s="2">
        <v>18.420000000000002</v>
      </c>
      <c r="G273" t="s">
        <v>38</v>
      </c>
      <c r="H273" s="11">
        <v>4.0010000000000003</v>
      </c>
      <c r="I273">
        <v>500</v>
      </c>
      <c r="J273" s="2">
        <f t="shared" si="85"/>
        <v>16.142571188738941</v>
      </c>
      <c r="K273">
        <v>20000</v>
      </c>
      <c r="L273" s="6">
        <f t="shared" si="84"/>
        <v>1</v>
      </c>
      <c r="M273" s="11">
        <f t="shared" si="76"/>
        <v>1</v>
      </c>
      <c r="N273">
        <v>50</v>
      </c>
      <c r="O273">
        <v>0.5</v>
      </c>
      <c r="P273">
        <v>4</v>
      </c>
      <c r="Q273" s="11">
        <f t="shared" si="77"/>
        <v>4</v>
      </c>
      <c r="R273">
        <f t="shared" si="78"/>
        <v>35</v>
      </c>
      <c r="S273" s="15">
        <v>34.997999999999998</v>
      </c>
      <c r="T273" s="3">
        <f t="shared" si="79"/>
        <v>39.997999999999998</v>
      </c>
      <c r="U273" s="11">
        <v>57.335000000000001</v>
      </c>
      <c r="V273" s="11">
        <v>156</v>
      </c>
      <c r="W273" s="11">
        <v>4523.3</v>
      </c>
      <c r="X273" s="11">
        <v>8.3849999999999998</v>
      </c>
      <c r="Y273" s="11">
        <v>39.9</v>
      </c>
      <c r="Z273" s="11">
        <v>4688.5</v>
      </c>
      <c r="AA273" s="11">
        <v>8.1120000000000001</v>
      </c>
      <c r="AB273" s="11">
        <v>20.486999999999998</v>
      </c>
      <c r="AC273" s="3">
        <f t="shared" si="80"/>
        <v>36.847999999999999</v>
      </c>
      <c r="AD273" t="s">
        <v>35</v>
      </c>
      <c r="AF273">
        <f t="shared" si="81"/>
        <v>0</v>
      </c>
      <c r="AG273" t="s">
        <v>36</v>
      </c>
      <c r="AH273" s="11">
        <v>348.19499999999999</v>
      </c>
      <c r="AI273">
        <f t="shared" si="82"/>
        <v>11.241525150125913</v>
      </c>
      <c r="AJ273">
        <f t="shared" si="86"/>
        <v>1791.7297275681076</v>
      </c>
    </row>
    <row r="274" spans="1:36">
      <c r="A274" s="1">
        <v>21.104199999999999</v>
      </c>
      <c r="B274" t="s">
        <v>48</v>
      </c>
      <c r="C274" t="s">
        <v>47</v>
      </c>
      <c r="D274" t="s">
        <v>56</v>
      </c>
      <c r="E274" s="6">
        <v>8.5</v>
      </c>
      <c r="F274" s="2">
        <v>19.420000000000002</v>
      </c>
      <c r="G274" t="s">
        <v>34</v>
      </c>
      <c r="H274" s="11">
        <v>3.9990000000000001</v>
      </c>
      <c r="I274">
        <v>1.155</v>
      </c>
      <c r="J274" s="2">
        <f t="shared" si="85"/>
        <v>3.728933944598696E-2</v>
      </c>
      <c r="K274">
        <v>400</v>
      </c>
      <c r="L274" s="6">
        <v>0.1</v>
      </c>
      <c r="M274" s="11">
        <v>0.1</v>
      </c>
      <c r="N274">
        <v>50</v>
      </c>
      <c r="O274">
        <v>0.5</v>
      </c>
      <c r="P274">
        <v>4</v>
      </c>
      <c r="Q274" s="11">
        <v>4</v>
      </c>
      <c r="R274">
        <f t="shared" si="78"/>
        <v>35.9</v>
      </c>
      <c r="S274" s="15">
        <v>35.917000000000002</v>
      </c>
      <c r="T274" s="3">
        <f t="shared" si="79"/>
        <v>40.017000000000003</v>
      </c>
      <c r="U274" s="11">
        <v>58.042000000000002</v>
      </c>
      <c r="V274" s="11">
        <v>146.30000000000001</v>
      </c>
      <c r="W274" s="11">
        <v>2752.6</v>
      </c>
      <c r="X274" s="11">
        <v>8.5950000000000006</v>
      </c>
      <c r="Y274" s="11">
        <v>-123.9</v>
      </c>
      <c r="Z274" s="11">
        <v>2949.5</v>
      </c>
      <c r="AA274" s="11">
        <v>8.2219999999999995</v>
      </c>
      <c r="AB274" s="11">
        <v>20.937000000000001</v>
      </c>
      <c r="AC274" s="3">
        <f t="shared" si="80"/>
        <v>37.105000000000004</v>
      </c>
      <c r="AD274" t="s">
        <v>35</v>
      </c>
      <c r="AF274">
        <f t="shared" si="81"/>
        <v>0</v>
      </c>
      <c r="AG274" t="s">
        <v>36</v>
      </c>
      <c r="AH274" s="11">
        <v>0.79859400000000003</v>
      </c>
      <c r="AI274">
        <f t="shared" si="82"/>
        <v>2.5782720991799575E-2</v>
      </c>
      <c r="AJ274">
        <f t="shared" si="86"/>
        <v>4.1479881545386359</v>
      </c>
    </row>
    <row r="275" spans="1:36">
      <c r="A275" s="1">
        <v>21.104199999999999</v>
      </c>
      <c r="B275" t="s">
        <v>48</v>
      </c>
      <c r="C275" t="s">
        <v>47</v>
      </c>
      <c r="D275" t="s">
        <v>56</v>
      </c>
      <c r="E275" s="6">
        <v>8.5</v>
      </c>
      <c r="F275" s="2">
        <v>20.420000000000002</v>
      </c>
      <c r="G275" t="s">
        <v>37</v>
      </c>
      <c r="H275" s="11">
        <v>4</v>
      </c>
      <c r="I275">
        <v>1.155</v>
      </c>
      <c r="J275" s="2">
        <f t="shared" si="85"/>
        <v>3.728933944598696E-2</v>
      </c>
      <c r="K275">
        <v>400</v>
      </c>
      <c r="L275" s="6">
        <v>0.1</v>
      </c>
      <c r="M275" s="11">
        <v>0.1</v>
      </c>
      <c r="N275">
        <v>50</v>
      </c>
      <c r="O275">
        <v>0.5</v>
      </c>
      <c r="P275">
        <v>4</v>
      </c>
      <c r="Q275" s="11">
        <v>4</v>
      </c>
      <c r="R275">
        <f t="shared" si="78"/>
        <v>35.9</v>
      </c>
      <c r="S275" s="15">
        <v>35.908999999999999</v>
      </c>
      <c r="T275" s="3">
        <f t="shared" si="79"/>
        <v>40.009</v>
      </c>
      <c r="U275" s="11">
        <v>58.057000000000002</v>
      </c>
      <c r="V275" s="11">
        <v>153.4</v>
      </c>
      <c r="W275" s="11">
        <v>2773.4</v>
      </c>
      <c r="X275" s="11">
        <v>8.5960000000000001</v>
      </c>
      <c r="Y275" s="11">
        <v>-62.9</v>
      </c>
      <c r="Z275" s="11">
        <v>2925.8</v>
      </c>
      <c r="AA275" s="11">
        <v>8.1829999999999998</v>
      </c>
      <c r="AB275" s="11">
        <v>20.971</v>
      </c>
      <c r="AC275" s="3">
        <f t="shared" si="80"/>
        <v>37.085999999999999</v>
      </c>
      <c r="AD275" t="s">
        <v>35</v>
      </c>
      <c r="AF275">
        <f t="shared" si="81"/>
        <v>0</v>
      </c>
      <c r="AG275" t="s">
        <v>36</v>
      </c>
      <c r="AH275" s="11">
        <v>0.53707199999999999</v>
      </c>
      <c r="AI275">
        <f t="shared" si="82"/>
        <v>1.7339445986956803E-2</v>
      </c>
      <c r="AJ275">
        <f t="shared" si="86"/>
        <v>6.5731357020000001</v>
      </c>
    </row>
    <row r="276" spans="1:36">
      <c r="A276" s="1">
        <v>21.104199999999999</v>
      </c>
      <c r="B276" t="s">
        <v>48</v>
      </c>
      <c r="C276" t="s">
        <v>47</v>
      </c>
      <c r="D276" t="s">
        <v>56</v>
      </c>
      <c r="E276" s="6">
        <v>8.5</v>
      </c>
      <c r="F276" s="2">
        <v>21.42</v>
      </c>
      <c r="G276" t="s">
        <v>38</v>
      </c>
      <c r="H276" s="11">
        <v>3.9980000000000002</v>
      </c>
      <c r="I276">
        <v>1.155</v>
      </c>
      <c r="J276" s="2">
        <f t="shared" si="85"/>
        <v>3.728933944598696E-2</v>
      </c>
      <c r="K276">
        <v>400</v>
      </c>
      <c r="L276" s="6">
        <v>0.1</v>
      </c>
      <c r="M276" s="11">
        <v>0.1</v>
      </c>
      <c r="N276">
        <v>50</v>
      </c>
      <c r="O276">
        <v>0.5</v>
      </c>
      <c r="P276">
        <v>4</v>
      </c>
      <c r="Q276" s="11">
        <v>4</v>
      </c>
      <c r="R276">
        <f t="shared" si="78"/>
        <v>35.9</v>
      </c>
      <c r="S276" s="15">
        <v>35.896000000000001</v>
      </c>
      <c r="T276" s="3">
        <f t="shared" si="79"/>
        <v>39.996000000000002</v>
      </c>
      <c r="U276" s="11">
        <v>57.975000000000001</v>
      </c>
      <c r="V276" s="11">
        <v>153.1</v>
      </c>
      <c r="W276" s="11">
        <v>2760.7</v>
      </c>
      <c r="X276" s="11">
        <v>8.5939999999999994</v>
      </c>
      <c r="Y276" s="11">
        <v>-82.7</v>
      </c>
      <c r="Z276" s="11">
        <v>2909.1</v>
      </c>
      <c r="AA276" s="11">
        <v>8.1829999999999998</v>
      </c>
      <c r="AB276" s="11">
        <v>20.937999999999999</v>
      </c>
      <c r="AC276" s="3">
        <f t="shared" si="80"/>
        <v>37.037000000000006</v>
      </c>
      <c r="AD276" t="s">
        <v>35</v>
      </c>
      <c r="AF276">
        <f t="shared" si="81"/>
        <v>0</v>
      </c>
      <c r="AG276" t="s">
        <v>36</v>
      </c>
      <c r="AH276" s="11">
        <v>0.53707199999999999</v>
      </c>
      <c r="AI276">
        <f t="shared" si="82"/>
        <v>1.7339445986956803E-2</v>
      </c>
      <c r="AJ276">
        <f t="shared" si="86"/>
        <v>6.579250709354679</v>
      </c>
    </row>
    <row r="277" spans="1:36">
      <c r="A277" s="1">
        <v>21.104199999999999</v>
      </c>
      <c r="B277" t="s">
        <v>48</v>
      </c>
      <c r="C277" t="s">
        <v>47</v>
      </c>
      <c r="D277" t="s">
        <v>56</v>
      </c>
      <c r="E277" s="6">
        <v>8.5</v>
      </c>
      <c r="F277" s="2">
        <v>22.42</v>
      </c>
      <c r="G277" t="s">
        <v>34</v>
      </c>
      <c r="H277" s="11">
        <v>4.0049999999999999</v>
      </c>
      <c r="I277">
        <v>3.1520000000000001</v>
      </c>
      <c r="J277" s="2">
        <f t="shared" si="85"/>
        <v>0.1017627687738103</v>
      </c>
      <c r="K277">
        <v>400</v>
      </c>
      <c r="L277" s="6">
        <v>0.3</v>
      </c>
      <c r="M277" s="11">
        <v>0.3</v>
      </c>
      <c r="N277">
        <v>50</v>
      </c>
      <c r="O277">
        <v>0.5</v>
      </c>
      <c r="P277">
        <v>4</v>
      </c>
      <c r="Q277" s="11">
        <v>4</v>
      </c>
      <c r="R277">
        <f t="shared" si="78"/>
        <v>35.700000000000003</v>
      </c>
      <c r="S277" s="15">
        <v>35.723999999999997</v>
      </c>
      <c r="T277" s="3">
        <f t="shared" si="79"/>
        <v>40.023999999999994</v>
      </c>
      <c r="U277" s="11">
        <v>58.072000000000003</v>
      </c>
      <c r="V277" s="11">
        <v>154.19999999999999</v>
      </c>
      <c r="W277" s="11">
        <v>2877.8</v>
      </c>
      <c r="X277" s="11">
        <v>8.593</v>
      </c>
      <c r="Y277" s="11">
        <v>-83.3</v>
      </c>
      <c r="Z277" s="11">
        <v>2913.8</v>
      </c>
      <c r="AA277" s="11">
        <v>8.1969999999999992</v>
      </c>
      <c r="AB277" s="11">
        <v>21.053999999999998</v>
      </c>
      <c r="AC277" s="3">
        <f t="shared" si="80"/>
        <v>37.018000000000001</v>
      </c>
      <c r="AD277" t="s">
        <v>35</v>
      </c>
      <c r="AF277">
        <f t="shared" si="81"/>
        <v>0</v>
      </c>
      <c r="AG277" t="s">
        <v>36</v>
      </c>
      <c r="AH277" s="11">
        <v>0.77454599999999996</v>
      </c>
      <c r="AI277">
        <f t="shared" si="82"/>
        <v>2.5006327887905987E-2</v>
      </c>
      <c r="AJ277">
        <f t="shared" si="86"/>
        <v>24.340450479900127</v>
      </c>
    </row>
    <row r="278" spans="1:36">
      <c r="A278" s="1">
        <v>21.104199999999999</v>
      </c>
      <c r="B278" t="s">
        <v>48</v>
      </c>
      <c r="C278" t="s">
        <v>47</v>
      </c>
      <c r="D278" t="s">
        <v>56</v>
      </c>
      <c r="E278" s="6">
        <v>8.5</v>
      </c>
      <c r="F278" s="2">
        <v>23.42</v>
      </c>
      <c r="G278" t="s">
        <v>37</v>
      </c>
      <c r="H278" s="11">
        <v>3.9990000000000001</v>
      </c>
      <c r="I278">
        <v>3.1539999999999999</v>
      </c>
      <c r="J278" s="2">
        <f t="shared" si="85"/>
        <v>0.10182733905856524</v>
      </c>
      <c r="K278">
        <v>400</v>
      </c>
      <c r="L278" s="6">
        <v>0.3</v>
      </c>
      <c r="M278" s="11">
        <v>0.3</v>
      </c>
      <c r="N278">
        <v>50</v>
      </c>
      <c r="O278">
        <v>0.5</v>
      </c>
      <c r="P278">
        <v>4</v>
      </c>
      <c r="Q278" s="11">
        <v>4</v>
      </c>
      <c r="R278">
        <f t="shared" si="78"/>
        <v>35.700000000000003</v>
      </c>
      <c r="S278" s="15">
        <v>35.698</v>
      </c>
      <c r="T278" s="3">
        <f t="shared" si="79"/>
        <v>39.997999999999998</v>
      </c>
      <c r="U278" s="11">
        <v>58.186</v>
      </c>
      <c r="V278" s="11">
        <v>154.19999999999999</v>
      </c>
      <c r="W278" s="11">
        <v>2740.5</v>
      </c>
      <c r="X278" s="11">
        <v>8.5950000000000006</v>
      </c>
      <c r="Y278" s="11">
        <v>-95.2</v>
      </c>
      <c r="Z278" s="11">
        <v>2881.9</v>
      </c>
      <c r="AA278" s="11">
        <v>8.1950000000000003</v>
      </c>
      <c r="AB278" s="11">
        <v>21.178999999999998</v>
      </c>
      <c r="AC278" s="3">
        <f t="shared" si="80"/>
        <v>37.007000000000005</v>
      </c>
      <c r="AD278" t="s">
        <v>35</v>
      </c>
      <c r="AF278">
        <f t="shared" si="81"/>
        <v>0</v>
      </c>
      <c r="AG278" t="s">
        <v>36</v>
      </c>
      <c r="AH278" s="11">
        <v>0.733464</v>
      </c>
      <c r="AI278">
        <f t="shared" si="82"/>
        <v>2.3679989668754439E-2</v>
      </c>
      <c r="AJ278">
        <f t="shared" si="86"/>
        <v>24.758787134783692</v>
      </c>
    </row>
    <row r="279" spans="1:36">
      <c r="A279" s="1">
        <v>21.104199999999999</v>
      </c>
      <c r="B279" t="s">
        <v>48</v>
      </c>
      <c r="C279" t="s">
        <v>47</v>
      </c>
      <c r="D279" t="s">
        <v>56</v>
      </c>
      <c r="E279" s="6">
        <v>8.5</v>
      </c>
      <c r="F279" s="2">
        <v>24.42</v>
      </c>
      <c r="G279" t="s">
        <v>38</v>
      </c>
      <c r="H279" s="11">
        <v>4</v>
      </c>
      <c r="I279">
        <v>3.1549999999999998</v>
      </c>
      <c r="J279" s="2">
        <f t="shared" si="85"/>
        <v>0.10185962420094272</v>
      </c>
      <c r="K279">
        <v>400</v>
      </c>
      <c r="L279" s="6">
        <v>0.3</v>
      </c>
      <c r="M279" s="11">
        <v>0.3</v>
      </c>
      <c r="N279">
        <v>50</v>
      </c>
      <c r="O279">
        <v>0.5</v>
      </c>
      <c r="P279">
        <v>4</v>
      </c>
      <c r="Q279" s="11">
        <v>4</v>
      </c>
      <c r="R279">
        <f t="shared" si="78"/>
        <v>35.700000000000003</v>
      </c>
      <c r="S279" s="15">
        <v>35.692999999999998</v>
      </c>
      <c r="T279" s="3">
        <f t="shared" si="79"/>
        <v>39.992999999999995</v>
      </c>
      <c r="U279" s="11">
        <v>58.06</v>
      </c>
      <c r="V279" s="11">
        <v>157</v>
      </c>
      <c r="W279" s="11">
        <v>2899.8</v>
      </c>
      <c r="X279" s="11">
        <v>8.5860000000000003</v>
      </c>
      <c r="Y279" s="11">
        <v>-66</v>
      </c>
      <c r="Z279" s="11">
        <v>2930.4</v>
      </c>
      <c r="AA279" s="11">
        <v>8.1980000000000004</v>
      </c>
      <c r="AB279" s="11">
        <v>21.056999999999999</v>
      </c>
      <c r="AC279" s="3">
        <f t="shared" si="80"/>
        <v>37.003</v>
      </c>
      <c r="AD279" t="s">
        <v>35</v>
      </c>
      <c r="AF279">
        <f t="shared" si="81"/>
        <v>0</v>
      </c>
      <c r="AG279" t="s">
        <v>36</v>
      </c>
      <c r="AH279" s="11">
        <v>0.653304</v>
      </c>
      <c r="AI279">
        <f t="shared" si="82"/>
        <v>2.1092012655775816E-2</v>
      </c>
      <c r="AJ279">
        <f t="shared" si="86"/>
        <v>25.500926771999993</v>
      </c>
    </row>
    <row r="280" spans="1:36">
      <c r="A280" s="1">
        <v>21.104199999999999</v>
      </c>
      <c r="B280" t="s">
        <v>48</v>
      </c>
      <c r="C280" t="s">
        <v>47</v>
      </c>
      <c r="D280" t="s">
        <v>56</v>
      </c>
      <c r="E280" s="6">
        <v>8.5</v>
      </c>
      <c r="F280" s="2">
        <v>25.42</v>
      </c>
      <c r="G280" t="s">
        <v>34</v>
      </c>
      <c r="H280" s="11">
        <v>4.0019999999999998</v>
      </c>
      <c r="I280">
        <v>10.15</v>
      </c>
      <c r="J280" s="2">
        <f t="shared" si="85"/>
        <v>0.32769419513140052</v>
      </c>
      <c r="K280">
        <v>400</v>
      </c>
      <c r="L280" s="6">
        <v>1</v>
      </c>
      <c r="M280" s="11">
        <v>1</v>
      </c>
      <c r="N280">
        <v>50</v>
      </c>
      <c r="O280">
        <v>0.5</v>
      </c>
      <c r="P280">
        <v>4</v>
      </c>
      <c r="Q280" s="11">
        <v>4</v>
      </c>
      <c r="R280">
        <f t="shared" si="78"/>
        <v>35</v>
      </c>
      <c r="S280" s="15">
        <v>35.006999999999998</v>
      </c>
      <c r="T280" s="3">
        <f t="shared" si="79"/>
        <v>40.006999999999998</v>
      </c>
      <c r="U280" s="11">
        <v>58.015000000000001</v>
      </c>
      <c r="V280" s="11">
        <v>161.9</v>
      </c>
      <c r="W280" s="11">
        <v>2919.3</v>
      </c>
      <c r="X280" s="11">
        <v>8.5879999999999992</v>
      </c>
      <c r="Y280" s="11">
        <v>-57.9</v>
      </c>
      <c r="Z280" s="11">
        <v>2965</v>
      </c>
      <c r="AA280" s="11">
        <v>8.1920000000000002</v>
      </c>
      <c r="AB280" s="11">
        <v>20.978999999999999</v>
      </c>
      <c r="AC280" s="3">
        <f t="shared" si="80"/>
        <v>37.036000000000001</v>
      </c>
      <c r="AD280" t="s">
        <v>35</v>
      </c>
      <c r="AF280">
        <f t="shared" si="81"/>
        <v>0</v>
      </c>
      <c r="AG280" t="s">
        <v>36</v>
      </c>
      <c r="AH280" s="11">
        <v>1.9629179999999999</v>
      </c>
      <c r="AI280">
        <f t="shared" si="82"/>
        <v>6.3373087105314141E-2</v>
      </c>
      <c r="AJ280">
        <f t="shared" si="86"/>
        <v>83.301454010994519</v>
      </c>
    </row>
    <row r="281" spans="1:36">
      <c r="A281" s="1">
        <v>21.104199999999999</v>
      </c>
      <c r="B281" t="s">
        <v>48</v>
      </c>
      <c r="C281" t="s">
        <v>47</v>
      </c>
      <c r="D281" t="s">
        <v>56</v>
      </c>
      <c r="E281" s="6">
        <v>8.5</v>
      </c>
      <c r="F281" s="2">
        <v>26.42</v>
      </c>
      <c r="G281" t="s">
        <v>37</v>
      </c>
      <c r="H281" s="11">
        <v>4</v>
      </c>
      <c r="I281">
        <v>10.15</v>
      </c>
      <c r="J281" s="2">
        <f t="shared" si="85"/>
        <v>0.32769419513140052</v>
      </c>
      <c r="K281">
        <v>400</v>
      </c>
      <c r="L281" s="6">
        <v>1</v>
      </c>
      <c r="M281" s="11">
        <v>1</v>
      </c>
      <c r="N281">
        <v>50</v>
      </c>
      <c r="O281">
        <v>0.5</v>
      </c>
      <c r="P281">
        <v>4</v>
      </c>
      <c r="Q281" s="11">
        <v>4</v>
      </c>
      <c r="R281">
        <f t="shared" si="78"/>
        <v>35</v>
      </c>
      <c r="S281" s="15">
        <v>35.015000000000001</v>
      </c>
      <c r="T281" s="3">
        <f t="shared" si="79"/>
        <v>40.015000000000001</v>
      </c>
      <c r="U281" s="11">
        <v>58.027000000000001</v>
      </c>
      <c r="V281" s="11">
        <v>173.9</v>
      </c>
      <c r="W281" s="11">
        <v>2825</v>
      </c>
      <c r="X281" s="11">
        <v>8.5960000000000001</v>
      </c>
      <c r="Y281" s="11">
        <v>-91.5</v>
      </c>
      <c r="Z281" s="11">
        <v>2935.3</v>
      </c>
      <c r="AA281" s="11">
        <v>8.1920000000000002</v>
      </c>
      <c r="AB281" s="11">
        <v>21.064</v>
      </c>
      <c r="AC281" s="3">
        <f t="shared" si="80"/>
        <v>36.963000000000001</v>
      </c>
      <c r="AD281" t="s">
        <v>35</v>
      </c>
      <c r="AF281">
        <f t="shared" si="81"/>
        <v>0</v>
      </c>
      <c r="AG281" t="s">
        <v>36</v>
      </c>
      <c r="AH281" s="11">
        <v>2.0150220000000001</v>
      </c>
      <c r="AI281">
        <f t="shared" si="82"/>
        <v>6.5055272163750247E-2</v>
      </c>
      <c r="AJ281">
        <f t="shared" si="86"/>
        <v>82.917747953500012</v>
      </c>
    </row>
    <row r="282" spans="1:36">
      <c r="A282" s="1">
        <v>21.104199999999999</v>
      </c>
      <c r="B282" t="s">
        <v>48</v>
      </c>
      <c r="C282" t="s">
        <v>47</v>
      </c>
      <c r="D282" t="s">
        <v>56</v>
      </c>
      <c r="E282" s="6">
        <v>8.5</v>
      </c>
      <c r="F282" s="2">
        <v>27.42</v>
      </c>
      <c r="G282" t="s">
        <v>38</v>
      </c>
      <c r="H282" s="11">
        <v>4</v>
      </c>
      <c r="I282">
        <v>10.15</v>
      </c>
      <c r="J282" s="2">
        <f t="shared" si="85"/>
        <v>0.32769419513140052</v>
      </c>
      <c r="K282">
        <v>400</v>
      </c>
      <c r="L282" s="6">
        <v>1</v>
      </c>
      <c r="M282" s="11">
        <v>1</v>
      </c>
      <c r="N282">
        <v>50</v>
      </c>
      <c r="O282">
        <v>0.5</v>
      </c>
      <c r="P282">
        <v>4</v>
      </c>
      <c r="Q282" s="11">
        <v>4</v>
      </c>
      <c r="R282">
        <f t="shared" si="78"/>
        <v>35</v>
      </c>
      <c r="S282" s="15">
        <v>35.006999999999998</v>
      </c>
      <c r="T282" s="3">
        <f t="shared" si="79"/>
        <v>40.006999999999998</v>
      </c>
      <c r="U282" s="11">
        <v>58.057000000000002</v>
      </c>
      <c r="V282" s="11">
        <v>169.3</v>
      </c>
      <c r="W282" s="11">
        <v>2938.4</v>
      </c>
      <c r="X282" s="11">
        <v>8.59</v>
      </c>
      <c r="Y282" s="11">
        <v>-90.2</v>
      </c>
      <c r="Z282" s="11">
        <v>2935.1</v>
      </c>
      <c r="AA282" s="11">
        <v>8.202</v>
      </c>
      <c r="AB282" s="11">
        <v>21.001999999999999</v>
      </c>
      <c r="AC282" s="3">
        <f t="shared" si="80"/>
        <v>37.055000000000007</v>
      </c>
      <c r="AD282" t="s">
        <v>35</v>
      </c>
      <c r="AF282">
        <f t="shared" si="81"/>
        <v>0</v>
      </c>
      <c r="AG282" t="s">
        <v>36</v>
      </c>
      <c r="AH282" s="11">
        <v>2.096184</v>
      </c>
      <c r="AI282">
        <f t="shared" si="82"/>
        <v>6.7675598889391106E-2</v>
      </c>
      <c r="AJ282">
        <f t="shared" si="86"/>
        <v>82.099237970000019</v>
      </c>
    </row>
    <row r="283" spans="1:36">
      <c r="A283" s="1" t="s">
        <v>31</v>
      </c>
      <c r="B283" t="s">
        <v>31</v>
      </c>
      <c r="C283" t="s">
        <v>49</v>
      </c>
      <c r="D283" t="s">
        <v>56</v>
      </c>
      <c r="E283" s="6">
        <v>8.5</v>
      </c>
      <c r="F283" s="2">
        <v>1.43</v>
      </c>
      <c r="G283" t="s">
        <v>34</v>
      </c>
      <c r="H283" s="11">
        <v>0</v>
      </c>
      <c r="I283" s="20">
        <v>0.15538399999999999</v>
      </c>
      <c r="J283" s="2">
        <f t="shared" si="85"/>
        <v>5.0165945631820237E-3</v>
      </c>
      <c r="K283">
        <v>20000</v>
      </c>
      <c r="L283">
        <v>0</v>
      </c>
      <c r="M283" s="11">
        <f>L283</f>
        <v>0</v>
      </c>
      <c r="N283">
        <v>50</v>
      </c>
      <c r="O283">
        <v>0.5</v>
      </c>
      <c r="P283">
        <v>4</v>
      </c>
      <c r="Q283" s="11">
        <f>P283</f>
        <v>4</v>
      </c>
      <c r="R283">
        <f>40-L283-P283</f>
        <v>36</v>
      </c>
      <c r="S283" s="15">
        <v>35.994</v>
      </c>
      <c r="T283" s="3">
        <f>S283+Q283+M283</f>
        <v>39.994</v>
      </c>
      <c r="U283" s="11">
        <v>53.273000000000003</v>
      </c>
      <c r="V283" s="11">
        <v>124.8</v>
      </c>
      <c r="W283" s="11">
        <v>2589</v>
      </c>
      <c r="X283" s="11">
        <v>8.7769999999999992</v>
      </c>
      <c r="Y283" s="11">
        <v>124.9</v>
      </c>
      <c r="Z283" s="11">
        <v>2593.1</v>
      </c>
      <c r="AA283" s="11">
        <v>8.6029999999999998</v>
      </c>
      <c r="AB283" s="11">
        <v>13.313000000000001</v>
      </c>
      <c r="AC283" s="3">
        <f>U283-AB283</f>
        <v>39.96</v>
      </c>
      <c r="AD283" t="s">
        <v>35</v>
      </c>
      <c r="AF283">
        <f>AE283*(1/1000)*(1/94.9714)*(1000/1)</f>
        <v>0</v>
      </c>
      <c r="AG283" t="s">
        <v>36</v>
      </c>
      <c r="AH283" s="11">
        <v>0.17735400000000001</v>
      </c>
      <c r="AI283">
        <f>AH283*(1/1000)*(1/30.974)*(1000/1)</f>
        <v>5.7258991412152127E-3</v>
      </c>
      <c r="AJ283">
        <v>0</v>
      </c>
    </row>
    <row r="284" spans="1:36">
      <c r="A284" s="1" t="s">
        <v>31</v>
      </c>
      <c r="B284" t="s">
        <v>31</v>
      </c>
      <c r="C284" t="s">
        <v>49</v>
      </c>
      <c r="D284" t="s">
        <v>56</v>
      </c>
      <c r="E284" s="6">
        <v>8.5</v>
      </c>
      <c r="F284" s="2">
        <v>2.4300000000000002</v>
      </c>
      <c r="G284" t="s">
        <v>37</v>
      </c>
      <c r="H284" s="11">
        <v>0</v>
      </c>
      <c r="I284" s="20">
        <v>0.15538399999999999</v>
      </c>
      <c r="J284" s="2">
        <f t="shared" si="85"/>
        <v>5.0165945631820237E-3</v>
      </c>
      <c r="K284">
        <v>20000</v>
      </c>
      <c r="L284">
        <v>0</v>
      </c>
      <c r="M284" s="11">
        <f t="shared" ref="M284:M300" si="87">L284</f>
        <v>0</v>
      </c>
      <c r="N284">
        <v>50</v>
      </c>
      <c r="O284">
        <v>0.5</v>
      </c>
      <c r="P284">
        <v>4</v>
      </c>
      <c r="Q284" s="11">
        <f t="shared" ref="Q284:Q300" si="88">P284</f>
        <v>4</v>
      </c>
      <c r="R284">
        <f t="shared" ref="R284:R309" si="89">40-L284-P284</f>
        <v>36</v>
      </c>
      <c r="S284" s="11">
        <v>36.01</v>
      </c>
      <c r="T284" s="3">
        <f t="shared" ref="T284:T309" si="90">S284+Q284+M284</f>
        <v>40.01</v>
      </c>
      <c r="U284" s="11">
        <v>53.26</v>
      </c>
      <c r="V284" s="11">
        <v>159.6</v>
      </c>
      <c r="W284" s="11">
        <v>2584.8000000000002</v>
      </c>
      <c r="X284" s="11">
        <v>8.6430000000000007</v>
      </c>
      <c r="Y284" s="11">
        <v>112</v>
      </c>
      <c r="Z284" s="11">
        <v>2628.1</v>
      </c>
      <c r="AA284" s="11">
        <v>8.609</v>
      </c>
      <c r="AB284" s="11">
        <v>13.307</v>
      </c>
      <c r="AC284" s="3">
        <f t="shared" ref="AC284:AC309" si="91">U284-AB284</f>
        <v>39.952999999999996</v>
      </c>
      <c r="AD284" t="s">
        <v>35</v>
      </c>
      <c r="AF284">
        <f t="shared" ref="AF284:AF309" si="92">AE284*(1/1000)*(1/94.9714)*(1000/1)</f>
        <v>0</v>
      </c>
      <c r="AG284" t="s">
        <v>36</v>
      </c>
      <c r="AH284" s="11">
        <v>0.21743399999999999</v>
      </c>
      <c r="AI284">
        <f t="shared" ref="AI284:AI309" si="93">AH284*(1/1000)*(1/30.974)*(1000/1)</f>
        <v>7.0198876477045261E-3</v>
      </c>
      <c r="AJ284">
        <v>0</v>
      </c>
    </row>
    <row r="285" spans="1:36">
      <c r="A285" s="1" t="s">
        <v>31</v>
      </c>
      <c r="B285" t="s">
        <v>31</v>
      </c>
      <c r="C285" t="s">
        <v>49</v>
      </c>
      <c r="D285" t="s">
        <v>56</v>
      </c>
      <c r="E285" s="6">
        <v>8.5</v>
      </c>
      <c r="F285" s="2">
        <v>3.43</v>
      </c>
      <c r="G285" t="s">
        <v>38</v>
      </c>
      <c r="H285" s="11">
        <v>0</v>
      </c>
      <c r="I285" s="20">
        <v>0.15538399999999999</v>
      </c>
      <c r="J285" s="2">
        <f t="shared" si="85"/>
        <v>5.0165945631820237E-3</v>
      </c>
      <c r="K285">
        <v>20000</v>
      </c>
      <c r="L285">
        <v>0</v>
      </c>
      <c r="M285" s="11">
        <f t="shared" si="87"/>
        <v>0</v>
      </c>
      <c r="N285">
        <v>50</v>
      </c>
      <c r="O285">
        <v>0.5</v>
      </c>
      <c r="P285">
        <v>4</v>
      </c>
      <c r="Q285" s="11">
        <f t="shared" si="88"/>
        <v>4</v>
      </c>
      <c r="R285">
        <f t="shared" si="89"/>
        <v>36</v>
      </c>
      <c r="S285" s="11">
        <v>36.011000000000003</v>
      </c>
      <c r="T285" s="3">
        <f t="shared" si="90"/>
        <v>40.011000000000003</v>
      </c>
      <c r="U285" s="11">
        <v>53.305</v>
      </c>
      <c r="V285" s="11">
        <v>147</v>
      </c>
      <c r="W285" s="11">
        <v>2566.6999999999998</v>
      </c>
      <c r="X285" s="11">
        <v>8.6300000000000008</v>
      </c>
      <c r="Y285" s="11">
        <v>129.9</v>
      </c>
      <c r="Z285" s="11">
        <v>2564.9</v>
      </c>
      <c r="AA285" s="11">
        <v>8.6029999999999998</v>
      </c>
      <c r="AB285" s="11">
        <v>13.374000000000001</v>
      </c>
      <c r="AC285" s="3">
        <f t="shared" si="91"/>
        <v>39.930999999999997</v>
      </c>
      <c r="AD285" t="s">
        <v>35</v>
      </c>
      <c r="AF285">
        <f t="shared" si="92"/>
        <v>0</v>
      </c>
      <c r="AG285" t="s">
        <v>36</v>
      </c>
      <c r="AH285" s="11">
        <v>0.114228</v>
      </c>
      <c r="AI285">
        <f t="shared" si="93"/>
        <v>3.687867243494544E-3</v>
      </c>
      <c r="AJ285">
        <v>0</v>
      </c>
    </row>
    <row r="286" spans="1:36">
      <c r="A286" s="1">
        <v>21.104299999999999</v>
      </c>
      <c r="B286" t="s">
        <v>50</v>
      </c>
      <c r="C286" t="s">
        <v>49</v>
      </c>
      <c r="D286" t="s">
        <v>56</v>
      </c>
      <c r="E286" s="6">
        <v>8.5</v>
      </c>
      <c r="F286" s="2">
        <v>4.43</v>
      </c>
      <c r="G286" t="s">
        <v>34</v>
      </c>
      <c r="H286" s="11">
        <v>4</v>
      </c>
      <c r="I286" s="20">
        <v>0.15538399999999999</v>
      </c>
      <c r="J286" s="2">
        <f t="shared" si="85"/>
        <v>5.0165945631820237E-3</v>
      </c>
      <c r="K286">
        <v>20000</v>
      </c>
      <c r="L286" s="5">
        <v>0</v>
      </c>
      <c r="M286" s="11">
        <f t="shared" si="87"/>
        <v>0</v>
      </c>
      <c r="N286">
        <v>50</v>
      </c>
      <c r="O286">
        <v>0.5</v>
      </c>
      <c r="P286">
        <v>4</v>
      </c>
      <c r="Q286" s="11">
        <f t="shared" si="88"/>
        <v>4</v>
      </c>
      <c r="R286">
        <f t="shared" si="89"/>
        <v>36</v>
      </c>
      <c r="S286" s="11">
        <v>36.000999999999998</v>
      </c>
      <c r="T286" s="3">
        <f t="shared" si="90"/>
        <v>40.000999999999998</v>
      </c>
      <c r="U286" s="11">
        <v>57.284999999999997</v>
      </c>
      <c r="V286" s="11">
        <v>132.69999999999999</v>
      </c>
      <c r="W286" s="11">
        <v>2835.6</v>
      </c>
      <c r="X286" s="11">
        <v>8.5760000000000005</v>
      </c>
      <c r="Y286" s="11">
        <v>121.2</v>
      </c>
      <c r="Z286" s="11">
        <v>2805.7</v>
      </c>
      <c r="AA286" s="11">
        <v>8.3740000000000006</v>
      </c>
      <c r="AB286" s="11">
        <v>20.146999999999998</v>
      </c>
      <c r="AC286" s="3">
        <f t="shared" si="91"/>
        <v>37.137999999999998</v>
      </c>
      <c r="AD286" t="s">
        <v>35</v>
      </c>
      <c r="AF286">
        <f t="shared" si="92"/>
        <v>0</v>
      </c>
      <c r="AG286" t="s">
        <v>36</v>
      </c>
      <c r="AH286" s="11">
        <v>0.31963799999999998</v>
      </c>
      <c r="AI286">
        <f t="shared" si="93"/>
        <v>1.0319558339252275E-2</v>
      </c>
      <c r="AJ286">
        <f t="shared" ref="AJ286:AJ291" si="94">((I286)*(T286/1000)-(AH286)*(AC286/1000))/(H286/1000)</f>
        <v>-1.4138001649999998</v>
      </c>
    </row>
    <row r="287" spans="1:36">
      <c r="A287" s="1">
        <v>21.104299999999999</v>
      </c>
      <c r="B287" t="s">
        <v>50</v>
      </c>
      <c r="C287" t="s">
        <v>49</v>
      </c>
      <c r="D287" t="s">
        <v>56</v>
      </c>
      <c r="E287" s="6">
        <v>8.5</v>
      </c>
      <c r="F287" s="2">
        <v>5.43</v>
      </c>
      <c r="G287" t="s">
        <v>37</v>
      </c>
      <c r="H287" s="11">
        <v>4.0060000000000002</v>
      </c>
      <c r="I287" s="20">
        <v>0.15538399999999999</v>
      </c>
      <c r="J287" s="2">
        <f t="shared" si="85"/>
        <v>5.0165945631820237E-3</v>
      </c>
      <c r="K287">
        <v>20000</v>
      </c>
      <c r="L287" s="5">
        <v>0</v>
      </c>
      <c r="M287" s="11">
        <f t="shared" si="87"/>
        <v>0</v>
      </c>
      <c r="N287">
        <v>50</v>
      </c>
      <c r="O287">
        <v>0.5</v>
      </c>
      <c r="P287">
        <v>4</v>
      </c>
      <c r="Q287" s="11">
        <f t="shared" si="88"/>
        <v>4</v>
      </c>
      <c r="R287">
        <f t="shared" si="89"/>
        <v>36</v>
      </c>
      <c r="S287" s="11">
        <v>35.994</v>
      </c>
      <c r="T287" s="3">
        <f t="shared" si="90"/>
        <v>39.994</v>
      </c>
      <c r="U287" s="11">
        <v>57.343000000000004</v>
      </c>
      <c r="V287" s="11">
        <v>157.1</v>
      </c>
      <c r="W287" s="11">
        <v>2764.2</v>
      </c>
      <c r="X287" s="11">
        <v>8.5579999999999998</v>
      </c>
      <c r="Y287" s="11">
        <v>132.5</v>
      </c>
      <c r="Z287" s="11">
        <v>2791.9</v>
      </c>
      <c r="AA287" s="11">
        <v>8.3539999999999992</v>
      </c>
      <c r="AB287" s="11">
        <v>20.347999999999999</v>
      </c>
      <c r="AC287" s="3">
        <f t="shared" si="91"/>
        <v>36.995000000000005</v>
      </c>
      <c r="AD287" t="s">
        <v>35</v>
      </c>
      <c r="AF287">
        <f t="shared" si="92"/>
        <v>0</v>
      </c>
      <c r="AG287" t="s">
        <v>36</v>
      </c>
      <c r="AH287" s="11">
        <v>0.31262400000000001</v>
      </c>
      <c r="AI287">
        <f t="shared" si="93"/>
        <v>1.0093110350616646E-2</v>
      </c>
      <c r="AJ287">
        <f t="shared" si="94"/>
        <v>-1.3357706400399407</v>
      </c>
    </row>
    <row r="288" spans="1:36">
      <c r="A288" s="1">
        <v>21.104299999999999</v>
      </c>
      <c r="B288" t="s">
        <v>50</v>
      </c>
      <c r="C288" t="s">
        <v>49</v>
      </c>
      <c r="D288" t="s">
        <v>56</v>
      </c>
      <c r="E288" s="6">
        <v>8.5</v>
      </c>
      <c r="F288" s="2">
        <v>6.43</v>
      </c>
      <c r="G288" t="s">
        <v>38</v>
      </c>
      <c r="H288" s="11">
        <v>4.0039999999999996</v>
      </c>
      <c r="I288" s="20">
        <v>0.15538399999999999</v>
      </c>
      <c r="J288" s="2">
        <f t="shared" si="85"/>
        <v>5.0165945631820237E-3</v>
      </c>
      <c r="K288">
        <v>20000</v>
      </c>
      <c r="L288" s="5">
        <v>0</v>
      </c>
      <c r="M288" s="11">
        <f t="shared" si="87"/>
        <v>0</v>
      </c>
      <c r="N288">
        <v>50</v>
      </c>
      <c r="O288">
        <v>0.5</v>
      </c>
      <c r="P288">
        <v>4</v>
      </c>
      <c r="Q288" s="11">
        <f t="shared" si="88"/>
        <v>4</v>
      </c>
      <c r="R288">
        <f t="shared" si="89"/>
        <v>36</v>
      </c>
      <c r="S288" s="11">
        <v>35.994</v>
      </c>
      <c r="T288" s="3">
        <f t="shared" si="90"/>
        <v>39.994</v>
      </c>
      <c r="U288" s="11">
        <v>57.308999999999997</v>
      </c>
      <c r="V288" s="11">
        <v>134.19999999999999</v>
      </c>
      <c r="W288" s="11">
        <v>2873.6</v>
      </c>
      <c r="X288" s="11">
        <v>8.5909999999999993</v>
      </c>
      <c r="Y288" s="11">
        <v>121.6</v>
      </c>
      <c r="Z288" s="11">
        <v>2840.4</v>
      </c>
      <c r="AA288" s="11">
        <v>8.3650000000000002</v>
      </c>
      <c r="AB288" s="11">
        <v>20.134</v>
      </c>
      <c r="AC288" s="3">
        <f t="shared" si="91"/>
        <v>37.174999999999997</v>
      </c>
      <c r="AD288" t="s">
        <v>35</v>
      </c>
      <c r="AF288">
        <f t="shared" si="92"/>
        <v>0</v>
      </c>
      <c r="AG288" t="s">
        <v>36</v>
      </c>
      <c r="AH288" s="11">
        <v>0.346692</v>
      </c>
      <c r="AI288">
        <f t="shared" si="93"/>
        <v>1.1193000581132564E-2</v>
      </c>
      <c r="AJ288">
        <f t="shared" si="94"/>
        <v>-1.6667950559440563</v>
      </c>
    </row>
    <row r="289" spans="1:36">
      <c r="A289" s="1">
        <v>21.104299999999999</v>
      </c>
      <c r="B289" t="s">
        <v>50</v>
      </c>
      <c r="C289" t="s">
        <v>49</v>
      </c>
      <c r="D289" t="s">
        <v>56</v>
      </c>
      <c r="E289" s="6">
        <v>8.5</v>
      </c>
      <c r="F289" s="2">
        <v>7.43</v>
      </c>
      <c r="G289" t="s">
        <v>34</v>
      </c>
      <c r="H289" s="11">
        <v>4.0039999999999996</v>
      </c>
      <c r="I289">
        <v>50</v>
      </c>
      <c r="J289" s="2">
        <f t="shared" si="85"/>
        <v>1.6142571188738941</v>
      </c>
      <c r="K289">
        <v>20000</v>
      </c>
      <c r="L289" s="6">
        <f>I289*40/K289</f>
        <v>0.1</v>
      </c>
      <c r="M289" s="11">
        <f t="shared" si="87"/>
        <v>0.1</v>
      </c>
      <c r="N289">
        <v>50</v>
      </c>
      <c r="O289">
        <v>0.5</v>
      </c>
      <c r="P289">
        <v>4</v>
      </c>
      <c r="Q289" s="11">
        <f t="shared" si="88"/>
        <v>4</v>
      </c>
      <c r="R289" s="6">
        <f>40-L289-P289</f>
        <v>35.9</v>
      </c>
      <c r="S289" s="11">
        <v>35.909999999999997</v>
      </c>
      <c r="T289" s="3">
        <f t="shared" si="90"/>
        <v>40.01</v>
      </c>
      <c r="U289" s="11">
        <v>57.259</v>
      </c>
      <c r="V289" s="11">
        <v>153.9</v>
      </c>
      <c r="W289" s="11">
        <v>2811.6</v>
      </c>
      <c r="X289" s="11">
        <v>8.5120000000000005</v>
      </c>
      <c r="Y289" s="11">
        <v>130.69999999999999</v>
      </c>
      <c r="Z289" s="11">
        <v>2889.5</v>
      </c>
      <c r="AA289" s="11">
        <v>8.2889999999999997</v>
      </c>
      <c r="AB289" s="11">
        <v>20.266999999999999</v>
      </c>
      <c r="AC289" s="3">
        <f t="shared" si="91"/>
        <v>36.992000000000004</v>
      </c>
      <c r="AD289" t="s">
        <v>35</v>
      </c>
      <c r="AF289">
        <f t="shared" si="92"/>
        <v>0</v>
      </c>
      <c r="AG289" t="s">
        <v>36</v>
      </c>
      <c r="AH289" s="11">
        <v>13.8276</v>
      </c>
      <c r="AI289">
        <f t="shared" si="93"/>
        <v>0.4464260347388132</v>
      </c>
      <c r="AJ289">
        <f t="shared" si="94"/>
        <v>371.87547972027966</v>
      </c>
    </row>
    <row r="290" spans="1:36">
      <c r="A290" s="1">
        <v>21.104299999999999</v>
      </c>
      <c r="B290" t="s">
        <v>50</v>
      </c>
      <c r="C290" t="s">
        <v>49</v>
      </c>
      <c r="D290" t="s">
        <v>56</v>
      </c>
      <c r="E290" s="6">
        <v>8.5</v>
      </c>
      <c r="F290" s="2">
        <v>8.43</v>
      </c>
      <c r="G290" t="s">
        <v>37</v>
      </c>
      <c r="H290" s="11">
        <v>3.992</v>
      </c>
      <c r="I290">
        <v>50</v>
      </c>
      <c r="J290" s="2">
        <f t="shared" si="85"/>
        <v>1.6142571188738941</v>
      </c>
      <c r="K290">
        <v>20000</v>
      </c>
      <c r="L290" s="6">
        <f t="shared" ref="L290:L300" si="95">I290*40/K290</f>
        <v>0.1</v>
      </c>
      <c r="M290" s="11">
        <f t="shared" si="87"/>
        <v>0.1</v>
      </c>
      <c r="N290">
        <v>50</v>
      </c>
      <c r="O290">
        <v>0.5</v>
      </c>
      <c r="P290">
        <v>4</v>
      </c>
      <c r="Q290" s="11">
        <f t="shared" si="88"/>
        <v>4</v>
      </c>
      <c r="R290">
        <f t="shared" si="89"/>
        <v>35.9</v>
      </c>
      <c r="S290" s="11">
        <v>35.895000000000003</v>
      </c>
      <c r="T290" s="3">
        <f t="shared" si="90"/>
        <v>39.995000000000005</v>
      </c>
      <c r="U290" s="11">
        <v>57.320999999999998</v>
      </c>
      <c r="V290" s="11">
        <v>137.19999999999999</v>
      </c>
      <c r="W290" s="11">
        <v>2871.5</v>
      </c>
      <c r="X290" s="11">
        <v>8.5399999999999991</v>
      </c>
      <c r="Y290" s="11">
        <v>126.1</v>
      </c>
      <c r="Z290" s="11">
        <v>2908.5</v>
      </c>
      <c r="AA290" s="11">
        <v>8.2880000000000003</v>
      </c>
      <c r="AB290" s="15">
        <v>20.341999999999999</v>
      </c>
      <c r="AC290" s="3">
        <f t="shared" si="91"/>
        <v>36.978999999999999</v>
      </c>
      <c r="AD290" t="s">
        <v>35</v>
      </c>
      <c r="AF290">
        <f t="shared" si="92"/>
        <v>0</v>
      </c>
      <c r="AG290" t="s">
        <v>36</v>
      </c>
      <c r="AH290" s="11">
        <v>13.617179999999999</v>
      </c>
      <c r="AI290">
        <f t="shared" si="93"/>
        <v>0.43963259507974428</v>
      </c>
      <c r="AJ290">
        <f t="shared" si="94"/>
        <v>374.79967454408825</v>
      </c>
    </row>
    <row r="291" spans="1:36">
      <c r="A291" s="1">
        <v>21.104299999999999</v>
      </c>
      <c r="B291" t="s">
        <v>50</v>
      </c>
      <c r="C291" t="s">
        <v>49</v>
      </c>
      <c r="D291" t="s">
        <v>56</v>
      </c>
      <c r="E291" s="6">
        <v>8.5</v>
      </c>
      <c r="F291" s="2">
        <v>9.43</v>
      </c>
      <c r="G291" t="s">
        <v>38</v>
      </c>
      <c r="H291" s="11">
        <v>4.0039999999999996</v>
      </c>
      <c r="I291">
        <v>50</v>
      </c>
      <c r="J291" s="2">
        <f t="shared" si="85"/>
        <v>1.6142571188738941</v>
      </c>
      <c r="K291">
        <v>20000</v>
      </c>
      <c r="L291" s="6">
        <f t="shared" si="95"/>
        <v>0.1</v>
      </c>
      <c r="M291" s="11">
        <f t="shared" si="87"/>
        <v>0.1</v>
      </c>
      <c r="N291">
        <v>50</v>
      </c>
      <c r="O291">
        <v>0.5</v>
      </c>
      <c r="P291">
        <v>4</v>
      </c>
      <c r="Q291" s="11">
        <f t="shared" si="88"/>
        <v>4</v>
      </c>
      <c r="R291">
        <f t="shared" si="89"/>
        <v>35.9</v>
      </c>
      <c r="S291" s="11">
        <v>35.893999999999998</v>
      </c>
      <c r="T291" s="3">
        <f t="shared" si="90"/>
        <v>39.994</v>
      </c>
      <c r="U291" s="11">
        <v>57.273000000000003</v>
      </c>
      <c r="V291" s="11">
        <v>152.9</v>
      </c>
      <c r="W291" s="11">
        <v>2878.9</v>
      </c>
      <c r="X291" s="11">
        <v>8.5039999999999996</v>
      </c>
      <c r="Y291" s="11">
        <v>117.2</v>
      </c>
      <c r="Z291" s="11">
        <v>2950.8</v>
      </c>
      <c r="AA291" s="11">
        <v>8.3079999999999998</v>
      </c>
      <c r="AB291" s="11">
        <v>20.254999999999999</v>
      </c>
      <c r="AC291" s="3">
        <f t="shared" si="91"/>
        <v>37.018000000000001</v>
      </c>
      <c r="AD291" t="s">
        <v>35</v>
      </c>
      <c r="AF291">
        <f t="shared" si="92"/>
        <v>0</v>
      </c>
      <c r="AG291" t="s">
        <v>36</v>
      </c>
      <c r="AH291" s="11">
        <v>13.2264</v>
      </c>
      <c r="AI291">
        <f t="shared" si="93"/>
        <v>0.42701620714147354</v>
      </c>
      <c r="AJ291">
        <f t="shared" si="94"/>
        <v>377.14413706293709</v>
      </c>
    </row>
    <row r="292" spans="1:36">
      <c r="A292" s="1">
        <v>21.104299999999999</v>
      </c>
      <c r="B292" t="s">
        <v>50</v>
      </c>
      <c r="C292" t="s">
        <v>49</v>
      </c>
      <c r="D292" t="s">
        <v>56</v>
      </c>
      <c r="E292" s="6">
        <v>8.5</v>
      </c>
      <c r="F292" s="2">
        <v>10.43</v>
      </c>
      <c r="G292" t="s">
        <v>34</v>
      </c>
      <c r="H292" s="11">
        <v>4.0030000000000001</v>
      </c>
      <c r="I292">
        <v>100</v>
      </c>
      <c r="J292" s="2">
        <f t="shared" si="85"/>
        <v>3.2285142377477882</v>
      </c>
      <c r="K292">
        <v>20000</v>
      </c>
      <c r="L292" s="6">
        <f t="shared" si="95"/>
        <v>0.2</v>
      </c>
      <c r="M292" s="11">
        <f t="shared" si="87"/>
        <v>0.2</v>
      </c>
      <c r="N292">
        <v>50</v>
      </c>
      <c r="O292">
        <v>0.5</v>
      </c>
      <c r="P292">
        <v>4</v>
      </c>
      <c r="Q292" s="11">
        <f t="shared" si="88"/>
        <v>4</v>
      </c>
      <c r="R292">
        <f t="shared" si="89"/>
        <v>35.799999999999997</v>
      </c>
      <c r="S292" s="11">
        <v>35.805999999999997</v>
      </c>
      <c r="T292" s="3">
        <f t="shared" si="90"/>
        <v>40.006</v>
      </c>
      <c r="U292" s="11">
        <v>57.256999999999998</v>
      </c>
      <c r="V292" s="11">
        <v>142.4</v>
      </c>
      <c r="W292" s="11">
        <v>3078.7</v>
      </c>
      <c r="X292" s="11">
        <v>8.5039999999999996</v>
      </c>
      <c r="Y292" s="11">
        <v>126.4</v>
      </c>
      <c r="Z292" s="11">
        <v>3077.4</v>
      </c>
      <c r="AA292" s="11">
        <v>8.24</v>
      </c>
      <c r="AB292" s="11">
        <v>20.225000000000001</v>
      </c>
      <c r="AC292" s="3">
        <f t="shared" si="91"/>
        <v>37.031999999999996</v>
      </c>
      <c r="AD292" t="s">
        <v>35</v>
      </c>
      <c r="AF292">
        <f t="shared" si="92"/>
        <v>0</v>
      </c>
      <c r="AG292" t="s">
        <v>36</v>
      </c>
      <c r="AH292" s="11">
        <v>31.3125</v>
      </c>
      <c r="AI292">
        <f t="shared" si="93"/>
        <v>1.0109285206947762</v>
      </c>
      <c r="AJ292">
        <f>((I292)*(T292/1000)-(AH292)*(AC292/1000))/(H292/1000)</f>
        <v>709.72658006495124</v>
      </c>
    </row>
    <row r="293" spans="1:36">
      <c r="A293" s="1">
        <v>21.104299999999999</v>
      </c>
      <c r="B293" t="s">
        <v>50</v>
      </c>
      <c r="C293" t="s">
        <v>49</v>
      </c>
      <c r="D293" t="s">
        <v>56</v>
      </c>
      <c r="E293" s="6">
        <v>8.5</v>
      </c>
      <c r="F293" s="2">
        <v>11.43</v>
      </c>
      <c r="G293" t="s">
        <v>37</v>
      </c>
      <c r="H293" s="11">
        <v>4.0069999999999997</v>
      </c>
      <c r="I293">
        <v>100</v>
      </c>
      <c r="J293" s="2">
        <f t="shared" si="85"/>
        <v>3.2285142377477882</v>
      </c>
      <c r="K293">
        <v>20000</v>
      </c>
      <c r="L293" s="6">
        <f t="shared" si="95"/>
        <v>0.2</v>
      </c>
      <c r="M293" s="11">
        <f t="shared" si="87"/>
        <v>0.2</v>
      </c>
      <c r="N293">
        <v>50</v>
      </c>
      <c r="O293">
        <v>0.5</v>
      </c>
      <c r="P293">
        <v>4</v>
      </c>
      <c r="Q293" s="11">
        <f t="shared" si="88"/>
        <v>4</v>
      </c>
      <c r="R293">
        <f t="shared" si="89"/>
        <v>35.799999999999997</v>
      </c>
      <c r="S293" s="11">
        <v>35.814999999999998</v>
      </c>
      <c r="T293" s="3">
        <f t="shared" si="90"/>
        <v>40.015000000000001</v>
      </c>
      <c r="U293" s="11">
        <v>57.234999999999999</v>
      </c>
      <c r="V293" s="11">
        <v>155.1</v>
      </c>
      <c r="W293" s="11">
        <v>2998.1</v>
      </c>
      <c r="X293" s="11">
        <v>8.468</v>
      </c>
      <c r="Y293" s="11">
        <v>107</v>
      </c>
      <c r="Z293" s="11">
        <v>3061.1</v>
      </c>
      <c r="AA293" s="11">
        <v>8.2680000000000007</v>
      </c>
      <c r="AB293" s="11">
        <v>20.177</v>
      </c>
      <c r="AC293" s="3">
        <f t="shared" si="91"/>
        <v>37.058</v>
      </c>
      <c r="AD293" t="s">
        <v>35</v>
      </c>
      <c r="AF293">
        <f t="shared" si="92"/>
        <v>0</v>
      </c>
      <c r="AG293" t="s">
        <v>36</v>
      </c>
      <c r="AH293" s="11">
        <v>32.514899999999997</v>
      </c>
      <c r="AI293">
        <f t="shared" si="93"/>
        <v>1.0497481758894556</v>
      </c>
      <c r="AJ293">
        <f t="shared" ref="AJ293:AJ309" si="96">((I293)*(T293/1000)-(AH293)*(AC293/1000))/(H293/1000)</f>
        <v>697.91935008734731</v>
      </c>
    </row>
    <row r="294" spans="1:36">
      <c r="A294" s="1">
        <v>21.104299999999999</v>
      </c>
      <c r="B294" t="s">
        <v>50</v>
      </c>
      <c r="C294" t="s">
        <v>49</v>
      </c>
      <c r="D294" t="s">
        <v>56</v>
      </c>
      <c r="E294" s="6">
        <v>8.5</v>
      </c>
      <c r="F294" s="2">
        <v>12.43</v>
      </c>
      <c r="G294" t="s">
        <v>38</v>
      </c>
      <c r="H294" s="11">
        <v>3.9990000000000001</v>
      </c>
      <c r="I294">
        <v>100</v>
      </c>
      <c r="J294" s="2">
        <f t="shared" si="85"/>
        <v>3.2285142377477882</v>
      </c>
      <c r="K294">
        <v>20000</v>
      </c>
      <c r="L294" s="6">
        <f t="shared" si="95"/>
        <v>0.2</v>
      </c>
      <c r="M294" s="11">
        <f t="shared" si="87"/>
        <v>0.2</v>
      </c>
      <c r="N294">
        <v>50</v>
      </c>
      <c r="O294">
        <v>0.5</v>
      </c>
      <c r="P294">
        <v>4</v>
      </c>
      <c r="Q294" s="11">
        <f t="shared" si="88"/>
        <v>4</v>
      </c>
      <c r="R294">
        <f t="shared" si="89"/>
        <v>35.799999999999997</v>
      </c>
      <c r="S294" s="11">
        <v>35.805</v>
      </c>
      <c r="T294" s="3">
        <f t="shared" si="90"/>
        <v>40.005000000000003</v>
      </c>
      <c r="U294" s="11">
        <v>57.304000000000002</v>
      </c>
      <c r="V294" s="11">
        <v>138.30000000000001</v>
      </c>
      <c r="W294" s="11">
        <v>3075.2</v>
      </c>
      <c r="X294" s="11">
        <v>8.5030000000000001</v>
      </c>
      <c r="Y294" s="11">
        <v>124.1</v>
      </c>
      <c r="Z294" s="11">
        <v>3034.6</v>
      </c>
      <c r="AA294" s="11">
        <v>8.2460000000000004</v>
      </c>
      <c r="AB294" s="11">
        <v>20.215</v>
      </c>
      <c r="AC294" s="3">
        <f t="shared" si="91"/>
        <v>37.088999999999999</v>
      </c>
      <c r="AD294" t="s">
        <v>35</v>
      </c>
      <c r="AF294">
        <f t="shared" si="92"/>
        <v>0</v>
      </c>
      <c r="AG294" t="s">
        <v>36</v>
      </c>
      <c r="AH294" s="11">
        <v>32.534939999999999</v>
      </c>
      <c r="AI294">
        <f t="shared" si="93"/>
        <v>1.0503951701427003</v>
      </c>
      <c r="AJ294">
        <f t="shared" si="96"/>
        <v>698.62755947486892</v>
      </c>
    </row>
    <row r="295" spans="1:36">
      <c r="A295" s="1">
        <v>21.104299999999999</v>
      </c>
      <c r="B295" t="s">
        <v>50</v>
      </c>
      <c r="C295" t="s">
        <v>49</v>
      </c>
      <c r="D295" t="s">
        <v>56</v>
      </c>
      <c r="E295" s="6">
        <v>8.5</v>
      </c>
      <c r="F295" s="2">
        <v>13.43</v>
      </c>
      <c r="G295" t="s">
        <v>34</v>
      </c>
      <c r="H295" s="11">
        <v>3.9980000000000002</v>
      </c>
      <c r="I295">
        <v>250</v>
      </c>
      <c r="J295" s="2">
        <f t="shared" si="85"/>
        <v>8.0712855943694706</v>
      </c>
      <c r="K295">
        <v>20000</v>
      </c>
      <c r="L295" s="6">
        <f t="shared" si="95"/>
        <v>0.5</v>
      </c>
      <c r="M295" s="11">
        <f t="shared" si="87"/>
        <v>0.5</v>
      </c>
      <c r="N295">
        <v>50</v>
      </c>
      <c r="O295">
        <v>0.5</v>
      </c>
      <c r="P295">
        <v>4</v>
      </c>
      <c r="Q295" s="11">
        <f t="shared" si="88"/>
        <v>4</v>
      </c>
      <c r="R295">
        <f t="shared" si="89"/>
        <v>35.5</v>
      </c>
      <c r="S295" s="11">
        <v>35.5</v>
      </c>
      <c r="T295" s="3">
        <f t="shared" si="90"/>
        <v>40</v>
      </c>
      <c r="U295" s="11">
        <v>57.335999999999999</v>
      </c>
      <c r="V295" s="11">
        <v>163.5</v>
      </c>
      <c r="W295" s="11">
        <v>3495.6</v>
      </c>
      <c r="X295" s="11">
        <v>8.4039999999999999</v>
      </c>
      <c r="Y295" s="11">
        <v>115.4</v>
      </c>
      <c r="Z295" s="11">
        <v>3498.5</v>
      </c>
      <c r="AA295" s="11">
        <v>8.2319999999999993</v>
      </c>
      <c r="AB295" s="11">
        <v>20.295999999999999</v>
      </c>
      <c r="AC295" s="3">
        <f t="shared" si="91"/>
        <v>37.04</v>
      </c>
      <c r="AD295" t="s">
        <v>35</v>
      </c>
      <c r="AF295">
        <f t="shared" si="92"/>
        <v>0</v>
      </c>
      <c r="AG295" t="s">
        <v>36</v>
      </c>
      <c r="AH295" s="11">
        <v>137.274</v>
      </c>
      <c r="AI295">
        <f t="shared" si="93"/>
        <v>4.4319106347258996</v>
      </c>
      <c r="AJ295">
        <f t="shared" si="96"/>
        <v>1229.4574887443723</v>
      </c>
    </row>
    <row r="296" spans="1:36">
      <c r="A296" s="1">
        <v>21.104299999999999</v>
      </c>
      <c r="B296" t="s">
        <v>50</v>
      </c>
      <c r="C296" t="s">
        <v>49</v>
      </c>
      <c r="D296" t="s">
        <v>56</v>
      </c>
      <c r="E296" s="6">
        <v>8.5</v>
      </c>
      <c r="F296" s="2">
        <v>14.43</v>
      </c>
      <c r="G296" t="s">
        <v>37</v>
      </c>
      <c r="H296" s="11">
        <v>4.0060000000000002</v>
      </c>
      <c r="I296">
        <v>250</v>
      </c>
      <c r="J296" s="2">
        <f t="shared" si="85"/>
        <v>8.0712855943694706</v>
      </c>
      <c r="K296">
        <v>20000</v>
      </c>
      <c r="L296" s="6">
        <f t="shared" si="95"/>
        <v>0.5</v>
      </c>
      <c r="M296" s="11">
        <f t="shared" si="87"/>
        <v>0.5</v>
      </c>
      <c r="N296">
        <v>50</v>
      </c>
      <c r="O296">
        <v>0.5</v>
      </c>
      <c r="P296">
        <v>4</v>
      </c>
      <c r="Q296" s="11">
        <f t="shared" si="88"/>
        <v>4</v>
      </c>
      <c r="R296">
        <f t="shared" si="89"/>
        <v>35.5</v>
      </c>
      <c r="S296" s="11">
        <v>35.505000000000003</v>
      </c>
      <c r="T296" s="3">
        <f t="shared" si="90"/>
        <v>40.005000000000003</v>
      </c>
      <c r="U296" s="11">
        <v>57.412999999999997</v>
      </c>
      <c r="V296" s="11">
        <v>145.6</v>
      </c>
      <c r="W296" s="11">
        <v>3550</v>
      </c>
      <c r="X296" s="11">
        <v>8.4529999999999994</v>
      </c>
      <c r="Y296" s="11">
        <v>131.1</v>
      </c>
      <c r="Z296" s="11">
        <v>3485.4</v>
      </c>
      <c r="AA296" s="11">
        <v>8.1850000000000005</v>
      </c>
      <c r="AB296" s="11">
        <v>20.356999999999999</v>
      </c>
      <c r="AC296" s="3">
        <f t="shared" si="91"/>
        <v>37.055999999999997</v>
      </c>
      <c r="AD296" t="s">
        <v>35</v>
      </c>
      <c r="AF296">
        <f t="shared" si="92"/>
        <v>0</v>
      </c>
      <c r="AG296" t="s">
        <v>36</v>
      </c>
      <c r="AH296" s="11">
        <v>138.77699999999999</v>
      </c>
      <c r="AI296">
        <f t="shared" si="93"/>
        <v>4.4804352037192476</v>
      </c>
      <c r="AJ296">
        <f t="shared" si="96"/>
        <v>1212.8630773839245</v>
      </c>
    </row>
    <row r="297" spans="1:36">
      <c r="A297" s="1">
        <v>21.104299999999999</v>
      </c>
      <c r="B297" t="s">
        <v>50</v>
      </c>
      <c r="C297" t="s">
        <v>49</v>
      </c>
      <c r="D297" t="s">
        <v>56</v>
      </c>
      <c r="E297" s="6">
        <v>8.5</v>
      </c>
      <c r="F297" s="2">
        <v>15.43</v>
      </c>
      <c r="G297" t="s">
        <v>38</v>
      </c>
      <c r="H297" s="11">
        <v>4.0010000000000003</v>
      </c>
      <c r="I297">
        <v>250</v>
      </c>
      <c r="J297" s="2">
        <f t="shared" si="85"/>
        <v>8.0712855943694706</v>
      </c>
      <c r="K297">
        <v>20000</v>
      </c>
      <c r="L297" s="6">
        <f t="shared" si="95"/>
        <v>0.5</v>
      </c>
      <c r="M297" s="11">
        <f t="shared" si="87"/>
        <v>0.5</v>
      </c>
      <c r="N297">
        <v>50</v>
      </c>
      <c r="O297">
        <v>0.5</v>
      </c>
      <c r="P297">
        <v>4</v>
      </c>
      <c r="Q297" s="11">
        <f t="shared" si="88"/>
        <v>4</v>
      </c>
      <c r="R297">
        <f t="shared" si="89"/>
        <v>35.5</v>
      </c>
      <c r="S297" s="11">
        <v>35.514000000000003</v>
      </c>
      <c r="T297" s="3">
        <f t="shared" si="90"/>
        <v>40.014000000000003</v>
      </c>
      <c r="U297" s="11">
        <v>57.305</v>
      </c>
      <c r="V297" s="11">
        <v>162.6</v>
      </c>
      <c r="W297" s="11">
        <v>3479.6</v>
      </c>
      <c r="X297" s="11">
        <v>8.4079999999999995</v>
      </c>
      <c r="Y297" s="11">
        <v>112.8</v>
      </c>
      <c r="Z297" s="11">
        <v>3532.7</v>
      </c>
      <c r="AA297" s="11">
        <v>8.2080000000000002</v>
      </c>
      <c r="AB297" s="11">
        <v>20.375</v>
      </c>
      <c r="AC297" s="3">
        <f t="shared" si="91"/>
        <v>36.93</v>
      </c>
      <c r="AD297" t="s">
        <v>35</v>
      </c>
      <c r="AF297">
        <f t="shared" si="92"/>
        <v>0</v>
      </c>
      <c r="AG297" t="s">
        <v>36</v>
      </c>
      <c r="AH297" s="11">
        <v>138.37620000000001</v>
      </c>
      <c r="AI297">
        <f t="shared" si="93"/>
        <v>4.4674953186543558</v>
      </c>
      <c r="AJ297">
        <f t="shared" si="96"/>
        <v>1223.0109807548113</v>
      </c>
    </row>
    <row r="298" spans="1:36">
      <c r="A298" s="1">
        <v>21.104299999999999</v>
      </c>
      <c r="B298" t="s">
        <v>50</v>
      </c>
      <c r="C298" t="s">
        <v>49</v>
      </c>
      <c r="D298" t="s">
        <v>56</v>
      </c>
      <c r="E298" s="6">
        <v>8.5</v>
      </c>
      <c r="F298" s="2">
        <v>16.43</v>
      </c>
      <c r="G298" t="s">
        <v>34</v>
      </c>
      <c r="H298" s="11">
        <v>4.0049999999999999</v>
      </c>
      <c r="I298">
        <v>500</v>
      </c>
      <c r="J298" s="2">
        <f t="shared" si="85"/>
        <v>16.142571188738941</v>
      </c>
      <c r="K298">
        <v>20000</v>
      </c>
      <c r="L298" s="6">
        <f t="shared" si="95"/>
        <v>1</v>
      </c>
      <c r="M298" s="11">
        <f t="shared" si="87"/>
        <v>1</v>
      </c>
      <c r="N298">
        <v>50</v>
      </c>
      <c r="O298">
        <v>0.5</v>
      </c>
      <c r="P298">
        <v>4</v>
      </c>
      <c r="Q298" s="11">
        <f t="shared" si="88"/>
        <v>4</v>
      </c>
      <c r="R298">
        <f t="shared" si="89"/>
        <v>35</v>
      </c>
      <c r="S298" s="15">
        <v>35.027999999999999</v>
      </c>
      <c r="T298" s="3">
        <f t="shared" si="90"/>
        <v>40.027999999999999</v>
      </c>
      <c r="U298" s="11">
        <v>57.411999999999999</v>
      </c>
      <c r="V298" s="11">
        <v>146.80000000000001</v>
      </c>
      <c r="W298" s="11">
        <v>4560.5</v>
      </c>
      <c r="X298" s="11">
        <v>8.3810000000000002</v>
      </c>
      <c r="Y298" s="11">
        <v>132.1</v>
      </c>
      <c r="Z298" s="11">
        <v>4627.8999999999996</v>
      </c>
      <c r="AA298" s="11">
        <v>8.1880000000000006</v>
      </c>
      <c r="AB298" s="11">
        <v>20.326000000000001</v>
      </c>
      <c r="AC298" s="3">
        <f t="shared" si="91"/>
        <v>37.085999999999999</v>
      </c>
      <c r="AD298" t="s">
        <v>35</v>
      </c>
      <c r="AF298">
        <f t="shared" si="92"/>
        <v>0</v>
      </c>
      <c r="AG298" t="s">
        <v>36</v>
      </c>
      <c r="AH298" s="11">
        <v>355.91039999999998</v>
      </c>
      <c r="AI298">
        <f t="shared" si="93"/>
        <v>11.490617937625107</v>
      </c>
      <c r="AJ298">
        <f t="shared" si="96"/>
        <v>1701.5497891635455</v>
      </c>
    </row>
    <row r="299" spans="1:36">
      <c r="A299" s="1">
        <v>21.104299999999999</v>
      </c>
      <c r="B299" t="s">
        <v>50</v>
      </c>
      <c r="C299" t="s">
        <v>49</v>
      </c>
      <c r="D299" t="s">
        <v>56</v>
      </c>
      <c r="E299" s="6">
        <v>8.5</v>
      </c>
      <c r="F299" s="2">
        <v>17.43</v>
      </c>
      <c r="G299" t="s">
        <v>37</v>
      </c>
      <c r="H299" s="11">
        <v>3.9950000000000001</v>
      </c>
      <c r="I299">
        <v>500</v>
      </c>
      <c r="J299" s="2">
        <f t="shared" si="85"/>
        <v>16.142571188738941</v>
      </c>
      <c r="K299">
        <v>20000</v>
      </c>
      <c r="L299" s="6">
        <f t="shared" si="95"/>
        <v>1</v>
      </c>
      <c r="M299" s="11">
        <f t="shared" si="87"/>
        <v>1</v>
      </c>
      <c r="N299">
        <v>50</v>
      </c>
      <c r="O299">
        <v>0.5</v>
      </c>
      <c r="P299">
        <v>4</v>
      </c>
      <c r="Q299" s="11">
        <f t="shared" si="88"/>
        <v>4</v>
      </c>
      <c r="R299">
        <f t="shared" si="89"/>
        <v>35</v>
      </c>
      <c r="S299" s="11">
        <v>34.994999999999997</v>
      </c>
      <c r="T299" s="3">
        <f t="shared" si="90"/>
        <v>39.994999999999997</v>
      </c>
      <c r="U299" s="11">
        <v>57.363</v>
      </c>
      <c r="V299" s="11">
        <v>167.3</v>
      </c>
      <c r="W299" s="11">
        <v>4519.1000000000004</v>
      </c>
      <c r="X299" s="11">
        <v>8.3710000000000004</v>
      </c>
      <c r="Y299" s="11">
        <v>124.8</v>
      </c>
      <c r="Z299" s="11">
        <v>4534.1000000000004</v>
      </c>
      <c r="AA299" s="11">
        <v>8.2170000000000005</v>
      </c>
      <c r="AB299" s="11">
        <v>20.364999999999998</v>
      </c>
      <c r="AC299" s="3">
        <f t="shared" si="91"/>
        <v>36.998000000000005</v>
      </c>
      <c r="AD299" t="s">
        <v>35</v>
      </c>
      <c r="AF299">
        <f t="shared" si="92"/>
        <v>0</v>
      </c>
      <c r="AG299" t="s">
        <v>36</v>
      </c>
      <c r="AH299" s="11">
        <v>353.50560000000002</v>
      </c>
      <c r="AI299">
        <f t="shared" si="93"/>
        <v>11.412978627235747</v>
      </c>
      <c r="AJ299">
        <f t="shared" si="96"/>
        <v>1731.7896899123896</v>
      </c>
    </row>
    <row r="300" spans="1:36">
      <c r="A300" s="1">
        <v>21.104299999999999</v>
      </c>
      <c r="B300" t="s">
        <v>50</v>
      </c>
      <c r="C300" t="s">
        <v>49</v>
      </c>
      <c r="D300" t="s">
        <v>56</v>
      </c>
      <c r="E300" s="6">
        <v>8.5</v>
      </c>
      <c r="F300" s="2">
        <v>18.43</v>
      </c>
      <c r="G300" t="s">
        <v>38</v>
      </c>
      <c r="H300" s="11">
        <v>3.9940000000000002</v>
      </c>
      <c r="I300">
        <v>500</v>
      </c>
      <c r="J300" s="2">
        <f t="shared" si="85"/>
        <v>16.142571188738941</v>
      </c>
      <c r="K300">
        <v>20000</v>
      </c>
      <c r="L300" s="6">
        <f t="shared" si="95"/>
        <v>1</v>
      </c>
      <c r="M300" s="11">
        <f t="shared" si="87"/>
        <v>1</v>
      </c>
      <c r="N300">
        <v>50</v>
      </c>
      <c r="O300">
        <v>0.5</v>
      </c>
      <c r="P300">
        <v>4</v>
      </c>
      <c r="Q300" s="11">
        <f t="shared" si="88"/>
        <v>4</v>
      </c>
      <c r="R300">
        <f t="shared" si="89"/>
        <v>35</v>
      </c>
      <c r="S300" s="15">
        <v>35.011000000000003</v>
      </c>
      <c r="T300" s="3">
        <f t="shared" si="90"/>
        <v>40.011000000000003</v>
      </c>
      <c r="U300" s="11">
        <v>57.341999999999999</v>
      </c>
      <c r="V300" s="11">
        <v>150.4</v>
      </c>
      <c r="W300" s="11">
        <v>4564.1000000000004</v>
      </c>
      <c r="X300" s="11">
        <v>8.4320000000000004</v>
      </c>
      <c r="Y300" s="11">
        <v>136.6</v>
      </c>
      <c r="Z300" s="11">
        <v>4540.8999999999996</v>
      </c>
      <c r="AA300" s="11">
        <v>8.2080000000000002</v>
      </c>
      <c r="AB300" s="15">
        <v>20.341999999999999</v>
      </c>
      <c r="AC300" s="3">
        <f t="shared" si="91"/>
        <v>37</v>
      </c>
      <c r="AD300" t="s">
        <v>35</v>
      </c>
      <c r="AF300">
        <f t="shared" si="92"/>
        <v>0</v>
      </c>
      <c r="AG300" t="s">
        <v>36</v>
      </c>
      <c r="AH300" s="11">
        <v>360.21899999999999</v>
      </c>
      <c r="AI300">
        <f t="shared" si="93"/>
        <v>11.629721702072706</v>
      </c>
      <c r="AJ300">
        <f t="shared" si="96"/>
        <v>1671.8570355533307</v>
      </c>
    </row>
    <row r="301" spans="1:36">
      <c r="A301" s="1">
        <v>21.104299999999999</v>
      </c>
      <c r="B301" t="s">
        <v>50</v>
      </c>
      <c r="C301" t="s">
        <v>49</v>
      </c>
      <c r="D301" t="s">
        <v>56</v>
      </c>
      <c r="E301" s="6">
        <v>8.5</v>
      </c>
      <c r="F301" s="2">
        <v>19.43</v>
      </c>
      <c r="G301" t="s">
        <v>34</v>
      </c>
      <c r="H301" s="11">
        <v>4</v>
      </c>
      <c r="I301">
        <v>1.155</v>
      </c>
      <c r="J301" s="2">
        <f t="shared" si="85"/>
        <v>3.728933944598696E-2</v>
      </c>
      <c r="K301">
        <v>400</v>
      </c>
      <c r="L301" s="6">
        <v>0.1</v>
      </c>
      <c r="M301" s="11">
        <v>0.1</v>
      </c>
      <c r="N301">
        <v>50</v>
      </c>
      <c r="O301">
        <v>0.5</v>
      </c>
      <c r="P301">
        <v>4</v>
      </c>
      <c r="Q301" s="11">
        <v>4</v>
      </c>
      <c r="R301">
        <f t="shared" si="89"/>
        <v>35.9</v>
      </c>
      <c r="S301" s="15">
        <v>35.902999999999999</v>
      </c>
      <c r="T301" s="3">
        <f t="shared" si="90"/>
        <v>40.003</v>
      </c>
      <c r="U301" s="11">
        <v>58.073999999999998</v>
      </c>
      <c r="V301" s="11">
        <v>190</v>
      </c>
      <c r="W301" s="11">
        <v>2782.7</v>
      </c>
      <c r="X301" s="11">
        <v>8.6069999999999993</v>
      </c>
      <c r="Y301" s="11">
        <v>-118.1</v>
      </c>
      <c r="Z301" s="11">
        <v>2910.4</v>
      </c>
      <c r="AA301" s="11">
        <v>8.2129999999999992</v>
      </c>
      <c r="AB301" s="11">
        <v>21.013999999999999</v>
      </c>
      <c r="AC301" s="3">
        <f t="shared" si="91"/>
        <v>37.06</v>
      </c>
      <c r="AD301" t="s">
        <v>35</v>
      </c>
      <c r="AF301">
        <f t="shared" si="92"/>
        <v>0</v>
      </c>
      <c r="AG301" t="s">
        <v>36</v>
      </c>
      <c r="AH301" s="11">
        <v>0.41482799999999997</v>
      </c>
      <c r="AI301">
        <f t="shared" si="93"/>
        <v>1.3392781042164396E-2</v>
      </c>
      <c r="AJ301">
        <f t="shared" si="96"/>
        <v>7.7074848299999994</v>
      </c>
    </row>
    <row r="302" spans="1:36">
      <c r="A302" s="1">
        <v>21.104299999999999</v>
      </c>
      <c r="B302" t="s">
        <v>50</v>
      </c>
      <c r="C302" t="s">
        <v>49</v>
      </c>
      <c r="D302" t="s">
        <v>56</v>
      </c>
      <c r="E302" s="6">
        <v>8.5</v>
      </c>
      <c r="F302" s="2">
        <v>20.43</v>
      </c>
      <c r="G302" t="s">
        <v>37</v>
      </c>
      <c r="H302" s="11">
        <v>4.0049999999999999</v>
      </c>
      <c r="I302">
        <v>1.155</v>
      </c>
      <c r="J302" s="2">
        <f t="shared" si="85"/>
        <v>3.728933944598696E-2</v>
      </c>
      <c r="K302">
        <v>400</v>
      </c>
      <c r="L302" s="6">
        <v>0.1</v>
      </c>
      <c r="M302" s="11">
        <v>0.1</v>
      </c>
      <c r="N302">
        <v>50</v>
      </c>
      <c r="O302">
        <v>0.5</v>
      </c>
      <c r="P302">
        <v>4</v>
      </c>
      <c r="Q302" s="11">
        <v>4</v>
      </c>
      <c r="R302">
        <f t="shared" si="89"/>
        <v>35.9</v>
      </c>
      <c r="S302" s="15">
        <v>35.9</v>
      </c>
      <c r="T302" s="3">
        <f t="shared" si="90"/>
        <v>40</v>
      </c>
      <c r="U302" s="11">
        <v>58.018000000000001</v>
      </c>
      <c r="V302" s="11">
        <v>171.7</v>
      </c>
      <c r="W302" s="11">
        <v>2854.1</v>
      </c>
      <c r="X302" s="11">
        <v>8.6069999999999993</v>
      </c>
      <c r="Y302" s="11">
        <v>-35.6</v>
      </c>
      <c r="Z302" s="11">
        <v>2868.6</v>
      </c>
      <c r="AA302" s="11">
        <v>8.2319999999999993</v>
      </c>
      <c r="AB302" s="11">
        <v>20.96</v>
      </c>
      <c r="AC302" s="3">
        <f t="shared" si="91"/>
        <v>37.058</v>
      </c>
      <c r="AD302" t="s">
        <v>35</v>
      </c>
      <c r="AF302">
        <f t="shared" si="92"/>
        <v>0</v>
      </c>
      <c r="AG302" t="s">
        <v>36</v>
      </c>
      <c r="AH302" s="11">
        <v>0.44789400000000001</v>
      </c>
      <c r="AI302">
        <f t="shared" si="93"/>
        <v>1.446032156001808E-2</v>
      </c>
      <c r="AJ302">
        <f t="shared" si="96"/>
        <v>7.3912469782771542</v>
      </c>
    </row>
    <row r="303" spans="1:36">
      <c r="A303" s="1">
        <v>21.104299999999999</v>
      </c>
      <c r="B303" t="s">
        <v>50</v>
      </c>
      <c r="C303" t="s">
        <v>49</v>
      </c>
      <c r="D303" t="s">
        <v>56</v>
      </c>
      <c r="E303" s="6">
        <v>8.5</v>
      </c>
      <c r="F303" s="2">
        <v>21.43</v>
      </c>
      <c r="G303" t="s">
        <v>38</v>
      </c>
      <c r="H303" s="11">
        <v>3.9969999999999999</v>
      </c>
      <c r="I303">
        <v>1.155</v>
      </c>
      <c r="J303" s="2">
        <f t="shared" si="85"/>
        <v>3.728933944598696E-2</v>
      </c>
      <c r="K303">
        <v>400</v>
      </c>
      <c r="L303" s="6">
        <v>0.1</v>
      </c>
      <c r="M303" s="11">
        <v>0.1</v>
      </c>
      <c r="N303">
        <v>50</v>
      </c>
      <c r="O303">
        <v>0.5</v>
      </c>
      <c r="P303">
        <v>4</v>
      </c>
      <c r="Q303" s="11">
        <v>4</v>
      </c>
      <c r="R303">
        <f t="shared" si="89"/>
        <v>35.9</v>
      </c>
      <c r="S303" s="15">
        <v>35.906999999999996</v>
      </c>
      <c r="T303" s="3">
        <f t="shared" si="90"/>
        <v>40.006999999999998</v>
      </c>
      <c r="U303" s="11">
        <v>58</v>
      </c>
      <c r="V303" s="11">
        <v>158.5</v>
      </c>
      <c r="W303" s="11">
        <v>2829.8</v>
      </c>
      <c r="X303" s="11">
        <v>8.6020000000000003</v>
      </c>
      <c r="Y303" s="11">
        <v>-28.9</v>
      </c>
      <c r="Z303" s="11">
        <v>2882.4</v>
      </c>
      <c r="AA303" s="11">
        <v>8.2240000000000002</v>
      </c>
      <c r="AB303" s="11">
        <v>20.933</v>
      </c>
      <c r="AC303" s="3">
        <f t="shared" si="91"/>
        <v>37.067</v>
      </c>
      <c r="AD303" t="s">
        <v>35</v>
      </c>
      <c r="AF303">
        <f t="shared" si="92"/>
        <v>0</v>
      </c>
      <c r="AG303" t="s">
        <v>36</v>
      </c>
      <c r="AH303" s="11">
        <v>0.37975799999999998</v>
      </c>
      <c r="AI303">
        <f t="shared" si="93"/>
        <v>1.2260541098986246E-2</v>
      </c>
      <c r="AJ303">
        <f t="shared" si="96"/>
        <v>8.0389279994996272</v>
      </c>
    </row>
    <row r="304" spans="1:36">
      <c r="A304" s="1">
        <v>21.104299999999999</v>
      </c>
      <c r="B304" t="s">
        <v>50</v>
      </c>
      <c r="C304" t="s">
        <v>49</v>
      </c>
      <c r="D304" t="s">
        <v>56</v>
      </c>
      <c r="E304" s="6">
        <v>8.5</v>
      </c>
      <c r="F304" s="2">
        <v>22.43</v>
      </c>
      <c r="G304" t="s">
        <v>34</v>
      </c>
      <c r="H304" s="11">
        <v>4</v>
      </c>
      <c r="I304">
        <v>3.1539999999999999</v>
      </c>
      <c r="J304" s="2">
        <f t="shared" si="85"/>
        <v>0.10182733905856524</v>
      </c>
      <c r="K304">
        <v>400</v>
      </c>
      <c r="L304" s="6">
        <v>0.3</v>
      </c>
      <c r="M304" s="11">
        <v>0.3</v>
      </c>
      <c r="N304">
        <v>50</v>
      </c>
      <c r="O304">
        <v>0.5</v>
      </c>
      <c r="P304">
        <v>4</v>
      </c>
      <c r="Q304" s="11">
        <v>4</v>
      </c>
      <c r="R304">
        <f t="shared" si="89"/>
        <v>35.700000000000003</v>
      </c>
      <c r="S304" s="15">
        <v>35.707000000000001</v>
      </c>
      <c r="T304" s="3">
        <f t="shared" si="90"/>
        <v>40.006999999999998</v>
      </c>
      <c r="U304" s="11">
        <v>58.024000000000001</v>
      </c>
      <c r="V304" s="11">
        <v>168.8</v>
      </c>
      <c r="W304" s="11">
        <v>2783.7</v>
      </c>
      <c r="X304" s="11">
        <v>8.6029999999999998</v>
      </c>
      <c r="Y304" s="11">
        <v>-31.2</v>
      </c>
      <c r="Z304" s="11">
        <v>2862.8</v>
      </c>
      <c r="AA304" s="11">
        <v>8.2330000000000005</v>
      </c>
      <c r="AB304" s="11">
        <v>20.974</v>
      </c>
      <c r="AC304" s="3">
        <f t="shared" si="91"/>
        <v>37.049999999999997</v>
      </c>
      <c r="AD304" t="s">
        <v>35</v>
      </c>
      <c r="AF304">
        <f t="shared" si="92"/>
        <v>0</v>
      </c>
      <c r="AG304" t="s">
        <v>36</v>
      </c>
      <c r="AH304" s="11">
        <v>0.61121999999999999</v>
      </c>
      <c r="AI304">
        <f t="shared" si="93"/>
        <v>1.9733324723962033E-2</v>
      </c>
      <c r="AJ304">
        <f t="shared" si="96"/>
        <v>25.88409425</v>
      </c>
    </row>
    <row r="305" spans="1:36">
      <c r="A305" s="1">
        <v>21.104299999999999</v>
      </c>
      <c r="B305" t="s">
        <v>50</v>
      </c>
      <c r="C305" t="s">
        <v>49</v>
      </c>
      <c r="D305" t="s">
        <v>56</v>
      </c>
      <c r="E305" s="6">
        <v>8.5</v>
      </c>
      <c r="F305" s="2">
        <v>23.43</v>
      </c>
      <c r="G305" t="s">
        <v>37</v>
      </c>
      <c r="H305" s="11">
        <v>4.0030000000000001</v>
      </c>
      <c r="I305">
        <v>3.1539999999999999</v>
      </c>
      <c r="J305" s="2">
        <f t="shared" si="85"/>
        <v>0.10182733905856524</v>
      </c>
      <c r="K305">
        <v>400</v>
      </c>
      <c r="L305" s="6">
        <v>0.3</v>
      </c>
      <c r="M305" s="11">
        <v>0.3</v>
      </c>
      <c r="N305">
        <v>50</v>
      </c>
      <c r="O305">
        <v>0.5</v>
      </c>
      <c r="P305">
        <v>4</v>
      </c>
      <c r="Q305" s="11">
        <v>4</v>
      </c>
      <c r="R305">
        <f t="shared" si="89"/>
        <v>35.700000000000003</v>
      </c>
      <c r="S305" s="15">
        <v>35.703000000000003</v>
      </c>
      <c r="T305" s="3">
        <f t="shared" si="90"/>
        <v>40.003</v>
      </c>
      <c r="U305" s="11">
        <v>58.158999999999999</v>
      </c>
      <c r="V305" s="11">
        <v>167.7</v>
      </c>
      <c r="W305" s="11">
        <v>2798.7</v>
      </c>
      <c r="X305" s="11">
        <v>8.5990000000000002</v>
      </c>
      <c r="Y305" s="11">
        <v>-35.700000000000003</v>
      </c>
      <c r="Z305" s="11">
        <v>2852.2</v>
      </c>
      <c r="AA305" s="11">
        <v>8.24</v>
      </c>
      <c r="AB305" s="11">
        <v>21.152000000000001</v>
      </c>
      <c r="AC305" s="3">
        <f t="shared" si="91"/>
        <v>37.006999999999998</v>
      </c>
      <c r="AD305" t="s">
        <v>35</v>
      </c>
      <c r="AF305">
        <f t="shared" si="92"/>
        <v>0</v>
      </c>
      <c r="AG305" t="s">
        <v>36</v>
      </c>
      <c r="AH305" s="11">
        <v>0.88777200000000001</v>
      </c>
      <c r="AI305">
        <f t="shared" si="93"/>
        <v>2.8661845418738296E-2</v>
      </c>
      <c r="AJ305">
        <f t="shared" si="96"/>
        <v>23.311437321009237</v>
      </c>
    </row>
    <row r="306" spans="1:36">
      <c r="A306" s="1">
        <v>21.104299999999999</v>
      </c>
      <c r="B306" t="s">
        <v>50</v>
      </c>
      <c r="C306" t="s">
        <v>49</v>
      </c>
      <c r="D306" t="s">
        <v>56</v>
      </c>
      <c r="E306" s="6">
        <v>8.5</v>
      </c>
      <c r="F306" s="2">
        <v>24.43</v>
      </c>
      <c r="G306" t="s">
        <v>38</v>
      </c>
      <c r="H306" s="11">
        <v>3.9980000000000002</v>
      </c>
      <c r="I306">
        <v>3.1539999999999999</v>
      </c>
      <c r="J306" s="2">
        <f t="shared" si="85"/>
        <v>0.10182733905856524</v>
      </c>
      <c r="K306">
        <v>400</v>
      </c>
      <c r="L306" s="6">
        <v>0.3</v>
      </c>
      <c r="M306" s="11">
        <v>0.3</v>
      </c>
      <c r="N306">
        <v>50</v>
      </c>
      <c r="O306">
        <v>0.5</v>
      </c>
      <c r="P306">
        <v>4</v>
      </c>
      <c r="Q306" s="11">
        <v>4</v>
      </c>
      <c r="R306">
        <f t="shared" si="89"/>
        <v>35.700000000000003</v>
      </c>
      <c r="S306" s="15">
        <v>35.695999999999998</v>
      </c>
      <c r="T306" s="3">
        <f t="shared" si="90"/>
        <v>39.995999999999995</v>
      </c>
      <c r="U306" s="11">
        <v>58.042000000000002</v>
      </c>
      <c r="V306" s="11">
        <v>168.2</v>
      </c>
      <c r="W306" s="11">
        <v>2871.6</v>
      </c>
      <c r="X306" s="11">
        <v>8.5960000000000001</v>
      </c>
      <c r="Y306" s="11">
        <v>-33.200000000000003</v>
      </c>
      <c r="Z306" s="11">
        <v>2821.6</v>
      </c>
      <c r="AA306" s="11">
        <v>8.2449999999999992</v>
      </c>
      <c r="AB306" s="11">
        <v>20.959</v>
      </c>
      <c r="AC306" s="3">
        <f t="shared" si="91"/>
        <v>37.082999999999998</v>
      </c>
      <c r="AD306" t="s">
        <v>35</v>
      </c>
      <c r="AF306">
        <f t="shared" si="92"/>
        <v>0</v>
      </c>
      <c r="AG306" t="s">
        <v>36</v>
      </c>
      <c r="AH306" s="11">
        <v>0.788574</v>
      </c>
      <c r="AI306">
        <f t="shared" si="93"/>
        <v>2.5459223865177245E-2</v>
      </c>
      <c r="AJ306">
        <f t="shared" si="96"/>
        <v>24.23829273586793</v>
      </c>
    </row>
    <row r="307" spans="1:36">
      <c r="A307" s="1">
        <v>21.104299999999999</v>
      </c>
      <c r="B307" t="s">
        <v>50</v>
      </c>
      <c r="C307" t="s">
        <v>49</v>
      </c>
      <c r="D307" t="s">
        <v>56</v>
      </c>
      <c r="E307" s="6">
        <v>8.5</v>
      </c>
      <c r="F307" s="2">
        <v>25.43</v>
      </c>
      <c r="G307" t="s">
        <v>34</v>
      </c>
      <c r="H307" s="11">
        <v>4.0010000000000003</v>
      </c>
      <c r="I307">
        <v>10.15</v>
      </c>
      <c r="J307" s="2">
        <f t="shared" si="85"/>
        <v>0.32769419513140052</v>
      </c>
      <c r="K307">
        <v>400</v>
      </c>
      <c r="L307" s="6">
        <v>1</v>
      </c>
      <c r="M307" s="11">
        <v>1</v>
      </c>
      <c r="N307">
        <v>50</v>
      </c>
      <c r="O307">
        <v>0.5</v>
      </c>
      <c r="P307">
        <v>4</v>
      </c>
      <c r="Q307" s="11">
        <v>4</v>
      </c>
      <c r="R307">
        <f t="shared" si="89"/>
        <v>35</v>
      </c>
      <c r="S307" s="15">
        <v>35.015999999999998</v>
      </c>
      <c r="T307" s="3">
        <f t="shared" si="90"/>
        <v>40.015999999999998</v>
      </c>
      <c r="U307" s="11">
        <v>58.023000000000003</v>
      </c>
      <c r="V307" s="11">
        <v>169.3</v>
      </c>
      <c r="W307" s="11">
        <v>2854</v>
      </c>
      <c r="X307" s="11">
        <v>8.5960000000000001</v>
      </c>
      <c r="Y307" s="11">
        <v>-23.3</v>
      </c>
      <c r="Z307" s="11">
        <v>2852.2</v>
      </c>
      <c r="AA307" s="11">
        <v>8.2479999999999993</v>
      </c>
      <c r="AB307" s="11">
        <v>20.988</v>
      </c>
      <c r="AC307" s="3">
        <f t="shared" si="91"/>
        <v>37.035000000000004</v>
      </c>
      <c r="AD307" t="s">
        <v>35</v>
      </c>
      <c r="AF307">
        <f t="shared" si="92"/>
        <v>0</v>
      </c>
      <c r="AG307" t="s">
        <v>36</v>
      </c>
      <c r="AH307" s="11">
        <v>2.0561039999999999</v>
      </c>
      <c r="AI307">
        <f t="shared" si="93"/>
        <v>6.6381610382901787E-2</v>
      </c>
      <c r="AJ307">
        <f t="shared" si="96"/>
        <v>82.483026333416632</v>
      </c>
    </row>
    <row r="308" spans="1:36">
      <c r="A308" s="1">
        <v>21.104299999999999</v>
      </c>
      <c r="B308" t="s">
        <v>50</v>
      </c>
      <c r="C308" t="s">
        <v>49</v>
      </c>
      <c r="D308" t="s">
        <v>56</v>
      </c>
      <c r="E308" s="6">
        <v>8.5</v>
      </c>
      <c r="F308" s="2">
        <v>26.43</v>
      </c>
      <c r="G308" t="s">
        <v>37</v>
      </c>
      <c r="H308" s="11">
        <v>4.0039999999999996</v>
      </c>
      <c r="I308">
        <v>10.15</v>
      </c>
      <c r="J308" s="2">
        <f t="shared" si="85"/>
        <v>0.32769419513140052</v>
      </c>
      <c r="K308">
        <v>400</v>
      </c>
      <c r="L308" s="6">
        <v>1</v>
      </c>
      <c r="M308" s="11">
        <v>1</v>
      </c>
      <c r="N308">
        <v>50</v>
      </c>
      <c r="O308">
        <v>0.5</v>
      </c>
      <c r="P308">
        <v>4</v>
      </c>
      <c r="Q308" s="11">
        <v>4</v>
      </c>
      <c r="R308">
        <f t="shared" si="89"/>
        <v>35</v>
      </c>
      <c r="S308" s="15">
        <v>34.987000000000002</v>
      </c>
      <c r="T308" s="3">
        <f t="shared" si="90"/>
        <v>39.987000000000002</v>
      </c>
      <c r="U308" s="11">
        <v>58.037999999999997</v>
      </c>
      <c r="V308" s="11">
        <v>162.4</v>
      </c>
      <c r="W308" s="11">
        <v>2836.7</v>
      </c>
      <c r="X308" s="11">
        <v>8.5980000000000008</v>
      </c>
      <c r="Y308" s="11">
        <v>-10.199999999999999</v>
      </c>
      <c r="Z308" s="11">
        <v>2858.2</v>
      </c>
      <c r="AA308" s="11">
        <v>8.25</v>
      </c>
      <c r="AB308" s="11">
        <v>21.033999999999999</v>
      </c>
      <c r="AC308" s="3">
        <f t="shared" si="91"/>
        <v>37.003999999999998</v>
      </c>
      <c r="AD308" t="s">
        <v>35</v>
      </c>
      <c r="AF308">
        <f t="shared" si="92"/>
        <v>0</v>
      </c>
      <c r="AG308" t="s">
        <v>36</v>
      </c>
      <c r="AH308" s="11">
        <v>1.8296520000000001</v>
      </c>
      <c r="AI308">
        <f t="shared" si="93"/>
        <v>5.9070575321237169E-2</v>
      </c>
      <c r="AJ308">
        <f t="shared" si="96"/>
        <v>84.45644540259741</v>
      </c>
    </row>
    <row r="309" spans="1:36">
      <c r="A309" s="1">
        <v>21.104299999999999</v>
      </c>
      <c r="B309" t="s">
        <v>50</v>
      </c>
      <c r="C309" t="s">
        <v>49</v>
      </c>
      <c r="D309" t="s">
        <v>56</v>
      </c>
      <c r="E309" s="6">
        <v>8.5</v>
      </c>
      <c r="F309" s="2">
        <v>27.43</v>
      </c>
      <c r="G309" t="s">
        <v>38</v>
      </c>
      <c r="H309" s="11">
        <v>4.0039999999999996</v>
      </c>
      <c r="I309">
        <v>10.15</v>
      </c>
      <c r="J309" s="2">
        <f t="shared" si="85"/>
        <v>0.32769419513140052</v>
      </c>
      <c r="K309">
        <v>400</v>
      </c>
      <c r="L309" s="6">
        <v>1</v>
      </c>
      <c r="M309" s="11">
        <v>1</v>
      </c>
      <c r="N309">
        <v>50</v>
      </c>
      <c r="O309">
        <v>0.5</v>
      </c>
      <c r="P309">
        <v>4</v>
      </c>
      <c r="Q309" s="11">
        <v>4</v>
      </c>
      <c r="R309">
        <f t="shared" si="89"/>
        <v>35</v>
      </c>
      <c r="S309" s="15">
        <v>34.994999999999997</v>
      </c>
      <c r="T309" s="3">
        <f t="shared" si="90"/>
        <v>39.994999999999997</v>
      </c>
      <c r="U309" s="11">
        <v>58.076000000000001</v>
      </c>
      <c r="V309" s="11">
        <v>164.4</v>
      </c>
      <c r="W309" s="11">
        <v>2779.8</v>
      </c>
      <c r="X309" s="11">
        <v>8.6010000000000009</v>
      </c>
      <c r="Y309" s="11">
        <v>-7.6</v>
      </c>
      <c r="Z309" s="11">
        <v>2839.1</v>
      </c>
      <c r="AA309" s="11">
        <v>8.2560000000000002</v>
      </c>
      <c r="AB309" s="11">
        <v>21.076000000000001</v>
      </c>
      <c r="AC309" s="3">
        <f t="shared" si="91"/>
        <v>37</v>
      </c>
      <c r="AD309" t="s">
        <v>35</v>
      </c>
      <c r="AF309">
        <f t="shared" si="92"/>
        <v>0</v>
      </c>
      <c r="AG309" t="s">
        <v>36</v>
      </c>
      <c r="AH309" s="11">
        <v>1.8787499999999999</v>
      </c>
      <c r="AI309">
        <f t="shared" si="93"/>
        <v>6.0655711241686575E-2</v>
      </c>
      <c r="AJ309">
        <f t="shared" si="96"/>
        <v>84.024850149850153</v>
      </c>
    </row>
    <row r="310" spans="1:36">
      <c r="A310" s="1" t="s">
        <v>31</v>
      </c>
      <c r="B310" t="s">
        <v>31</v>
      </c>
      <c r="C310" t="s">
        <v>51</v>
      </c>
      <c r="D310" t="s">
        <v>56</v>
      </c>
      <c r="E310" s="6">
        <v>8.5</v>
      </c>
      <c r="F310" s="2">
        <v>1.44</v>
      </c>
      <c r="G310" t="s">
        <v>34</v>
      </c>
      <c r="H310" s="11">
        <v>0</v>
      </c>
      <c r="I310" s="20">
        <v>0.15538399999999999</v>
      </c>
      <c r="J310" s="2">
        <f t="shared" si="85"/>
        <v>5.0165945631820237E-3</v>
      </c>
      <c r="K310">
        <v>20000</v>
      </c>
      <c r="L310">
        <v>0</v>
      </c>
      <c r="M310" s="11">
        <f>L310</f>
        <v>0</v>
      </c>
      <c r="N310">
        <v>50</v>
      </c>
      <c r="O310">
        <v>0.5</v>
      </c>
      <c r="P310">
        <v>4</v>
      </c>
      <c r="Q310" s="11">
        <f>P310</f>
        <v>4</v>
      </c>
      <c r="R310">
        <f>40-L310-P310</f>
        <v>36</v>
      </c>
      <c r="S310" s="15">
        <v>36.018000000000001</v>
      </c>
      <c r="T310" s="3">
        <f>S310+Q310+M310</f>
        <v>40.018000000000001</v>
      </c>
      <c r="U310" s="11">
        <v>53.357999999999997</v>
      </c>
      <c r="V310" s="11">
        <v>151.19999999999999</v>
      </c>
      <c r="W310" s="11">
        <v>2513.1</v>
      </c>
      <c r="X310" s="11">
        <v>8.6460000000000008</v>
      </c>
      <c r="Y310" s="11">
        <v>129.9</v>
      </c>
      <c r="Z310" s="11">
        <v>2636.7</v>
      </c>
      <c r="AA310" s="11">
        <v>8.5939999999999994</v>
      </c>
      <c r="AB310" s="15">
        <v>13.365</v>
      </c>
      <c r="AC310" s="3">
        <f>U310-AB310</f>
        <v>39.992999999999995</v>
      </c>
      <c r="AD310" t="s">
        <v>35</v>
      </c>
      <c r="AF310">
        <f>AE310*(1/1000)*(1/94.9714)*(1000/1)</f>
        <v>0</v>
      </c>
      <c r="AG310" t="s">
        <v>36</v>
      </c>
      <c r="AH310" s="11">
        <v>0.26252399999999998</v>
      </c>
      <c r="AI310">
        <f>AH310*(1/1000)*(1/30.974)*(1000/1)</f>
        <v>8.4756247175050044E-3</v>
      </c>
      <c r="AJ310">
        <v>0</v>
      </c>
    </row>
    <row r="311" spans="1:36">
      <c r="A311" s="1" t="s">
        <v>31</v>
      </c>
      <c r="B311" t="s">
        <v>31</v>
      </c>
      <c r="C311" t="s">
        <v>51</v>
      </c>
      <c r="D311" t="s">
        <v>56</v>
      </c>
      <c r="E311" s="6">
        <v>8.5</v>
      </c>
      <c r="F311" s="2">
        <v>2.44</v>
      </c>
      <c r="G311" t="s">
        <v>37</v>
      </c>
      <c r="H311" s="11">
        <v>0</v>
      </c>
      <c r="I311" s="20">
        <v>0.15538399999999999</v>
      </c>
      <c r="J311" s="2">
        <f t="shared" si="85"/>
        <v>5.0165945631820237E-3</v>
      </c>
      <c r="K311">
        <v>20000</v>
      </c>
      <c r="L311">
        <v>0</v>
      </c>
      <c r="M311" s="11">
        <f t="shared" ref="M311:M327" si="97">L311</f>
        <v>0</v>
      </c>
      <c r="N311">
        <v>50</v>
      </c>
      <c r="O311">
        <v>0.5</v>
      </c>
      <c r="P311">
        <v>4</v>
      </c>
      <c r="Q311" s="11">
        <f t="shared" ref="Q311:Q327" si="98">P311</f>
        <v>4</v>
      </c>
      <c r="R311">
        <f t="shared" ref="R311:R336" si="99">40-L311-P311</f>
        <v>36</v>
      </c>
      <c r="S311" s="11">
        <v>36.01</v>
      </c>
      <c r="T311" s="3">
        <f t="shared" ref="T311:T336" si="100">S311+Q311+M311</f>
        <v>40.01</v>
      </c>
      <c r="U311" s="11">
        <v>53.253</v>
      </c>
      <c r="V311" s="11">
        <v>124.5</v>
      </c>
      <c r="W311" s="11">
        <v>2599.1999999999998</v>
      </c>
      <c r="X311" s="11">
        <v>8.7319999999999993</v>
      </c>
      <c r="Y311" s="11">
        <v>111.4</v>
      </c>
      <c r="Z311" s="11">
        <v>2599.6999999999998</v>
      </c>
      <c r="AA311" s="11">
        <v>8.6170000000000009</v>
      </c>
      <c r="AB311" s="11">
        <v>13.301</v>
      </c>
      <c r="AC311" s="3">
        <f t="shared" ref="AC311:AC336" si="101">U311-AB311</f>
        <v>39.951999999999998</v>
      </c>
      <c r="AD311" t="s">
        <v>35</v>
      </c>
      <c r="AF311">
        <f t="shared" ref="AF311:AF336" si="102">AE311*(1/1000)*(1/94.9714)*(1000/1)</f>
        <v>0</v>
      </c>
      <c r="AG311" t="s">
        <v>36</v>
      </c>
      <c r="AH311" s="11">
        <v>0.11322599999999999</v>
      </c>
      <c r="AI311">
        <f t="shared" ref="AI311:AI336" si="103">AH311*(1/1000)*(1/30.974)*(1000/1)</f>
        <v>3.6555175308323105E-3</v>
      </c>
      <c r="AJ311">
        <v>0</v>
      </c>
    </row>
    <row r="312" spans="1:36">
      <c r="A312" s="1" t="s">
        <v>31</v>
      </c>
      <c r="B312" t="s">
        <v>31</v>
      </c>
      <c r="C312" t="s">
        <v>51</v>
      </c>
      <c r="D312" t="s">
        <v>56</v>
      </c>
      <c r="E312" s="6">
        <v>8.5</v>
      </c>
      <c r="F312" s="2">
        <v>3.44</v>
      </c>
      <c r="G312" t="s">
        <v>38</v>
      </c>
      <c r="H312" s="11">
        <v>0</v>
      </c>
      <c r="I312" s="20">
        <v>0.15538399999999999</v>
      </c>
      <c r="J312" s="2">
        <f t="shared" si="85"/>
        <v>5.0165945631820237E-3</v>
      </c>
      <c r="K312">
        <v>20000</v>
      </c>
      <c r="L312">
        <v>0</v>
      </c>
      <c r="M312" s="11">
        <f t="shared" si="97"/>
        <v>0</v>
      </c>
      <c r="N312">
        <v>50</v>
      </c>
      <c r="O312">
        <v>0.5</v>
      </c>
      <c r="P312">
        <v>4</v>
      </c>
      <c r="Q312" s="11">
        <f t="shared" si="98"/>
        <v>4</v>
      </c>
      <c r="R312">
        <f t="shared" si="99"/>
        <v>36</v>
      </c>
      <c r="S312" s="11">
        <v>36.008000000000003</v>
      </c>
      <c r="T312" s="3">
        <f t="shared" si="100"/>
        <v>40.008000000000003</v>
      </c>
      <c r="U312" s="11">
        <v>53.317999999999998</v>
      </c>
      <c r="V312" s="11">
        <v>152.80000000000001</v>
      </c>
      <c r="W312" s="11">
        <v>2566.5</v>
      </c>
      <c r="X312" s="11">
        <v>8.64</v>
      </c>
      <c r="Y312" s="11">
        <v>117.1</v>
      </c>
      <c r="Z312" s="11">
        <v>2597.6999999999998</v>
      </c>
      <c r="AA312" s="11">
        <v>8.6180000000000003</v>
      </c>
      <c r="AB312" s="11">
        <v>13.292999999999999</v>
      </c>
      <c r="AC312" s="3">
        <f t="shared" si="101"/>
        <v>40.024999999999999</v>
      </c>
      <c r="AD312" t="s">
        <v>35</v>
      </c>
      <c r="AF312">
        <f t="shared" si="102"/>
        <v>0</v>
      </c>
      <c r="AG312" t="s">
        <v>36</v>
      </c>
      <c r="AH312" s="11">
        <v>0.114228</v>
      </c>
      <c r="AI312">
        <f t="shared" si="103"/>
        <v>3.687867243494544E-3</v>
      </c>
      <c r="AJ312">
        <v>0</v>
      </c>
    </row>
    <row r="313" spans="1:36">
      <c r="A313" s="1">
        <v>21.104399999999998</v>
      </c>
      <c r="B313" t="s">
        <v>52</v>
      </c>
      <c r="C313" t="s">
        <v>51</v>
      </c>
      <c r="D313" t="s">
        <v>56</v>
      </c>
      <c r="E313" s="6">
        <v>8.5</v>
      </c>
      <c r="F313" s="2">
        <v>4.4400000000000004</v>
      </c>
      <c r="G313" t="s">
        <v>34</v>
      </c>
      <c r="H313" s="11">
        <v>4</v>
      </c>
      <c r="I313" s="20">
        <v>0.15538399999999999</v>
      </c>
      <c r="J313" s="2">
        <f t="shared" si="85"/>
        <v>5.0165945631820237E-3</v>
      </c>
      <c r="K313">
        <v>20000</v>
      </c>
      <c r="L313" s="5">
        <v>0</v>
      </c>
      <c r="M313" s="11">
        <f t="shared" si="97"/>
        <v>0</v>
      </c>
      <c r="N313">
        <v>50</v>
      </c>
      <c r="O313">
        <v>0.5</v>
      </c>
      <c r="P313">
        <v>4</v>
      </c>
      <c r="Q313" s="11">
        <f t="shared" si="98"/>
        <v>4</v>
      </c>
      <c r="R313">
        <f t="shared" si="99"/>
        <v>36</v>
      </c>
      <c r="S313" s="11">
        <v>35.996000000000002</v>
      </c>
      <c r="T313" s="3">
        <f t="shared" si="100"/>
        <v>39.996000000000002</v>
      </c>
      <c r="U313" s="11">
        <v>57.377000000000002</v>
      </c>
      <c r="V313" s="11">
        <v>135.5</v>
      </c>
      <c r="W313" s="11">
        <v>2813.1</v>
      </c>
      <c r="X313" s="11">
        <v>8.577</v>
      </c>
      <c r="Y313" s="11">
        <v>120.5</v>
      </c>
      <c r="Z313" s="11">
        <v>2701.7</v>
      </c>
      <c r="AA313" s="11">
        <v>8.3840000000000003</v>
      </c>
      <c r="AB313" s="11">
        <v>20.521999999999998</v>
      </c>
      <c r="AC313" s="3">
        <f t="shared" si="101"/>
        <v>36.855000000000004</v>
      </c>
      <c r="AD313" t="s">
        <v>35</v>
      </c>
      <c r="AF313">
        <f t="shared" si="102"/>
        <v>0</v>
      </c>
      <c r="AG313" t="s">
        <v>36</v>
      </c>
      <c r="AH313" s="11">
        <v>0.402804</v>
      </c>
      <c r="AI313">
        <f t="shared" si="103"/>
        <v>1.30045844902176E-2</v>
      </c>
      <c r="AJ313">
        <f t="shared" ref="AJ313:AJ318" si="104">((I313)*(T313/1000)-(AH313)*(AC313/1000))/(H313/1000)</f>
        <v>-2.1576507390000002</v>
      </c>
    </row>
    <row r="314" spans="1:36">
      <c r="A314" s="1">
        <v>21.104399999999998</v>
      </c>
      <c r="B314" t="s">
        <v>52</v>
      </c>
      <c r="C314" t="s">
        <v>51</v>
      </c>
      <c r="D314" t="s">
        <v>56</v>
      </c>
      <c r="E314" s="6">
        <v>8.5</v>
      </c>
      <c r="F314" s="2">
        <v>5.44</v>
      </c>
      <c r="G314" t="s">
        <v>37</v>
      </c>
      <c r="H314" s="11">
        <v>4.0030000000000001</v>
      </c>
      <c r="I314" s="20">
        <v>0.15538399999999999</v>
      </c>
      <c r="J314" s="2">
        <f t="shared" si="85"/>
        <v>5.0165945631820237E-3</v>
      </c>
      <c r="K314">
        <v>20000</v>
      </c>
      <c r="L314" s="5">
        <v>0</v>
      </c>
      <c r="M314" s="11">
        <f t="shared" si="97"/>
        <v>0</v>
      </c>
      <c r="N314">
        <v>50</v>
      </c>
      <c r="O314">
        <v>0.5</v>
      </c>
      <c r="P314">
        <v>4</v>
      </c>
      <c r="Q314" s="11">
        <f t="shared" si="98"/>
        <v>4</v>
      </c>
      <c r="R314">
        <f t="shared" si="99"/>
        <v>36</v>
      </c>
      <c r="S314" s="11">
        <v>36.018000000000001</v>
      </c>
      <c r="T314" s="3">
        <f t="shared" si="100"/>
        <v>40.018000000000001</v>
      </c>
      <c r="U314" s="11">
        <v>57.353999999999999</v>
      </c>
      <c r="V314" s="11">
        <v>157.80000000000001</v>
      </c>
      <c r="W314" s="11">
        <v>2776.4</v>
      </c>
      <c r="X314" s="11">
        <v>8.5619999999999994</v>
      </c>
      <c r="Y314" s="11">
        <v>106.4</v>
      </c>
      <c r="Z314" s="11">
        <v>2849.3</v>
      </c>
      <c r="AA314" s="11">
        <v>8.4160000000000004</v>
      </c>
      <c r="AB314" s="11">
        <v>19.946999999999999</v>
      </c>
      <c r="AC314" s="3">
        <f t="shared" si="101"/>
        <v>37.406999999999996</v>
      </c>
      <c r="AD314" t="s">
        <v>35</v>
      </c>
      <c r="AF314">
        <f t="shared" si="102"/>
        <v>0</v>
      </c>
      <c r="AG314" t="s">
        <v>36</v>
      </c>
      <c r="AH314" s="11">
        <v>0.31462800000000002</v>
      </c>
      <c r="AI314">
        <f t="shared" si="103"/>
        <v>1.0157809775941112E-2</v>
      </c>
      <c r="AJ314">
        <f t="shared" si="104"/>
        <v>-1.3867431136647512</v>
      </c>
    </row>
    <row r="315" spans="1:36">
      <c r="A315" s="1">
        <v>21.104399999999998</v>
      </c>
      <c r="B315" t="s">
        <v>52</v>
      </c>
      <c r="C315" t="s">
        <v>51</v>
      </c>
      <c r="D315" t="s">
        <v>56</v>
      </c>
      <c r="E315" s="6">
        <v>8.5</v>
      </c>
      <c r="F315" s="2">
        <v>6.44</v>
      </c>
      <c r="G315" t="s">
        <v>38</v>
      </c>
      <c r="H315" s="11">
        <v>4.0010000000000003</v>
      </c>
      <c r="I315" s="20">
        <v>0.15538399999999999</v>
      </c>
      <c r="J315" s="2">
        <f t="shared" si="85"/>
        <v>5.0165945631820237E-3</v>
      </c>
      <c r="K315">
        <v>20000</v>
      </c>
      <c r="L315" s="5">
        <v>0</v>
      </c>
      <c r="M315" s="11">
        <f t="shared" si="97"/>
        <v>0</v>
      </c>
      <c r="N315">
        <v>50</v>
      </c>
      <c r="O315">
        <v>0.5</v>
      </c>
      <c r="P315">
        <v>4</v>
      </c>
      <c r="Q315" s="11">
        <f t="shared" si="98"/>
        <v>4</v>
      </c>
      <c r="R315">
        <f t="shared" si="99"/>
        <v>36</v>
      </c>
      <c r="S315" s="11">
        <v>36.015999999999998</v>
      </c>
      <c r="T315" s="3">
        <f t="shared" si="100"/>
        <v>40.015999999999998</v>
      </c>
      <c r="U315" s="11">
        <v>57.302</v>
      </c>
      <c r="V315" s="11">
        <v>133.30000000000001</v>
      </c>
      <c r="W315" s="11">
        <v>2791</v>
      </c>
      <c r="X315" s="11">
        <v>8.5869999999999997</v>
      </c>
      <c r="Y315" s="11">
        <v>116.9</v>
      </c>
      <c r="Z315" s="11">
        <v>2717.8</v>
      </c>
      <c r="AA315" s="11">
        <v>8.3780000000000001</v>
      </c>
      <c r="AB315" s="11">
        <v>19.975000000000001</v>
      </c>
      <c r="AC315" s="3">
        <f t="shared" si="101"/>
        <v>37.326999999999998</v>
      </c>
      <c r="AD315" t="s">
        <v>35</v>
      </c>
      <c r="AF315">
        <f t="shared" si="102"/>
        <v>0</v>
      </c>
      <c r="AG315" t="s">
        <v>36</v>
      </c>
      <c r="AH315" s="11">
        <v>0.31963799999999998</v>
      </c>
      <c r="AI315">
        <f t="shared" si="103"/>
        <v>1.0319558339252275E-2</v>
      </c>
      <c r="AJ315">
        <f t="shared" si="104"/>
        <v>-1.4279633796550859</v>
      </c>
    </row>
    <row r="316" spans="1:36">
      <c r="A316" s="1">
        <v>21.104399999999998</v>
      </c>
      <c r="B316" t="s">
        <v>52</v>
      </c>
      <c r="C316" t="s">
        <v>51</v>
      </c>
      <c r="D316" t="s">
        <v>56</v>
      </c>
      <c r="E316" s="6">
        <v>8.5</v>
      </c>
      <c r="F316" s="2">
        <v>7.44</v>
      </c>
      <c r="G316" t="s">
        <v>34</v>
      </c>
      <c r="H316" s="11">
        <v>3.9940000000000002</v>
      </c>
      <c r="I316">
        <v>50</v>
      </c>
      <c r="J316" s="2">
        <f t="shared" si="85"/>
        <v>1.6142571188738941</v>
      </c>
      <c r="K316">
        <v>20000</v>
      </c>
      <c r="L316" s="6">
        <f>I316*40/K316</f>
        <v>0.1</v>
      </c>
      <c r="M316" s="11">
        <f t="shared" si="97"/>
        <v>0.1</v>
      </c>
      <c r="N316">
        <v>50</v>
      </c>
      <c r="O316">
        <v>0.5</v>
      </c>
      <c r="P316">
        <v>4</v>
      </c>
      <c r="Q316" s="11">
        <f t="shared" si="98"/>
        <v>4</v>
      </c>
      <c r="R316" s="6">
        <f>40-L316-P316</f>
        <v>35.9</v>
      </c>
      <c r="S316" s="11">
        <v>35.904000000000003</v>
      </c>
      <c r="T316" s="3">
        <f t="shared" si="100"/>
        <v>40.004000000000005</v>
      </c>
      <c r="U316" s="11">
        <v>57.301000000000002</v>
      </c>
      <c r="V316" s="11">
        <v>165.6</v>
      </c>
      <c r="W316" s="11">
        <v>2778.8</v>
      </c>
      <c r="X316" s="11">
        <v>8.5150000000000006</v>
      </c>
      <c r="Y316" s="11">
        <v>84.7</v>
      </c>
      <c r="Z316" s="11">
        <v>2856.5</v>
      </c>
      <c r="AA316" s="11">
        <v>8.3960000000000008</v>
      </c>
      <c r="AB316" s="15">
        <v>20.059999999999999</v>
      </c>
      <c r="AC316" s="3">
        <f t="shared" si="101"/>
        <v>37.241</v>
      </c>
      <c r="AD316" t="s">
        <v>35</v>
      </c>
      <c r="AF316">
        <f t="shared" si="102"/>
        <v>0</v>
      </c>
      <c r="AG316" t="s">
        <v>36</v>
      </c>
      <c r="AH316" s="11">
        <v>12.955859999999999</v>
      </c>
      <c r="AI316">
        <f t="shared" si="103"/>
        <v>0.41828178472267064</v>
      </c>
      <c r="AJ316">
        <f t="shared" si="104"/>
        <v>379.99770098647986</v>
      </c>
    </row>
    <row r="317" spans="1:36">
      <c r="A317" s="1">
        <v>21.104399999999998</v>
      </c>
      <c r="B317" t="s">
        <v>52</v>
      </c>
      <c r="C317" t="s">
        <v>51</v>
      </c>
      <c r="D317" t="s">
        <v>56</v>
      </c>
      <c r="E317" s="6">
        <v>8.5</v>
      </c>
      <c r="F317" s="2">
        <v>8.44</v>
      </c>
      <c r="G317" t="s">
        <v>37</v>
      </c>
      <c r="H317" s="11">
        <v>3.9990000000000001</v>
      </c>
      <c r="I317">
        <v>50</v>
      </c>
      <c r="J317" s="2">
        <f t="shared" si="85"/>
        <v>1.6142571188738941</v>
      </c>
      <c r="K317">
        <v>20000</v>
      </c>
      <c r="L317" s="6">
        <f t="shared" ref="L317:L327" si="105">I317*40/K317</f>
        <v>0.1</v>
      </c>
      <c r="M317" s="11">
        <f t="shared" si="97"/>
        <v>0.1</v>
      </c>
      <c r="N317">
        <v>50</v>
      </c>
      <c r="O317">
        <v>0.5</v>
      </c>
      <c r="P317">
        <v>4</v>
      </c>
      <c r="Q317" s="11">
        <f t="shared" si="98"/>
        <v>4</v>
      </c>
      <c r="R317">
        <f t="shared" si="99"/>
        <v>35.9</v>
      </c>
      <c r="S317" s="11">
        <v>35.896999999999998</v>
      </c>
      <c r="T317" s="3">
        <f t="shared" si="100"/>
        <v>39.997</v>
      </c>
      <c r="U317" s="11">
        <v>57.268000000000001</v>
      </c>
      <c r="V317" s="11">
        <v>133.5</v>
      </c>
      <c r="W317" s="11">
        <v>2865.3</v>
      </c>
      <c r="X317" s="11">
        <v>8.5510000000000002</v>
      </c>
      <c r="Y317" s="11">
        <v>97.7</v>
      </c>
      <c r="Z317" s="11">
        <v>2796.3</v>
      </c>
      <c r="AA317" s="11">
        <v>8.359</v>
      </c>
      <c r="AB317" s="11">
        <v>19.981000000000002</v>
      </c>
      <c r="AC317" s="3">
        <f t="shared" si="101"/>
        <v>37.286999999999999</v>
      </c>
      <c r="AD317" t="s">
        <v>35</v>
      </c>
      <c r="AF317">
        <f t="shared" si="102"/>
        <v>0</v>
      </c>
      <c r="AG317" t="s">
        <v>36</v>
      </c>
      <c r="AH317" s="11">
        <v>13.877700000000001</v>
      </c>
      <c r="AI317">
        <f t="shared" si="103"/>
        <v>0.44804352037192485</v>
      </c>
      <c r="AJ317">
        <f t="shared" si="104"/>
        <v>370.69072270567636</v>
      </c>
    </row>
    <row r="318" spans="1:36">
      <c r="A318" s="1">
        <v>21.104399999999998</v>
      </c>
      <c r="B318" t="s">
        <v>52</v>
      </c>
      <c r="C318" t="s">
        <v>51</v>
      </c>
      <c r="D318" t="s">
        <v>56</v>
      </c>
      <c r="E318" s="6">
        <v>8.5</v>
      </c>
      <c r="F318" s="2">
        <v>9.44</v>
      </c>
      <c r="G318" t="s">
        <v>38</v>
      </c>
      <c r="H318" s="11">
        <v>3.9969999999999999</v>
      </c>
      <c r="I318">
        <v>50</v>
      </c>
      <c r="J318" s="2">
        <f t="shared" si="85"/>
        <v>1.6142571188738941</v>
      </c>
      <c r="K318">
        <v>20000</v>
      </c>
      <c r="L318" s="6">
        <f t="shared" si="105"/>
        <v>0.1</v>
      </c>
      <c r="M318" s="11">
        <f t="shared" si="97"/>
        <v>0.1</v>
      </c>
      <c r="N318">
        <v>50</v>
      </c>
      <c r="O318">
        <v>0.5</v>
      </c>
      <c r="P318">
        <v>4</v>
      </c>
      <c r="Q318" s="11">
        <f t="shared" si="98"/>
        <v>4</v>
      </c>
      <c r="R318">
        <f t="shared" si="99"/>
        <v>35.9</v>
      </c>
      <c r="S318" s="11">
        <v>35.905000000000001</v>
      </c>
      <c r="T318" s="3">
        <f t="shared" si="100"/>
        <v>40.005000000000003</v>
      </c>
      <c r="U318" s="11">
        <v>57.238999999999997</v>
      </c>
      <c r="V318" s="11">
        <v>158.1</v>
      </c>
      <c r="W318" s="11">
        <v>2803.6</v>
      </c>
      <c r="X318" s="11">
        <v>8.516</v>
      </c>
      <c r="Y318" s="11">
        <v>67.7</v>
      </c>
      <c r="Z318" s="11">
        <v>2953.1</v>
      </c>
      <c r="AA318" s="11">
        <v>8.3800000000000008</v>
      </c>
      <c r="AB318" s="11">
        <v>19.879000000000001</v>
      </c>
      <c r="AC318" s="3">
        <f t="shared" si="101"/>
        <v>37.36</v>
      </c>
      <c r="AD318" t="s">
        <v>35</v>
      </c>
      <c r="AF318">
        <f t="shared" si="102"/>
        <v>0</v>
      </c>
      <c r="AG318" t="s">
        <v>36</v>
      </c>
      <c r="AH318" s="11">
        <v>14.338620000000001</v>
      </c>
      <c r="AI318">
        <f t="shared" si="103"/>
        <v>0.46292438819655202</v>
      </c>
      <c r="AJ318">
        <f t="shared" si="104"/>
        <v>366.41460015011273</v>
      </c>
    </row>
    <row r="319" spans="1:36">
      <c r="A319" s="1">
        <v>21.104399999999998</v>
      </c>
      <c r="B319" t="s">
        <v>52</v>
      </c>
      <c r="C319" t="s">
        <v>51</v>
      </c>
      <c r="D319" t="s">
        <v>56</v>
      </c>
      <c r="E319" s="6">
        <v>8.5</v>
      </c>
      <c r="F319" s="2">
        <v>10.44</v>
      </c>
      <c r="G319" t="s">
        <v>34</v>
      </c>
      <c r="H319" s="11">
        <v>4.0010000000000003</v>
      </c>
      <c r="I319">
        <v>100</v>
      </c>
      <c r="J319" s="2">
        <f t="shared" si="85"/>
        <v>3.2285142377477882</v>
      </c>
      <c r="K319">
        <v>20000</v>
      </c>
      <c r="L319" s="6">
        <f t="shared" si="105"/>
        <v>0.2</v>
      </c>
      <c r="M319" s="11">
        <f t="shared" si="97"/>
        <v>0.2</v>
      </c>
      <c r="N319">
        <v>50</v>
      </c>
      <c r="O319">
        <v>0.5</v>
      </c>
      <c r="P319">
        <v>4</v>
      </c>
      <c r="Q319" s="11">
        <f t="shared" si="98"/>
        <v>4</v>
      </c>
      <c r="R319">
        <f t="shared" si="99"/>
        <v>35.799999999999997</v>
      </c>
      <c r="S319" s="11">
        <v>35.798000000000002</v>
      </c>
      <c r="T319" s="3">
        <f t="shared" si="100"/>
        <v>39.998000000000005</v>
      </c>
      <c r="U319" s="11">
        <v>57.271999999999998</v>
      </c>
      <c r="V319" s="11">
        <v>138.6</v>
      </c>
      <c r="W319" s="11">
        <v>3007</v>
      </c>
      <c r="X319" s="11">
        <v>8.5210000000000008</v>
      </c>
      <c r="Y319" s="11">
        <v>83.3</v>
      </c>
      <c r="Z319" s="11">
        <v>2874.2</v>
      </c>
      <c r="AA319" s="11">
        <v>8.3170000000000002</v>
      </c>
      <c r="AB319" s="11">
        <v>19.946000000000002</v>
      </c>
      <c r="AC319" s="3">
        <f t="shared" si="101"/>
        <v>37.325999999999993</v>
      </c>
      <c r="AD319" t="s">
        <v>35</v>
      </c>
      <c r="AF319">
        <f t="shared" si="102"/>
        <v>0</v>
      </c>
      <c r="AG319" t="s">
        <v>36</v>
      </c>
      <c r="AH319" s="11">
        <v>34.13814</v>
      </c>
      <c r="AI319">
        <f t="shared" si="103"/>
        <v>1.1021547104022726</v>
      </c>
      <c r="AJ319">
        <f>((I319)*(T319/1000)-(AH319)*(AC319/1000))/(H319/1000)</f>
        <v>681.21964167958026</v>
      </c>
    </row>
    <row r="320" spans="1:36">
      <c r="A320" s="1">
        <v>21.104399999999998</v>
      </c>
      <c r="B320" t="s">
        <v>52</v>
      </c>
      <c r="C320" t="s">
        <v>51</v>
      </c>
      <c r="D320" t="s">
        <v>56</v>
      </c>
      <c r="E320" s="6">
        <v>8.5</v>
      </c>
      <c r="F320" s="2">
        <v>11.44</v>
      </c>
      <c r="G320" t="s">
        <v>37</v>
      </c>
      <c r="H320" s="11">
        <v>3.9950000000000001</v>
      </c>
      <c r="I320">
        <v>100</v>
      </c>
      <c r="J320" s="2">
        <f t="shared" si="85"/>
        <v>3.2285142377477882</v>
      </c>
      <c r="K320">
        <v>20000</v>
      </c>
      <c r="L320" s="6">
        <f t="shared" si="105"/>
        <v>0.2</v>
      </c>
      <c r="M320" s="11">
        <f t="shared" si="97"/>
        <v>0.2</v>
      </c>
      <c r="N320">
        <v>50</v>
      </c>
      <c r="O320">
        <v>0.5</v>
      </c>
      <c r="P320">
        <v>4</v>
      </c>
      <c r="Q320" s="11">
        <f t="shared" si="98"/>
        <v>4</v>
      </c>
      <c r="R320">
        <f t="shared" si="99"/>
        <v>35.799999999999997</v>
      </c>
      <c r="S320" s="11">
        <v>35.813000000000002</v>
      </c>
      <c r="T320" s="3">
        <f t="shared" si="100"/>
        <v>40.013000000000005</v>
      </c>
      <c r="U320" s="11">
        <v>57.320999999999998</v>
      </c>
      <c r="V320" s="11">
        <v>159.30000000000001</v>
      </c>
      <c r="W320" s="11">
        <v>2925.5</v>
      </c>
      <c r="X320" s="11">
        <v>8.48</v>
      </c>
      <c r="Y320" s="11">
        <v>59.7</v>
      </c>
      <c r="Z320" s="11">
        <v>2976</v>
      </c>
      <c r="AA320" s="11">
        <v>8.35</v>
      </c>
      <c r="AB320" s="11">
        <v>20.082999999999998</v>
      </c>
      <c r="AC320" s="3">
        <f t="shared" si="101"/>
        <v>37.238</v>
      </c>
      <c r="AD320" t="s">
        <v>35</v>
      </c>
      <c r="AF320">
        <f t="shared" si="102"/>
        <v>0</v>
      </c>
      <c r="AG320" t="s">
        <v>36</v>
      </c>
      <c r="AH320" s="11">
        <v>34.298459999999999</v>
      </c>
      <c r="AI320">
        <f t="shared" si="103"/>
        <v>1.1073306644282299</v>
      </c>
      <c r="AJ320">
        <f t="shared" ref="AJ320:AJ336" si="106">((I320)*(T320/1000)-(AH320)*(AC320/1000))/(H320/1000)</f>
        <v>681.87583141927416</v>
      </c>
    </row>
    <row r="321" spans="1:36">
      <c r="A321" s="1">
        <v>21.104399999999998</v>
      </c>
      <c r="B321" t="s">
        <v>52</v>
      </c>
      <c r="C321" t="s">
        <v>51</v>
      </c>
      <c r="D321" t="s">
        <v>56</v>
      </c>
      <c r="E321" s="6">
        <v>8.5</v>
      </c>
      <c r="F321" s="2">
        <v>12.44</v>
      </c>
      <c r="G321" t="s">
        <v>38</v>
      </c>
      <c r="H321" s="11">
        <v>4.01</v>
      </c>
      <c r="I321">
        <v>100</v>
      </c>
      <c r="J321" s="2">
        <f t="shared" si="85"/>
        <v>3.2285142377477882</v>
      </c>
      <c r="K321">
        <v>20000</v>
      </c>
      <c r="L321" s="6">
        <f t="shared" si="105"/>
        <v>0.2</v>
      </c>
      <c r="M321" s="11">
        <f t="shared" si="97"/>
        <v>0.2</v>
      </c>
      <c r="N321">
        <v>50</v>
      </c>
      <c r="O321">
        <v>0.5</v>
      </c>
      <c r="P321">
        <v>4</v>
      </c>
      <c r="Q321" s="11">
        <f t="shared" si="98"/>
        <v>4</v>
      </c>
      <c r="R321">
        <f t="shared" si="99"/>
        <v>35.799999999999997</v>
      </c>
      <c r="S321" s="11">
        <v>35.798000000000002</v>
      </c>
      <c r="T321" s="3">
        <f t="shared" si="100"/>
        <v>39.998000000000005</v>
      </c>
      <c r="U321" s="11">
        <v>57.344000000000001</v>
      </c>
      <c r="V321" s="11">
        <v>139.6</v>
      </c>
      <c r="W321" s="11">
        <v>3018</v>
      </c>
      <c r="X321" s="11">
        <v>8.5150000000000006</v>
      </c>
      <c r="Y321" s="11">
        <v>90.4</v>
      </c>
      <c r="Z321" s="11">
        <v>2891</v>
      </c>
      <c r="AA321" s="11">
        <v>8.3130000000000006</v>
      </c>
      <c r="AB321" s="11">
        <v>20.207999999999998</v>
      </c>
      <c r="AC321" s="3">
        <f t="shared" si="101"/>
        <v>37.136000000000003</v>
      </c>
      <c r="AD321" t="s">
        <v>35</v>
      </c>
      <c r="AF321">
        <f t="shared" si="102"/>
        <v>0</v>
      </c>
      <c r="AG321" t="s">
        <v>36</v>
      </c>
      <c r="AH321" s="11">
        <v>33.74736</v>
      </c>
      <c r="AI321">
        <f t="shared" si="103"/>
        <v>1.0895383224640023</v>
      </c>
      <c r="AJ321">
        <f t="shared" si="106"/>
        <v>684.92719178054881</v>
      </c>
    </row>
    <row r="322" spans="1:36">
      <c r="A322" s="1">
        <v>21.104399999999998</v>
      </c>
      <c r="B322" t="s">
        <v>52</v>
      </c>
      <c r="C322" t="s">
        <v>51</v>
      </c>
      <c r="D322" t="s">
        <v>56</v>
      </c>
      <c r="E322" s="6">
        <v>8.5</v>
      </c>
      <c r="F322" s="2">
        <v>13.44</v>
      </c>
      <c r="G322" t="s">
        <v>34</v>
      </c>
      <c r="H322" s="11">
        <v>4.0060000000000002</v>
      </c>
      <c r="I322">
        <v>250</v>
      </c>
      <c r="J322" s="2">
        <f t="shared" si="85"/>
        <v>8.0712855943694706</v>
      </c>
      <c r="K322">
        <v>20000</v>
      </c>
      <c r="L322" s="6">
        <f t="shared" si="105"/>
        <v>0.5</v>
      </c>
      <c r="M322" s="11">
        <f t="shared" si="97"/>
        <v>0.5</v>
      </c>
      <c r="N322">
        <v>50</v>
      </c>
      <c r="O322">
        <v>0.5</v>
      </c>
      <c r="P322">
        <v>4</v>
      </c>
      <c r="Q322" s="11">
        <f t="shared" si="98"/>
        <v>4</v>
      </c>
      <c r="R322">
        <f t="shared" si="99"/>
        <v>35.5</v>
      </c>
      <c r="S322" s="11">
        <v>35.497</v>
      </c>
      <c r="T322" s="3">
        <f t="shared" si="100"/>
        <v>39.997</v>
      </c>
      <c r="U322" s="11">
        <v>57.381</v>
      </c>
      <c r="V322" s="11">
        <v>163.80000000000001</v>
      </c>
      <c r="W322" s="11">
        <v>3444</v>
      </c>
      <c r="X322" s="11">
        <v>8.4269999999999996</v>
      </c>
      <c r="Y322" s="11">
        <v>49.4</v>
      </c>
      <c r="Z322" s="11">
        <v>3515.7</v>
      </c>
      <c r="AA322" s="11">
        <v>8.3040000000000003</v>
      </c>
      <c r="AB322" s="11">
        <v>20.102</v>
      </c>
      <c r="AC322" s="3">
        <f t="shared" si="101"/>
        <v>37.278999999999996</v>
      </c>
      <c r="AD322" t="s">
        <v>35</v>
      </c>
      <c r="AF322">
        <f t="shared" si="102"/>
        <v>0</v>
      </c>
      <c r="AG322" t="s">
        <v>36</v>
      </c>
      <c r="AH322" s="11">
        <v>136.27199999999999</v>
      </c>
      <c r="AI322">
        <f t="shared" si="103"/>
        <v>4.3995609220636664</v>
      </c>
      <c r="AJ322">
        <f t="shared" si="106"/>
        <v>1227.9496035946081</v>
      </c>
    </row>
    <row r="323" spans="1:36">
      <c r="A323" s="1">
        <v>21.104399999999998</v>
      </c>
      <c r="B323" t="s">
        <v>52</v>
      </c>
      <c r="C323" t="s">
        <v>51</v>
      </c>
      <c r="D323" t="s">
        <v>56</v>
      </c>
      <c r="E323" s="6">
        <v>8.5</v>
      </c>
      <c r="F323" s="2">
        <v>14.44</v>
      </c>
      <c r="G323" t="s">
        <v>37</v>
      </c>
      <c r="H323" s="11">
        <v>4.0019999999999998</v>
      </c>
      <c r="I323">
        <v>250</v>
      </c>
      <c r="J323" s="2">
        <f t="shared" si="85"/>
        <v>8.0712855943694706</v>
      </c>
      <c r="K323">
        <v>20000</v>
      </c>
      <c r="L323" s="6">
        <f t="shared" si="105"/>
        <v>0.5</v>
      </c>
      <c r="M323" s="11">
        <f t="shared" si="97"/>
        <v>0.5</v>
      </c>
      <c r="N323">
        <v>50</v>
      </c>
      <c r="O323">
        <v>0.5</v>
      </c>
      <c r="P323">
        <v>4</v>
      </c>
      <c r="Q323" s="11">
        <f t="shared" si="98"/>
        <v>4</v>
      </c>
      <c r="R323">
        <f t="shared" si="99"/>
        <v>35.5</v>
      </c>
      <c r="S323" s="11">
        <v>35.526000000000003</v>
      </c>
      <c r="T323" s="3">
        <f t="shared" si="100"/>
        <v>40.026000000000003</v>
      </c>
      <c r="U323" s="11">
        <v>57.326999999999998</v>
      </c>
      <c r="V323" s="11">
        <v>144.9</v>
      </c>
      <c r="W323" s="11">
        <v>3501.2</v>
      </c>
      <c r="X323" s="11">
        <v>8.4580000000000002</v>
      </c>
      <c r="Y323" s="11">
        <v>79.599999999999994</v>
      </c>
      <c r="Z323" s="11">
        <v>3402</v>
      </c>
      <c r="AA323" s="11">
        <v>8.2669999999999995</v>
      </c>
      <c r="AB323" s="11">
        <v>20.036000000000001</v>
      </c>
      <c r="AC323" s="3">
        <f t="shared" si="101"/>
        <v>37.290999999999997</v>
      </c>
      <c r="AD323" t="s">
        <v>35</v>
      </c>
      <c r="AF323">
        <f t="shared" si="102"/>
        <v>0</v>
      </c>
      <c r="AG323" t="s">
        <v>36</v>
      </c>
      <c r="AH323" s="11">
        <v>135.16980000000001</v>
      </c>
      <c r="AI323">
        <f t="shared" si="103"/>
        <v>4.3639762381352103</v>
      </c>
      <c r="AJ323">
        <f t="shared" si="106"/>
        <v>1240.8503218890557</v>
      </c>
    </row>
    <row r="324" spans="1:36">
      <c r="A324" s="1">
        <v>21.104399999999998</v>
      </c>
      <c r="B324" t="s">
        <v>52</v>
      </c>
      <c r="C324" t="s">
        <v>51</v>
      </c>
      <c r="D324" t="s">
        <v>56</v>
      </c>
      <c r="E324" s="6">
        <v>8.5</v>
      </c>
      <c r="F324" s="2">
        <v>15.44</v>
      </c>
      <c r="G324" t="s">
        <v>38</v>
      </c>
      <c r="H324" s="11">
        <v>4.0090000000000003</v>
      </c>
      <c r="I324">
        <v>250</v>
      </c>
      <c r="J324" s="2">
        <f t="shared" si="85"/>
        <v>8.0712855943694706</v>
      </c>
      <c r="K324">
        <v>20000</v>
      </c>
      <c r="L324" s="6">
        <f t="shared" si="105"/>
        <v>0.5</v>
      </c>
      <c r="M324" s="11">
        <f t="shared" si="97"/>
        <v>0.5</v>
      </c>
      <c r="N324">
        <v>50</v>
      </c>
      <c r="O324">
        <v>0.5</v>
      </c>
      <c r="P324">
        <v>4</v>
      </c>
      <c r="Q324" s="11">
        <f t="shared" si="98"/>
        <v>4</v>
      </c>
      <c r="R324">
        <f t="shared" si="99"/>
        <v>35.5</v>
      </c>
      <c r="S324" s="11">
        <v>35.506</v>
      </c>
      <c r="T324" s="3">
        <f t="shared" si="100"/>
        <v>40.006</v>
      </c>
      <c r="U324" s="15">
        <v>57.354999999999997</v>
      </c>
      <c r="V324" s="11">
        <v>165</v>
      </c>
      <c r="W324" s="11">
        <v>3386.8</v>
      </c>
      <c r="X324" s="11">
        <v>8.2629999999999999</v>
      </c>
      <c r="Y324" s="11">
        <v>44.7</v>
      </c>
      <c r="Z324" s="11">
        <v>3469.9</v>
      </c>
      <c r="AA324" s="11">
        <v>8.3030000000000008</v>
      </c>
      <c r="AB324" s="11">
        <v>20.056000000000001</v>
      </c>
      <c r="AC324" s="3">
        <f t="shared" si="101"/>
        <v>37.298999999999992</v>
      </c>
      <c r="AD324" t="s">
        <v>35</v>
      </c>
      <c r="AF324">
        <f t="shared" si="102"/>
        <v>0</v>
      </c>
      <c r="AG324" t="s">
        <v>36</v>
      </c>
      <c r="AH324" s="11">
        <v>134.5686</v>
      </c>
      <c r="AI324">
        <f t="shared" si="103"/>
        <v>4.3445664105378716</v>
      </c>
      <c r="AJ324">
        <f t="shared" si="106"/>
        <v>1242.7602366176104</v>
      </c>
    </row>
    <row r="325" spans="1:36">
      <c r="A325" s="1">
        <v>21.104399999999998</v>
      </c>
      <c r="B325" t="s">
        <v>52</v>
      </c>
      <c r="C325" t="s">
        <v>51</v>
      </c>
      <c r="D325" t="s">
        <v>56</v>
      </c>
      <c r="E325" s="6">
        <v>8.5</v>
      </c>
      <c r="F325" s="2">
        <v>16.440000000000001</v>
      </c>
      <c r="G325" t="s">
        <v>34</v>
      </c>
      <c r="H325" s="11">
        <v>4.008</v>
      </c>
      <c r="I325">
        <v>500</v>
      </c>
      <c r="J325" s="2">
        <f t="shared" si="85"/>
        <v>16.142571188738941</v>
      </c>
      <c r="K325">
        <v>20000</v>
      </c>
      <c r="L325" s="6">
        <f t="shared" si="105"/>
        <v>1</v>
      </c>
      <c r="M325" s="11">
        <f t="shared" si="97"/>
        <v>1</v>
      </c>
      <c r="N325">
        <v>50</v>
      </c>
      <c r="O325">
        <v>0.5</v>
      </c>
      <c r="P325">
        <v>4</v>
      </c>
      <c r="Q325" s="11">
        <f t="shared" si="98"/>
        <v>4</v>
      </c>
      <c r="R325">
        <f t="shared" si="99"/>
        <v>35</v>
      </c>
      <c r="S325" s="15">
        <v>34.997999999999998</v>
      </c>
      <c r="T325" s="3">
        <f t="shared" si="100"/>
        <v>39.997999999999998</v>
      </c>
      <c r="U325" s="11">
        <v>57.466000000000001</v>
      </c>
      <c r="V325" s="11">
        <v>145.4</v>
      </c>
      <c r="W325" s="11">
        <v>4502.3</v>
      </c>
      <c r="X325" s="11">
        <v>8.4309999999999992</v>
      </c>
      <c r="Y325" s="11">
        <v>61.6</v>
      </c>
      <c r="Z325" s="11">
        <v>4518.3</v>
      </c>
      <c r="AA325" s="11">
        <v>8.27</v>
      </c>
      <c r="AB325" s="11">
        <v>20.300999999999998</v>
      </c>
      <c r="AC325" s="3">
        <f t="shared" si="101"/>
        <v>37.165000000000006</v>
      </c>
      <c r="AD325" t="s">
        <v>35</v>
      </c>
      <c r="AF325">
        <f t="shared" si="102"/>
        <v>0</v>
      </c>
      <c r="AG325" t="s">
        <v>36</v>
      </c>
      <c r="AH325" s="24">
        <v>339.77820000000003</v>
      </c>
      <c r="AI325">
        <f t="shared" si="103"/>
        <v>10.969787563763157</v>
      </c>
      <c r="AJ325">
        <f t="shared" si="106"/>
        <v>1839.1075840818353</v>
      </c>
    </row>
    <row r="326" spans="1:36">
      <c r="A326" s="1">
        <v>21.104399999999998</v>
      </c>
      <c r="B326" t="s">
        <v>52</v>
      </c>
      <c r="C326" t="s">
        <v>51</v>
      </c>
      <c r="D326" t="s">
        <v>56</v>
      </c>
      <c r="E326" s="6">
        <v>8.5</v>
      </c>
      <c r="F326" s="2">
        <v>17.440000000000001</v>
      </c>
      <c r="G326" t="s">
        <v>37</v>
      </c>
      <c r="H326" s="11">
        <v>3.996</v>
      </c>
      <c r="I326">
        <v>500</v>
      </c>
      <c r="J326" s="2">
        <f t="shared" si="85"/>
        <v>16.142571188738941</v>
      </c>
      <c r="K326">
        <v>20000</v>
      </c>
      <c r="L326" s="6">
        <f t="shared" si="105"/>
        <v>1</v>
      </c>
      <c r="M326" s="11">
        <f t="shared" si="97"/>
        <v>1</v>
      </c>
      <c r="N326">
        <v>50</v>
      </c>
      <c r="O326">
        <v>0.5</v>
      </c>
      <c r="P326">
        <v>4</v>
      </c>
      <c r="Q326" s="11">
        <f t="shared" si="98"/>
        <v>4</v>
      </c>
      <c r="R326">
        <f t="shared" si="99"/>
        <v>35</v>
      </c>
      <c r="S326" s="11">
        <v>34.996000000000002</v>
      </c>
      <c r="T326" s="3">
        <f t="shared" si="100"/>
        <v>39.996000000000002</v>
      </c>
      <c r="U326" s="11">
        <v>57.347000000000001</v>
      </c>
      <c r="V326" s="11">
        <v>170.6</v>
      </c>
      <c r="W326" s="11">
        <v>4431.1000000000004</v>
      </c>
      <c r="X326" s="11">
        <v>8.3859999999999992</v>
      </c>
      <c r="Y326" s="11">
        <v>51.5</v>
      </c>
      <c r="Z326" s="11">
        <v>4485.5</v>
      </c>
      <c r="AA326" s="11">
        <v>8.2870000000000008</v>
      </c>
      <c r="AB326" s="11">
        <v>20.405999999999999</v>
      </c>
      <c r="AC326" s="3">
        <f t="shared" si="101"/>
        <v>36.941000000000003</v>
      </c>
      <c r="AD326" t="s">
        <v>35</v>
      </c>
      <c r="AF326">
        <f t="shared" si="102"/>
        <v>0</v>
      </c>
      <c r="AG326" t="s">
        <v>36</v>
      </c>
      <c r="AH326" s="24">
        <v>336.17099999999999</v>
      </c>
      <c r="AI326">
        <f t="shared" si="103"/>
        <v>10.853328598179118</v>
      </c>
      <c r="AJ326">
        <f t="shared" si="106"/>
        <v>1896.7735457957961</v>
      </c>
    </row>
    <row r="327" spans="1:36">
      <c r="A327" s="1">
        <v>21.104399999999998</v>
      </c>
      <c r="B327" t="s">
        <v>52</v>
      </c>
      <c r="C327" t="s">
        <v>51</v>
      </c>
      <c r="D327" t="s">
        <v>56</v>
      </c>
      <c r="E327" s="6">
        <v>8.5</v>
      </c>
      <c r="F327" s="2">
        <v>18.440000000000001</v>
      </c>
      <c r="G327" t="s">
        <v>38</v>
      </c>
      <c r="H327" s="11">
        <v>3.9929999999999999</v>
      </c>
      <c r="I327">
        <v>500</v>
      </c>
      <c r="J327" s="2">
        <f t="shared" si="85"/>
        <v>16.142571188738941</v>
      </c>
      <c r="K327">
        <v>20000</v>
      </c>
      <c r="L327" s="6">
        <f t="shared" si="105"/>
        <v>1</v>
      </c>
      <c r="M327" s="11">
        <f t="shared" si="97"/>
        <v>1</v>
      </c>
      <c r="N327">
        <v>50</v>
      </c>
      <c r="O327">
        <v>0.5</v>
      </c>
      <c r="P327">
        <v>4</v>
      </c>
      <c r="Q327" s="11">
        <f t="shared" si="98"/>
        <v>4</v>
      </c>
      <c r="R327">
        <f t="shared" si="99"/>
        <v>35</v>
      </c>
      <c r="S327" s="15">
        <v>35.024000000000001</v>
      </c>
      <c r="T327" s="3">
        <f t="shared" si="100"/>
        <v>40.024000000000001</v>
      </c>
      <c r="U327" s="11">
        <v>57.4</v>
      </c>
      <c r="V327" s="11">
        <v>148.6</v>
      </c>
      <c r="W327" s="11">
        <v>4533.3999999999996</v>
      </c>
      <c r="X327" s="11">
        <v>8.4380000000000006</v>
      </c>
      <c r="Y327" s="11">
        <v>71.3</v>
      </c>
      <c r="Z327" s="11">
        <v>4437.8</v>
      </c>
      <c r="AA327" s="11">
        <v>8.2639999999999993</v>
      </c>
      <c r="AB327" s="11">
        <v>20.157</v>
      </c>
      <c r="AC327" s="3">
        <f t="shared" si="101"/>
        <v>37.242999999999995</v>
      </c>
      <c r="AD327" t="s">
        <v>35</v>
      </c>
      <c r="AF327">
        <f t="shared" si="102"/>
        <v>0</v>
      </c>
      <c r="AG327" t="s">
        <v>36</v>
      </c>
      <c r="AH327" s="24">
        <v>342.7842</v>
      </c>
      <c r="AI327">
        <f t="shared" si="103"/>
        <v>11.066836701749855</v>
      </c>
      <c r="AJ327">
        <f t="shared" si="106"/>
        <v>1814.5975555722516</v>
      </c>
    </row>
    <row r="328" spans="1:36">
      <c r="A328" s="1">
        <v>21.104399999999998</v>
      </c>
      <c r="B328" t="s">
        <v>52</v>
      </c>
      <c r="C328" t="s">
        <v>51</v>
      </c>
      <c r="D328" t="s">
        <v>56</v>
      </c>
      <c r="E328" s="6">
        <v>8.5</v>
      </c>
      <c r="F328" s="2">
        <v>19.440000000000001</v>
      </c>
      <c r="G328" t="s">
        <v>34</v>
      </c>
      <c r="H328" s="11">
        <v>4.0010000000000003</v>
      </c>
      <c r="I328">
        <v>1.0649999999999999</v>
      </c>
      <c r="J328" s="2">
        <f t="shared" si="85"/>
        <v>3.4383676632013943E-2</v>
      </c>
      <c r="K328">
        <v>400</v>
      </c>
      <c r="L328" s="6">
        <v>0.1</v>
      </c>
      <c r="M328" s="11">
        <v>0.1</v>
      </c>
      <c r="N328">
        <v>50</v>
      </c>
      <c r="O328">
        <v>0.5</v>
      </c>
      <c r="P328">
        <v>4</v>
      </c>
      <c r="Q328" s="11">
        <v>4</v>
      </c>
      <c r="R328">
        <f t="shared" si="99"/>
        <v>35.9</v>
      </c>
      <c r="S328" s="15">
        <v>39.935000000000002</v>
      </c>
      <c r="T328" s="3">
        <f t="shared" si="100"/>
        <v>44.035000000000004</v>
      </c>
      <c r="U328" s="11">
        <v>58.058999999999997</v>
      </c>
      <c r="V328" s="11">
        <v>156.69999999999999</v>
      </c>
      <c r="W328" s="11">
        <v>2821.5</v>
      </c>
      <c r="X328" s="11">
        <v>8.6140000000000008</v>
      </c>
      <c r="Y328" s="11">
        <v>64.5</v>
      </c>
      <c r="Z328" s="11">
        <v>2754.2</v>
      </c>
      <c r="AA328" s="11">
        <v>8.2880000000000003</v>
      </c>
      <c r="AB328" s="11">
        <v>20.704000000000001</v>
      </c>
      <c r="AC328" s="3">
        <f t="shared" si="101"/>
        <v>37.354999999999997</v>
      </c>
      <c r="AD328" t="s">
        <v>35</v>
      </c>
      <c r="AF328">
        <f t="shared" si="102"/>
        <v>0</v>
      </c>
      <c r="AG328" t="s">
        <v>36</v>
      </c>
      <c r="AH328" s="11">
        <v>0.57314399999999999</v>
      </c>
      <c r="AI328">
        <f t="shared" si="103"/>
        <v>1.8504035642797186E-2</v>
      </c>
      <c r="AJ328">
        <f t="shared" si="106"/>
        <v>6.3702776505873535</v>
      </c>
    </row>
    <row r="329" spans="1:36">
      <c r="A329" s="1">
        <v>21.104399999999998</v>
      </c>
      <c r="B329" t="s">
        <v>52</v>
      </c>
      <c r="C329" t="s">
        <v>51</v>
      </c>
      <c r="D329" t="s">
        <v>56</v>
      </c>
      <c r="E329" s="6">
        <v>8.5</v>
      </c>
      <c r="F329" s="2">
        <v>20.440000000000001</v>
      </c>
      <c r="G329" t="s">
        <v>37</v>
      </c>
      <c r="H329" s="11">
        <v>3.9990000000000001</v>
      </c>
      <c r="I329">
        <v>1.155</v>
      </c>
      <c r="J329" s="2">
        <f t="shared" si="85"/>
        <v>3.728933944598696E-2</v>
      </c>
      <c r="K329">
        <v>400</v>
      </c>
      <c r="L329" s="6">
        <v>0.1</v>
      </c>
      <c r="M329" s="11">
        <v>0.1</v>
      </c>
      <c r="N329">
        <v>50</v>
      </c>
      <c r="O329">
        <v>0.5</v>
      </c>
      <c r="P329">
        <v>4</v>
      </c>
      <c r="Q329" s="11">
        <v>4</v>
      </c>
      <c r="R329">
        <f t="shared" si="99"/>
        <v>35.9</v>
      </c>
      <c r="S329" s="15">
        <v>35.887</v>
      </c>
      <c r="T329" s="3">
        <f t="shared" si="100"/>
        <v>39.987000000000002</v>
      </c>
      <c r="U329" s="11">
        <v>58.061</v>
      </c>
      <c r="V329" s="11">
        <v>156.9</v>
      </c>
      <c r="W329" s="11">
        <v>2743.6</v>
      </c>
      <c r="X329" s="11">
        <v>8.6199999999999992</v>
      </c>
      <c r="Y329" s="11">
        <v>70.5</v>
      </c>
      <c r="Z329" s="11">
        <v>2794.8</v>
      </c>
      <c r="AA329" s="11">
        <v>8.3000000000000007</v>
      </c>
      <c r="AB329" s="11">
        <v>20.805</v>
      </c>
      <c r="AC329" s="3">
        <f t="shared" si="101"/>
        <v>37.256</v>
      </c>
      <c r="AD329" t="s">
        <v>35</v>
      </c>
      <c r="AF329">
        <f t="shared" si="102"/>
        <v>0</v>
      </c>
      <c r="AG329" t="s">
        <v>36</v>
      </c>
      <c r="AH329" s="11">
        <v>0.49799399999999999</v>
      </c>
      <c r="AI329">
        <f t="shared" si="103"/>
        <v>1.6077807193129724E-2</v>
      </c>
      <c r="AJ329">
        <f t="shared" si="106"/>
        <v>6.9096575483870986</v>
      </c>
    </row>
    <row r="330" spans="1:36">
      <c r="A330" s="1">
        <v>21.104399999999998</v>
      </c>
      <c r="B330" t="s">
        <v>52</v>
      </c>
      <c r="C330" t="s">
        <v>51</v>
      </c>
      <c r="D330" t="s">
        <v>56</v>
      </c>
      <c r="E330" s="6">
        <v>8.5</v>
      </c>
      <c r="F330" s="2">
        <v>21.44</v>
      </c>
      <c r="G330" t="s">
        <v>38</v>
      </c>
      <c r="H330" s="11">
        <v>4.0019999999999998</v>
      </c>
      <c r="I330">
        <v>1.155</v>
      </c>
      <c r="J330" s="2">
        <f t="shared" ref="J330:J336" si="107">I330/30.974</f>
        <v>3.728933944598696E-2</v>
      </c>
      <c r="K330">
        <v>400</v>
      </c>
      <c r="L330" s="6">
        <v>0.1</v>
      </c>
      <c r="M330" s="11">
        <v>0.1</v>
      </c>
      <c r="N330">
        <v>50</v>
      </c>
      <c r="O330">
        <v>0.5</v>
      </c>
      <c r="P330">
        <v>4</v>
      </c>
      <c r="Q330" s="11">
        <v>4</v>
      </c>
      <c r="R330">
        <f t="shared" si="99"/>
        <v>35.9</v>
      </c>
      <c r="S330" s="15">
        <v>35.917000000000002</v>
      </c>
      <c r="T330" s="3">
        <f t="shared" si="100"/>
        <v>40.017000000000003</v>
      </c>
      <c r="U330" s="11">
        <v>58.073999999999998</v>
      </c>
      <c r="V330" s="11">
        <v>157.30000000000001</v>
      </c>
      <c r="W330" s="11">
        <v>2750.3</v>
      </c>
      <c r="X330" s="11">
        <v>8.6240000000000006</v>
      </c>
      <c r="Y330" s="11">
        <v>38.1</v>
      </c>
      <c r="Z330" s="11">
        <v>2815.1</v>
      </c>
      <c r="AA330" s="11">
        <v>8.3309999999999995</v>
      </c>
      <c r="AB330" s="11">
        <v>20.762</v>
      </c>
      <c r="AC330" s="3">
        <f t="shared" si="101"/>
        <v>37.311999999999998</v>
      </c>
      <c r="AD330" t="s">
        <v>35</v>
      </c>
      <c r="AF330">
        <f t="shared" si="102"/>
        <v>0</v>
      </c>
      <c r="AG330" t="s">
        <v>36</v>
      </c>
      <c r="AH330" s="11">
        <v>0.46392600000000001</v>
      </c>
      <c r="AI330">
        <f t="shared" si="103"/>
        <v>1.4977916962613805E-2</v>
      </c>
      <c r="AJ330">
        <f t="shared" si="106"/>
        <v>7.2237951244377845</v>
      </c>
    </row>
    <row r="331" spans="1:36">
      <c r="A331" s="1">
        <v>21.104399999999998</v>
      </c>
      <c r="B331" t="s">
        <v>52</v>
      </c>
      <c r="C331" t="s">
        <v>51</v>
      </c>
      <c r="D331" t="s">
        <v>56</v>
      </c>
      <c r="E331" s="6">
        <v>8.5</v>
      </c>
      <c r="F331" s="2">
        <v>22.44</v>
      </c>
      <c r="G331" t="s">
        <v>34</v>
      </c>
      <c r="H331" s="11">
        <v>4.0039999999999996</v>
      </c>
      <c r="I331">
        <v>3.1549999999999998</v>
      </c>
      <c r="J331" s="2">
        <f t="shared" si="107"/>
        <v>0.10185962420094272</v>
      </c>
      <c r="K331">
        <v>400</v>
      </c>
      <c r="L331" s="6">
        <v>0.3</v>
      </c>
      <c r="M331" s="11">
        <v>0.3</v>
      </c>
      <c r="N331">
        <v>50</v>
      </c>
      <c r="O331">
        <v>0.5</v>
      </c>
      <c r="P331">
        <v>4</v>
      </c>
      <c r="Q331" s="11">
        <v>4</v>
      </c>
      <c r="R331">
        <f t="shared" si="99"/>
        <v>35.700000000000003</v>
      </c>
      <c r="S331" s="15">
        <v>35.686</v>
      </c>
      <c r="T331" s="3">
        <f t="shared" si="100"/>
        <v>39.985999999999997</v>
      </c>
      <c r="U331" s="11">
        <v>57.015999999999998</v>
      </c>
      <c r="V331" s="11">
        <v>157.69999999999999</v>
      </c>
      <c r="W331" s="11">
        <v>2750.3</v>
      </c>
      <c r="X331" s="11">
        <v>8.6210000000000004</v>
      </c>
      <c r="Y331" s="11">
        <v>90.2</v>
      </c>
      <c r="Z331" s="11">
        <v>2817.5</v>
      </c>
      <c r="AA331" s="11">
        <v>8.32</v>
      </c>
      <c r="AB331" s="11">
        <v>20.771999999999998</v>
      </c>
      <c r="AC331" s="3">
        <f t="shared" si="101"/>
        <v>36.244</v>
      </c>
      <c r="AD331" t="s">
        <v>35</v>
      </c>
      <c r="AF331">
        <f t="shared" si="102"/>
        <v>0</v>
      </c>
      <c r="AG331" t="s">
        <v>36</v>
      </c>
      <c r="AH331" s="11">
        <v>0.68135999999999997</v>
      </c>
      <c r="AI331">
        <f t="shared" si="103"/>
        <v>2.199780461031833E-2</v>
      </c>
      <c r="AJ331">
        <f t="shared" si="106"/>
        <v>25.339814725274721</v>
      </c>
    </row>
    <row r="332" spans="1:36">
      <c r="A332" s="1">
        <v>21.104399999999998</v>
      </c>
      <c r="B332" t="s">
        <v>52</v>
      </c>
      <c r="C332" t="s">
        <v>51</v>
      </c>
      <c r="D332" t="s">
        <v>56</v>
      </c>
      <c r="E332" s="6">
        <v>8.5</v>
      </c>
      <c r="F332" s="2">
        <v>23.44</v>
      </c>
      <c r="G332" t="s">
        <v>37</v>
      </c>
      <c r="H332" s="11">
        <v>4.0010000000000003</v>
      </c>
      <c r="I332">
        <v>3.1539999999999999</v>
      </c>
      <c r="J332" s="2">
        <f t="shared" si="107"/>
        <v>0.10182733905856524</v>
      </c>
      <c r="K332">
        <v>400</v>
      </c>
      <c r="L332" s="6">
        <v>0.3</v>
      </c>
      <c r="M332" s="11">
        <v>0.3</v>
      </c>
      <c r="N332">
        <v>50</v>
      </c>
      <c r="O332">
        <v>0.5</v>
      </c>
      <c r="P332">
        <v>4</v>
      </c>
      <c r="Q332" s="11">
        <v>4</v>
      </c>
      <c r="R332">
        <f t="shared" si="99"/>
        <v>35.700000000000003</v>
      </c>
      <c r="S332" s="15">
        <v>35.703000000000003</v>
      </c>
      <c r="T332" s="3">
        <f t="shared" si="100"/>
        <v>40.003</v>
      </c>
      <c r="U332" s="11">
        <v>58.066000000000003</v>
      </c>
      <c r="V332" s="11">
        <v>157.9</v>
      </c>
      <c r="W332" s="11">
        <v>2732.2</v>
      </c>
      <c r="X332" s="11">
        <v>8.625</v>
      </c>
      <c r="Y332" s="11">
        <v>-2.4</v>
      </c>
      <c r="Z332" s="11">
        <v>2785.2</v>
      </c>
      <c r="AA332" s="11">
        <v>8.3520000000000003</v>
      </c>
      <c r="AB332" s="11">
        <v>20.683</v>
      </c>
      <c r="AC332" s="3">
        <f t="shared" si="101"/>
        <v>37.383000000000003</v>
      </c>
      <c r="AD332" t="s">
        <v>35</v>
      </c>
      <c r="AF332">
        <f t="shared" si="102"/>
        <v>0</v>
      </c>
      <c r="AG332" t="s">
        <v>36</v>
      </c>
      <c r="AH332" s="11">
        <v>0.71542799999999995</v>
      </c>
      <c r="AI332">
        <f t="shared" si="103"/>
        <v>2.3097694840834244E-2</v>
      </c>
      <c r="AJ332">
        <f t="shared" si="106"/>
        <v>24.849941783554105</v>
      </c>
    </row>
    <row r="333" spans="1:36">
      <c r="A333" s="1">
        <v>21.104399999999998</v>
      </c>
      <c r="B333" t="s">
        <v>52</v>
      </c>
      <c r="C333" t="s">
        <v>51</v>
      </c>
      <c r="D333" t="s">
        <v>56</v>
      </c>
      <c r="E333" s="6">
        <v>8.5</v>
      </c>
      <c r="F333" s="2">
        <v>24.44</v>
      </c>
      <c r="G333" t="s">
        <v>38</v>
      </c>
      <c r="H333" s="11">
        <v>3.996</v>
      </c>
      <c r="I333">
        <v>3.1539999999999999</v>
      </c>
      <c r="J333" s="2">
        <f t="shared" si="107"/>
        <v>0.10182733905856524</v>
      </c>
      <c r="K333">
        <v>400</v>
      </c>
      <c r="L333" s="6">
        <v>0.3</v>
      </c>
      <c r="M333" s="11">
        <v>0.3</v>
      </c>
      <c r="N333">
        <v>50</v>
      </c>
      <c r="O333">
        <v>0.5</v>
      </c>
      <c r="P333">
        <v>4</v>
      </c>
      <c r="Q333" s="11">
        <v>4</v>
      </c>
      <c r="R333">
        <f t="shared" si="99"/>
        <v>35.700000000000003</v>
      </c>
      <c r="S333" s="15">
        <v>35.701000000000001</v>
      </c>
      <c r="T333" s="3">
        <f t="shared" si="100"/>
        <v>40.000999999999998</v>
      </c>
      <c r="U333" s="11">
        <v>58.015999999999998</v>
      </c>
      <c r="V333" s="11">
        <v>157.6</v>
      </c>
      <c r="W333" s="11">
        <v>2675</v>
      </c>
      <c r="X333" s="11">
        <v>8.6289999999999996</v>
      </c>
      <c r="Y333" s="11">
        <v>-22.5</v>
      </c>
      <c r="Z333" s="11">
        <v>2746.9</v>
      </c>
      <c r="AA333" s="11">
        <v>8.3640000000000008</v>
      </c>
      <c r="AB333" s="11">
        <v>20.596</v>
      </c>
      <c r="AC333" s="3">
        <f t="shared" si="101"/>
        <v>37.42</v>
      </c>
      <c r="AD333" t="s">
        <v>35</v>
      </c>
      <c r="AF333">
        <f t="shared" si="102"/>
        <v>0</v>
      </c>
      <c r="AG333" t="s">
        <v>36</v>
      </c>
      <c r="AH333" s="11">
        <v>0.71342399999999995</v>
      </c>
      <c r="AI333">
        <f t="shared" si="103"/>
        <v>2.303299541550978E-2</v>
      </c>
      <c r="AJ333">
        <f t="shared" si="106"/>
        <v>24.89159857857857</v>
      </c>
    </row>
    <row r="334" spans="1:36">
      <c r="A334" s="1">
        <v>21.104399999999998</v>
      </c>
      <c r="B334" t="s">
        <v>52</v>
      </c>
      <c r="C334" t="s">
        <v>51</v>
      </c>
      <c r="D334" t="s">
        <v>56</v>
      </c>
      <c r="E334" s="6">
        <v>8.5</v>
      </c>
      <c r="F334" s="2">
        <v>25.44</v>
      </c>
      <c r="G334" t="s">
        <v>34</v>
      </c>
      <c r="H334" s="11">
        <v>3.9980000000000002</v>
      </c>
      <c r="I334">
        <v>10.15</v>
      </c>
      <c r="J334" s="2">
        <f t="shared" si="107"/>
        <v>0.32769419513140052</v>
      </c>
      <c r="K334">
        <v>400</v>
      </c>
      <c r="L334" s="6">
        <v>1</v>
      </c>
      <c r="M334" s="11">
        <v>1</v>
      </c>
      <c r="N334">
        <v>50</v>
      </c>
      <c r="O334">
        <v>0.5</v>
      </c>
      <c r="P334">
        <v>4</v>
      </c>
      <c r="Q334" s="11">
        <v>4</v>
      </c>
      <c r="R334">
        <f t="shared" si="99"/>
        <v>35</v>
      </c>
      <c r="S334" s="15">
        <v>35.006</v>
      </c>
      <c r="T334" s="3">
        <f t="shared" si="100"/>
        <v>40.006</v>
      </c>
      <c r="U334" s="11">
        <v>58.037999999999997</v>
      </c>
      <c r="V334" s="11">
        <v>157.80000000000001</v>
      </c>
      <c r="W334" s="11">
        <v>2725.5</v>
      </c>
      <c r="X334" s="11">
        <v>8.6259999999999994</v>
      </c>
      <c r="Y334" s="11">
        <v>8</v>
      </c>
      <c r="Z334" s="11">
        <v>2797.1</v>
      </c>
      <c r="AA334" s="11">
        <v>8.33</v>
      </c>
      <c r="AB334" s="11">
        <v>20.690999999999999</v>
      </c>
      <c r="AC334" s="3">
        <f t="shared" si="101"/>
        <v>37.346999999999994</v>
      </c>
      <c r="AD334" t="s">
        <v>35</v>
      </c>
      <c r="AF334">
        <f t="shared" si="102"/>
        <v>0</v>
      </c>
      <c r="AG334" t="s">
        <v>36</v>
      </c>
      <c r="AH334" s="11">
        <v>2.4649200000000002</v>
      </c>
      <c r="AI334">
        <f t="shared" si="103"/>
        <v>7.958029314909279E-2</v>
      </c>
      <c r="AJ334">
        <f t="shared" si="106"/>
        <v>78.540153266633325</v>
      </c>
    </row>
    <row r="335" spans="1:36">
      <c r="A335" s="1">
        <v>21.104399999999998</v>
      </c>
      <c r="B335" t="s">
        <v>52</v>
      </c>
      <c r="C335" t="s">
        <v>51</v>
      </c>
      <c r="D335" t="s">
        <v>56</v>
      </c>
      <c r="E335" s="6">
        <v>8.5</v>
      </c>
      <c r="F335" s="2">
        <v>26.44</v>
      </c>
      <c r="G335" t="s">
        <v>37</v>
      </c>
      <c r="H335" s="11">
        <v>3.996</v>
      </c>
      <c r="I335">
        <v>10.15</v>
      </c>
      <c r="J335" s="2">
        <f t="shared" si="107"/>
        <v>0.32769419513140052</v>
      </c>
      <c r="K335">
        <v>400</v>
      </c>
      <c r="L335" s="6">
        <v>1</v>
      </c>
      <c r="M335" s="11">
        <v>1</v>
      </c>
      <c r="N335">
        <v>50</v>
      </c>
      <c r="O335">
        <v>0.5</v>
      </c>
      <c r="P335">
        <v>4</v>
      </c>
      <c r="Q335" s="11">
        <v>4</v>
      </c>
      <c r="R335">
        <f t="shared" si="99"/>
        <v>35</v>
      </c>
      <c r="S335" s="15">
        <v>35.009</v>
      </c>
      <c r="T335" s="3">
        <f t="shared" si="100"/>
        <v>40.009</v>
      </c>
      <c r="U335" s="11">
        <v>58.048999999999999</v>
      </c>
      <c r="V335" s="11">
        <v>161.4</v>
      </c>
      <c r="W335" s="11">
        <v>2733</v>
      </c>
      <c r="X335" s="11">
        <v>8.6150000000000002</v>
      </c>
      <c r="Y335" s="11">
        <v>56.2</v>
      </c>
      <c r="Z335" s="11">
        <v>2805.9</v>
      </c>
      <c r="AA335" s="11">
        <v>8.3279999999999994</v>
      </c>
      <c r="AB335" s="11">
        <v>20.824999999999999</v>
      </c>
      <c r="AC335" s="3">
        <f t="shared" si="101"/>
        <v>37.224000000000004</v>
      </c>
      <c r="AD335" t="s">
        <v>35</v>
      </c>
      <c r="AF335">
        <f t="shared" si="102"/>
        <v>0</v>
      </c>
      <c r="AG335" t="s">
        <v>36</v>
      </c>
      <c r="AH335" s="11">
        <v>2.476944</v>
      </c>
      <c r="AI335">
        <f t="shared" si="103"/>
        <v>7.9968489701039577E-2</v>
      </c>
      <c r="AJ335">
        <f t="shared" si="106"/>
        <v>78.550947583583579</v>
      </c>
    </row>
    <row r="336" spans="1:36">
      <c r="A336" s="1">
        <v>21.104399999999998</v>
      </c>
      <c r="B336" t="s">
        <v>52</v>
      </c>
      <c r="C336" t="s">
        <v>51</v>
      </c>
      <c r="D336" t="s">
        <v>56</v>
      </c>
      <c r="E336" s="6">
        <v>8.5</v>
      </c>
      <c r="F336" s="2">
        <v>27.44</v>
      </c>
      <c r="G336" t="s">
        <v>38</v>
      </c>
      <c r="H336" s="11">
        <v>4.0010000000000003</v>
      </c>
      <c r="I336">
        <v>10.15</v>
      </c>
      <c r="J336" s="2">
        <f t="shared" si="107"/>
        <v>0.32769419513140052</v>
      </c>
      <c r="K336">
        <v>400</v>
      </c>
      <c r="L336" s="6">
        <v>1</v>
      </c>
      <c r="M336" s="11">
        <v>1</v>
      </c>
      <c r="N336">
        <v>50</v>
      </c>
      <c r="O336">
        <v>0.5</v>
      </c>
      <c r="P336">
        <v>4</v>
      </c>
      <c r="Q336" s="11">
        <v>4</v>
      </c>
      <c r="R336">
        <f t="shared" si="99"/>
        <v>35</v>
      </c>
      <c r="S336" s="15">
        <v>35.003</v>
      </c>
      <c r="T336" s="3">
        <f t="shared" si="100"/>
        <v>40.003</v>
      </c>
      <c r="U336" s="11">
        <v>58.088000000000001</v>
      </c>
      <c r="V336" s="11">
        <v>161.6</v>
      </c>
      <c r="W336" s="11">
        <v>2734.5</v>
      </c>
      <c r="X336" s="11">
        <v>8.6189999999999998</v>
      </c>
      <c r="Y336" s="11">
        <v>102.7</v>
      </c>
      <c r="Z336" s="11">
        <v>2872</v>
      </c>
      <c r="AA336" s="11">
        <v>8.3369999999999997</v>
      </c>
      <c r="AB336" s="11">
        <v>20.898</v>
      </c>
      <c r="AC336" s="3">
        <f t="shared" si="101"/>
        <v>37.19</v>
      </c>
      <c r="AD336" t="s">
        <v>35</v>
      </c>
      <c r="AF336">
        <f t="shared" si="102"/>
        <v>0</v>
      </c>
      <c r="AG336" t="s">
        <v>36</v>
      </c>
      <c r="AH336" s="11">
        <v>2.4148200000000002</v>
      </c>
      <c r="AI336">
        <f t="shared" si="103"/>
        <v>7.7962807515981156E-2</v>
      </c>
      <c r="AJ336">
        <f t="shared" si="106"/>
        <v>79.036064533866522</v>
      </c>
    </row>
  </sheetData>
  <mergeCells count="12">
    <mergeCell ref="AD1:AJ1"/>
    <mergeCell ref="Y2:AA2"/>
    <mergeCell ref="AE2:AF2"/>
    <mergeCell ref="AH2:AI2"/>
    <mergeCell ref="A1:X1"/>
    <mergeCell ref="Y1:AC1"/>
    <mergeCell ref="C2:G2"/>
    <mergeCell ref="I2:J2"/>
    <mergeCell ref="K2:M2"/>
    <mergeCell ref="N2:Q2"/>
    <mergeCell ref="R2:S2"/>
    <mergeCell ref="V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A9A4-B345-4DA6-B6AD-F394288FD793}">
  <sheetPr>
    <tabColor theme="7" tint="0.79998168889431442"/>
  </sheetPr>
  <dimension ref="A1:AM129"/>
  <sheetViews>
    <sheetView topLeftCell="V109" workbookViewId="0">
      <selection activeCell="A4" sqref="A4:AJ129"/>
    </sheetView>
  </sheetViews>
  <sheetFormatPr defaultRowHeight="15"/>
  <cols>
    <col min="2" max="2" width="15" customWidth="1"/>
    <col min="8" max="8" width="11.7109375" customWidth="1"/>
    <col min="9" max="9" width="12.140625" customWidth="1"/>
    <col min="10" max="10" width="13.42578125" customWidth="1"/>
    <col min="11" max="12" width="14.5703125" customWidth="1"/>
    <col min="13" max="13" width="15.140625" customWidth="1"/>
    <col min="14" max="14" width="17.42578125" customWidth="1"/>
    <col min="15" max="15" width="17.85546875" customWidth="1"/>
    <col min="16" max="16" width="16.5703125" customWidth="1"/>
    <col min="17" max="17" width="17.85546875" customWidth="1"/>
    <col min="18" max="18" width="15.5703125" customWidth="1"/>
    <col min="19" max="19" width="18.7109375" customWidth="1"/>
    <col min="20" max="20" width="20.42578125" customWidth="1"/>
    <col min="21" max="21" width="20.7109375" customWidth="1"/>
    <col min="22" max="22" width="12.140625" customWidth="1"/>
    <col min="23" max="23" width="12.42578125" customWidth="1"/>
    <col min="25" max="25" width="10" customWidth="1"/>
    <col min="26" max="26" width="13.5703125" customWidth="1"/>
    <col min="28" max="28" width="10.85546875" customWidth="1"/>
    <col min="29" max="29" width="11.140625" customWidth="1"/>
    <col min="30" max="30" width="7.5703125" customWidth="1"/>
    <col min="31" max="31" width="18.140625" customWidth="1"/>
    <col min="32" max="32" width="18.5703125" customWidth="1"/>
    <col min="34" max="34" width="17.5703125" customWidth="1"/>
    <col min="35" max="35" width="16" customWidth="1"/>
    <col min="36" max="36" width="11.42578125" customWidth="1"/>
    <col min="37" max="37" width="19.5703125" customWidth="1"/>
    <col min="38" max="38" width="19" customWidth="1"/>
    <col min="39" max="39" width="27" customWidth="1"/>
  </cols>
  <sheetData>
    <row r="1" spans="1:39">
      <c r="A1" s="43" t="s">
        <v>58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4" t="s">
        <v>59</v>
      </c>
      <c r="Z1" s="44"/>
      <c r="AA1" s="44"/>
      <c r="AB1" s="44"/>
      <c r="AC1" s="44"/>
      <c r="AD1" s="45" t="s">
        <v>60</v>
      </c>
      <c r="AE1" s="45"/>
      <c r="AF1" s="45"/>
      <c r="AG1" s="45"/>
      <c r="AH1" s="45"/>
      <c r="AI1" s="45"/>
      <c r="AJ1" s="45"/>
      <c r="AK1" s="25"/>
      <c r="AL1" s="25"/>
      <c r="AM1" s="25"/>
    </row>
    <row r="2" spans="1:39">
      <c r="A2" s="26"/>
      <c r="B2" s="26"/>
      <c r="C2" s="46" t="s">
        <v>61</v>
      </c>
      <c r="D2" s="46"/>
      <c r="E2" s="46"/>
      <c r="F2" s="46"/>
      <c r="G2" s="46"/>
      <c r="H2" s="26" t="s">
        <v>62</v>
      </c>
      <c r="I2" s="47" t="s">
        <v>63</v>
      </c>
      <c r="J2" s="47"/>
      <c r="K2" s="48" t="s">
        <v>64</v>
      </c>
      <c r="L2" s="48"/>
      <c r="M2" s="48"/>
      <c r="N2" s="46" t="s">
        <v>80</v>
      </c>
      <c r="O2" s="46"/>
      <c r="P2" s="46"/>
      <c r="Q2" s="46"/>
      <c r="R2" s="46" t="s">
        <v>66</v>
      </c>
      <c r="S2" s="46"/>
      <c r="T2" s="26" t="s">
        <v>67</v>
      </c>
      <c r="U2" s="27" t="s">
        <v>68</v>
      </c>
      <c r="V2" s="42" t="s">
        <v>69</v>
      </c>
      <c r="W2" s="42"/>
      <c r="X2" s="42"/>
      <c r="Y2" s="42" t="s">
        <v>70</v>
      </c>
      <c r="Z2" s="42"/>
      <c r="AA2" s="42"/>
      <c r="AB2" s="27" t="s">
        <v>71</v>
      </c>
      <c r="AC2" s="27" t="s">
        <v>72</v>
      </c>
      <c r="AD2" s="27"/>
      <c r="AE2" s="42" t="s">
        <v>74</v>
      </c>
      <c r="AF2" s="42"/>
      <c r="AG2" s="27"/>
      <c r="AH2" s="42" t="s">
        <v>74</v>
      </c>
      <c r="AI2" s="42"/>
      <c r="AJ2" s="27" t="s">
        <v>76</v>
      </c>
      <c r="AK2" s="27"/>
      <c r="AL2" s="25"/>
      <c r="AM2" s="25"/>
    </row>
    <row r="3" spans="1:39" ht="24" customHeight="1">
      <c r="A3" s="29" t="s">
        <v>0</v>
      </c>
      <c r="B3" s="29" t="s">
        <v>1</v>
      </c>
      <c r="C3" s="29" t="s">
        <v>2</v>
      </c>
      <c r="D3" s="29" t="s">
        <v>3</v>
      </c>
      <c r="E3" s="29" t="s">
        <v>4</v>
      </c>
      <c r="F3" s="29" t="s">
        <v>5</v>
      </c>
      <c r="G3" s="29" t="s">
        <v>6</v>
      </c>
      <c r="H3" s="29" t="s">
        <v>7</v>
      </c>
      <c r="I3" s="29" t="s">
        <v>77</v>
      </c>
      <c r="J3" s="29" t="s">
        <v>78</v>
      </c>
      <c r="K3" s="29" t="s">
        <v>10</v>
      </c>
      <c r="L3" s="29" t="s">
        <v>11</v>
      </c>
      <c r="M3" s="29" t="s">
        <v>12</v>
      </c>
      <c r="N3" s="29" t="s">
        <v>81</v>
      </c>
      <c r="O3" s="29" t="s">
        <v>82</v>
      </c>
      <c r="P3" s="29" t="s">
        <v>83</v>
      </c>
      <c r="Q3" s="29" t="s">
        <v>84</v>
      </c>
      <c r="R3" s="29" t="s">
        <v>17</v>
      </c>
      <c r="S3" s="29" t="s">
        <v>18</v>
      </c>
      <c r="T3" s="29" t="s">
        <v>79</v>
      </c>
      <c r="U3" s="29" t="s">
        <v>20</v>
      </c>
      <c r="V3" s="29" t="s">
        <v>21</v>
      </c>
      <c r="W3" s="29" t="s">
        <v>22</v>
      </c>
      <c r="X3" s="29" t="s">
        <v>23</v>
      </c>
      <c r="Y3" s="29" t="s">
        <v>21</v>
      </c>
      <c r="Z3" s="29" t="s">
        <v>22</v>
      </c>
      <c r="AA3" s="29" t="s">
        <v>23</v>
      </c>
      <c r="AB3" s="29" t="s">
        <v>24</v>
      </c>
      <c r="AC3" s="29" t="s">
        <v>25</v>
      </c>
      <c r="AD3" s="29" t="s">
        <v>26</v>
      </c>
      <c r="AE3" s="29" t="s">
        <v>27</v>
      </c>
      <c r="AF3" s="29" t="s">
        <v>28</v>
      </c>
      <c r="AG3" s="29" t="s">
        <v>26</v>
      </c>
      <c r="AH3" s="29" t="s">
        <v>27</v>
      </c>
      <c r="AI3" s="29" t="s">
        <v>28</v>
      </c>
      <c r="AJ3" s="30" t="s">
        <v>29</v>
      </c>
      <c r="AK3" s="39"/>
      <c r="AL3" s="38"/>
      <c r="AM3" s="38"/>
    </row>
    <row r="4" spans="1:39">
      <c r="A4" s="1" t="s">
        <v>31</v>
      </c>
      <c r="B4" t="s">
        <v>31</v>
      </c>
      <c r="C4" t="s">
        <v>32</v>
      </c>
      <c r="D4" t="s">
        <v>53</v>
      </c>
      <c r="E4" s="6">
        <v>9</v>
      </c>
      <c r="F4">
        <v>1.38</v>
      </c>
      <c r="G4" t="s">
        <v>34</v>
      </c>
      <c r="H4" s="11">
        <v>0</v>
      </c>
      <c r="I4">
        <v>0.23304849999999999</v>
      </c>
      <c r="J4" s="2">
        <f t="shared" ref="J4:J67" si="0">I4/30.974</f>
        <v>7.5240040033576544E-3</v>
      </c>
      <c r="K4">
        <v>20000</v>
      </c>
      <c r="L4">
        <v>0</v>
      </c>
      <c r="M4" s="11">
        <v>0</v>
      </c>
      <c r="N4">
        <v>50</v>
      </c>
      <c r="O4">
        <v>0.5</v>
      </c>
      <c r="P4">
        <v>4</v>
      </c>
      <c r="Q4" s="11">
        <v>4</v>
      </c>
      <c r="R4">
        <f>40-L4-P4</f>
        <v>36</v>
      </c>
      <c r="S4" s="15">
        <v>35.991999999999997</v>
      </c>
      <c r="T4" s="3">
        <f>S4+Q4+M4</f>
        <v>39.991999999999997</v>
      </c>
      <c r="U4" s="11">
        <v>53.232999999999997</v>
      </c>
      <c r="V4" s="11">
        <v>127.5</v>
      </c>
      <c r="W4" s="11">
        <v>4561.8</v>
      </c>
      <c r="X4" s="11">
        <v>9.0920000000000005</v>
      </c>
      <c r="Y4" s="11">
        <v>203.3</v>
      </c>
      <c r="Z4" s="11">
        <v>3834.7</v>
      </c>
      <c r="AA4" s="11">
        <v>8.9890000000000008</v>
      </c>
      <c r="AB4" s="11">
        <v>13.484</v>
      </c>
      <c r="AC4" s="3">
        <f>U4-AB4</f>
        <v>39.748999999999995</v>
      </c>
      <c r="AD4" t="s">
        <v>35</v>
      </c>
      <c r="AF4">
        <f>AE4*(1/1000)*(1/94.9714)*(1000/1)</f>
        <v>0</v>
      </c>
      <c r="AG4" t="s">
        <v>36</v>
      </c>
      <c r="AH4" s="11">
        <v>0.443886</v>
      </c>
      <c r="AI4">
        <f>AH4*(1/1000)*(1/30.974)*(1000/1)</f>
        <v>1.4330922709369148E-2</v>
      </c>
      <c r="AJ4">
        <v>0</v>
      </c>
    </row>
    <row r="5" spans="1:39">
      <c r="A5" s="1" t="s">
        <v>31</v>
      </c>
      <c r="B5" t="s">
        <v>31</v>
      </c>
      <c r="C5" t="s">
        <v>32</v>
      </c>
      <c r="D5" t="s">
        <v>53</v>
      </c>
      <c r="E5" s="6">
        <v>9</v>
      </c>
      <c r="F5">
        <v>2.38</v>
      </c>
      <c r="G5" t="s">
        <v>37</v>
      </c>
      <c r="H5" s="11">
        <v>0</v>
      </c>
      <c r="I5">
        <v>0.23304849999999999</v>
      </c>
      <c r="J5" s="2">
        <f t="shared" si="0"/>
        <v>7.5240040033576544E-3</v>
      </c>
      <c r="K5">
        <v>20000</v>
      </c>
      <c r="L5">
        <v>0</v>
      </c>
      <c r="M5" s="11">
        <v>0</v>
      </c>
      <c r="N5">
        <v>50</v>
      </c>
      <c r="O5">
        <v>0.5</v>
      </c>
      <c r="P5">
        <v>4</v>
      </c>
      <c r="Q5" s="11">
        <v>4</v>
      </c>
      <c r="R5">
        <f t="shared" ref="R5:R21" si="1">40-L5-P5</f>
        <v>36</v>
      </c>
      <c r="S5" s="11">
        <v>35.993000000000002</v>
      </c>
      <c r="T5" s="3">
        <f t="shared" ref="T5:T21" si="2">S5+Q5+M5</f>
        <v>39.993000000000002</v>
      </c>
      <c r="U5" s="11">
        <v>53.241</v>
      </c>
      <c r="V5" s="11">
        <v>110.2</v>
      </c>
      <c r="W5" s="11">
        <v>4541.5</v>
      </c>
      <c r="X5" s="11">
        <v>9.0920000000000005</v>
      </c>
      <c r="Y5" s="11">
        <v>178</v>
      </c>
      <c r="Z5" s="11">
        <v>3699.7</v>
      </c>
      <c r="AA5" s="11">
        <v>8.9949999999999992</v>
      </c>
      <c r="AB5" s="11">
        <v>13.433</v>
      </c>
      <c r="AC5" s="3">
        <f t="shared" ref="AC5:AC21" si="3">U5-AB5</f>
        <v>39.808</v>
      </c>
      <c r="AD5" t="s">
        <v>35</v>
      </c>
      <c r="AF5">
        <f t="shared" ref="AF5:AF21" si="4">AE5*(1/1000)*(1/94.9714)*(1000/1)</f>
        <v>0</v>
      </c>
      <c r="AG5" t="s">
        <v>36</v>
      </c>
      <c r="AH5" s="11">
        <v>0.12725400000000001</v>
      </c>
      <c r="AI5">
        <f t="shared" ref="AI5:AI21" si="5">AH5*(1/1000)*(1/30.974)*(1000/1)</f>
        <v>4.1084135081035714E-3</v>
      </c>
      <c r="AJ5">
        <v>0</v>
      </c>
    </row>
    <row r="6" spans="1:39">
      <c r="A6" s="1" t="s">
        <v>31</v>
      </c>
      <c r="B6" t="s">
        <v>31</v>
      </c>
      <c r="C6" t="s">
        <v>32</v>
      </c>
      <c r="D6" t="s">
        <v>53</v>
      </c>
      <c r="E6" s="6">
        <v>9</v>
      </c>
      <c r="F6">
        <v>3.38</v>
      </c>
      <c r="G6" t="s">
        <v>38</v>
      </c>
      <c r="H6" s="11">
        <v>0</v>
      </c>
      <c r="I6">
        <v>0.23304849999999999</v>
      </c>
      <c r="J6" s="2">
        <f t="shared" si="0"/>
        <v>7.5240040033576544E-3</v>
      </c>
      <c r="K6">
        <v>20000</v>
      </c>
      <c r="L6">
        <v>0</v>
      </c>
      <c r="M6" s="11">
        <v>0</v>
      </c>
      <c r="N6">
        <v>50</v>
      </c>
      <c r="O6">
        <v>0.5</v>
      </c>
      <c r="P6">
        <v>4</v>
      </c>
      <c r="Q6" s="11">
        <v>4</v>
      </c>
      <c r="R6">
        <f t="shared" si="1"/>
        <v>36</v>
      </c>
      <c r="S6" s="11">
        <v>35.997</v>
      </c>
      <c r="T6" s="3">
        <f t="shared" si="2"/>
        <v>39.997</v>
      </c>
      <c r="U6" s="11">
        <v>53.194000000000003</v>
      </c>
      <c r="V6" s="11">
        <v>97.7</v>
      </c>
      <c r="W6" s="11">
        <v>4484.2</v>
      </c>
      <c r="X6" s="11">
        <v>9.1080000000000005</v>
      </c>
      <c r="Y6" s="11">
        <v>173.8</v>
      </c>
      <c r="Z6" s="11">
        <v>3705.6</v>
      </c>
      <c r="AA6" s="11">
        <v>8.9909999999999997</v>
      </c>
      <c r="AB6" s="11">
        <v>13.369</v>
      </c>
      <c r="AC6" s="3">
        <f t="shared" si="3"/>
        <v>39.825000000000003</v>
      </c>
      <c r="AD6" t="s">
        <v>35</v>
      </c>
      <c r="AF6">
        <f t="shared" si="4"/>
        <v>0</v>
      </c>
      <c r="AG6" t="s">
        <v>36</v>
      </c>
      <c r="AH6" s="11">
        <v>5.8116000000000001E-2</v>
      </c>
      <c r="AI6">
        <f t="shared" si="5"/>
        <v>1.8762833344095049E-3</v>
      </c>
      <c r="AJ6">
        <v>0</v>
      </c>
    </row>
    <row r="7" spans="1:39">
      <c r="A7" s="1">
        <v>21.1038</v>
      </c>
      <c r="B7" t="s">
        <v>40</v>
      </c>
      <c r="C7" t="s">
        <v>32</v>
      </c>
      <c r="D7" t="s">
        <v>53</v>
      </c>
      <c r="E7" s="6">
        <v>9</v>
      </c>
      <c r="F7">
        <v>4.38</v>
      </c>
      <c r="G7" t="s">
        <v>34</v>
      </c>
      <c r="H7" s="11">
        <v>4.0060000000000002</v>
      </c>
      <c r="I7">
        <v>0.23304849999999999</v>
      </c>
      <c r="J7" s="2">
        <f t="shared" si="0"/>
        <v>7.5240040033576544E-3</v>
      </c>
      <c r="K7">
        <v>20000</v>
      </c>
      <c r="L7" s="5">
        <v>0</v>
      </c>
      <c r="M7" s="11">
        <v>0</v>
      </c>
      <c r="N7">
        <v>50</v>
      </c>
      <c r="O7">
        <v>0.5</v>
      </c>
      <c r="P7">
        <v>4</v>
      </c>
      <c r="Q7" s="11">
        <v>4</v>
      </c>
      <c r="R7">
        <f t="shared" si="1"/>
        <v>36</v>
      </c>
      <c r="S7" s="11">
        <v>35.997</v>
      </c>
      <c r="T7" s="3">
        <f t="shared" si="2"/>
        <v>39.997</v>
      </c>
      <c r="U7" s="11">
        <v>57.258000000000003</v>
      </c>
      <c r="V7" s="11">
        <v>74.599999999999994</v>
      </c>
      <c r="W7" s="11">
        <v>4618.5</v>
      </c>
      <c r="X7" s="11">
        <v>9.0289999999999999</v>
      </c>
      <c r="Y7" s="11">
        <v>28.1</v>
      </c>
      <c r="Z7" s="11">
        <v>3907.2</v>
      </c>
      <c r="AA7" s="11">
        <v>8.7490000000000006</v>
      </c>
      <c r="AB7" s="11">
        <v>19.881</v>
      </c>
      <c r="AC7" s="3">
        <f t="shared" si="3"/>
        <v>37.377000000000002</v>
      </c>
      <c r="AD7" t="s">
        <v>35</v>
      </c>
      <c r="AF7">
        <f t="shared" si="4"/>
        <v>0</v>
      </c>
      <c r="AG7" t="s">
        <v>36</v>
      </c>
      <c r="AH7" s="11">
        <v>0.49799399999999999</v>
      </c>
      <c r="AI7">
        <f t="shared" si="5"/>
        <v>1.6077807193129724E-2</v>
      </c>
      <c r="AJ7">
        <f t="shared" ref="AJ7:AJ12" si="6">((I7)*(T7/1000)-(AH7)*(AC7/1000))/(H7/1000)</f>
        <v>-2.3195908346230651</v>
      </c>
    </row>
    <row r="8" spans="1:39">
      <c r="A8" s="1">
        <v>21.1038</v>
      </c>
      <c r="B8" t="s">
        <v>40</v>
      </c>
      <c r="C8" t="s">
        <v>32</v>
      </c>
      <c r="D8" t="s">
        <v>53</v>
      </c>
      <c r="E8" s="6">
        <v>9</v>
      </c>
      <c r="F8">
        <v>5.38</v>
      </c>
      <c r="G8" t="s">
        <v>37</v>
      </c>
      <c r="H8" s="11">
        <v>3.992</v>
      </c>
      <c r="I8">
        <v>0.23304849999999999</v>
      </c>
      <c r="J8" s="2">
        <f t="shared" si="0"/>
        <v>7.5240040033576544E-3</v>
      </c>
      <c r="K8">
        <v>20000</v>
      </c>
      <c r="L8" s="5">
        <v>0</v>
      </c>
      <c r="M8" s="11">
        <v>0</v>
      </c>
      <c r="N8">
        <v>50</v>
      </c>
      <c r="O8">
        <v>0.5</v>
      </c>
      <c r="P8">
        <v>4</v>
      </c>
      <c r="Q8" s="11">
        <v>4</v>
      </c>
      <c r="R8">
        <f t="shared" si="1"/>
        <v>36</v>
      </c>
      <c r="S8" s="11">
        <v>35.994</v>
      </c>
      <c r="T8" s="3">
        <f t="shared" si="2"/>
        <v>39.994</v>
      </c>
      <c r="U8" s="11">
        <v>57.243000000000002</v>
      </c>
      <c r="V8" s="11">
        <v>67.5</v>
      </c>
      <c r="W8" s="11">
        <v>4708.8</v>
      </c>
      <c r="X8" s="11">
        <v>9.0239999999999991</v>
      </c>
      <c r="Y8" s="11">
        <v>-87.3</v>
      </c>
      <c r="Z8" s="11">
        <v>3921.7</v>
      </c>
      <c r="AA8" s="40">
        <v>8.7449999999999992</v>
      </c>
      <c r="AB8" s="11">
        <v>19.806000000000001</v>
      </c>
      <c r="AC8" s="3">
        <f t="shared" si="3"/>
        <v>37.436999999999998</v>
      </c>
      <c r="AD8" t="s">
        <v>35</v>
      </c>
      <c r="AF8">
        <f t="shared" si="4"/>
        <v>0</v>
      </c>
      <c r="AG8" t="s">
        <v>36</v>
      </c>
      <c r="AH8" s="11">
        <v>0.41783399999999998</v>
      </c>
      <c r="AI8">
        <f t="shared" si="5"/>
        <v>1.3489830180151095E-2</v>
      </c>
      <c r="AJ8">
        <f t="shared" si="6"/>
        <v>-1.5836447267034064</v>
      </c>
    </row>
    <row r="9" spans="1:39">
      <c r="A9" s="1">
        <v>21.1038</v>
      </c>
      <c r="B9" t="s">
        <v>40</v>
      </c>
      <c r="C9" t="s">
        <v>32</v>
      </c>
      <c r="D9" t="s">
        <v>53</v>
      </c>
      <c r="E9" s="6">
        <v>9</v>
      </c>
      <c r="F9">
        <v>6.38</v>
      </c>
      <c r="G9" t="s">
        <v>38</v>
      </c>
      <c r="H9" s="11">
        <v>4.0110000000000001</v>
      </c>
      <c r="I9">
        <v>0.23304849999999999</v>
      </c>
      <c r="J9" s="2">
        <f t="shared" si="0"/>
        <v>7.5240040033576544E-3</v>
      </c>
      <c r="K9">
        <v>20000</v>
      </c>
      <c r="L9" s="5">
        <v>0</v>
      </c>
      <c r="M9" s="11">
        <v>0</v>
      </c>
      <c r="N9">
        <v>50</v>
      </c>
      <c r="O9">
        <v>0.5</v>
      </c>
      <c r="P9">
        <v>4</v>
      </c>
      <c r="Q9" s="11">
        <v>4</v>
      </c>
      <c r="R9">
        <f t="shared" si="1"/>
        <v>36</v>
      </c>
      <c r="S9" s="11">
        <v>35.997</v>
      </c>
      <c r="T9" s="3">
        <f t="shared" si="2"/>
        <v>39.997</v>
      </c>
      <c r="U9" s="11">
        <v>57.271999999999998</v>
      </c>
      <c r="V9" s="11">
        <v>68.2</v>
      </c>
      <c r="W9" s="11">
        <v>4694.8999999999996</v>
      </c>
      <c r="X9" s="11">
        <v>9.02</v>
      </c>
      <c r="Y9" s="11">
        <v>-113.1</v>
      </c>
      <c r="Z9" s="11">
        <v>3934.4</v>
      </c>
      <c r="AA9" s="11">
        <v>8.7430000000000003</v>
      </c>
      <c r="AB9" s="11">
        <v>19.809999999999999</v>
      </c>
      <c r="AC9" s="3">
        <f t="shared" si="3"/>
        <v>37.462000000000003</v>
      </c>
      <c r="AD9" t="s">
        <v>35</v>
      </c>
      <c r="AF9">
        <f t="shared" si="4"/>
        <v>0</v>
      </c>
      <c r="AG9" t="s">
        <v>36</v>
      </c>
      <c r="AH9" s="11">
        <v>0.308616</v>
      </c>
      <c r="AI9">
        <f t="shared" si="5"/>
        <v>9.9637114999677149E-3</v>
      </c>
      <c r="AJ9">
        <f t="shared" si="6"/>
        <v>-0.55849706743954164</v>
      </c>
    </row>
    <row r="10" spans="1:39">
      <c r="A10" s="1">
        <v>21.1038</v>
      </c>
      <c r="B10" t="s">
        <v>40</v>
      </c>
      <c r="C10" t="s">
        <v>32</v>
      </c>
      <c r="D10" t="s">
        <v>53</v>
      </c>
      <c r="E10" s="6">
        <v>9</v>
      </c>
      <c r="F10">
        <v>7.38</v>
      </c>
      <c r="G10" t="s">
        <v>34</v>
      </c>
      <c r="H10" s="11">
        <v>4.0039999999999996</v>
      </c>
      <c r="I10">
        <v>50</v>
      </c>
      <c r="J10" s="2">
        <f t="shared" si="0"/>
        <v>1.6142571188738941</v>
      </c>
      <c r="K10">
        <v>20000</v>
      </c>
      <c r="L10" s="6">
        <f>I10*40/K10</f>
        <v>0.1</v>
      </c>
      <c r="M10" s="11">
        <v>0.1</v>
      </c>
      <c r="N10">
        <v>50</v>
      </c>
      <c r="O10">
        <v>0.5</v>
      </c>
      <c r="P10">
        <v>4</v>
      </c>
      <c r="Q10" s="11">
        <v>4</v>
      </c>
      <c r="R10" s="6">
        <f>40-L10-P10</f>
        <v>35.9</v>
      </c>
      <c r="S10" s="11">
        <v>35.886000000000003</v>
      </c>
      <c r="T10" s="3">
        <f t="shared" si="2"/>
        <v>39.986000000000004</v>
      </c>
      <c r="U10" s="11">
        <v>57.197000000000003</v>
      </c>
      <c r="V10" s="11">
        <v>79.5</v>
      </c>
      <c r="W10" s="11">
        <v>4866.1000000000004</v>
      </c>
      <c r="X10" s="11">
        <v>8.9719999999999995</v>
      </c>
      <c r="Y10" s="11">
        <v>-88</v>
      </c>
      <c r="Z10" s="11">
        <v>4018</v>
      </c>
      <c r="AA10" s="11">
        <v>8.7189999999999994</v>
      </c>
      <c r="AB10" s="11">
        <v>19.687999999999999</v>
      </c>
      <c r="AC10" s="3">
        <f t="shared" si="3"/>
        <v>37.509</v>
      </c>
      <c r="AD10" t="s">
        <v>35</v>
      </c>
      <c r="AF10">
        <f t="shared" si="4"/>
        <v>0</v>
      </c>
      <c r="AG10" t="s">
        <v>36</v>
      </c>
      <c r="AH10" s="11">
        <v>3.538062</v>
      </c>
      <c r="AI10">
        <f t="shared" si="5"/>
        <v>0.11422683541034417</v>
      </c>
      <c r="AJ10">
        <f t="shared" si="6"/>
        <v>466.18152658391614</v>
      </c>
    </row>
    <row r="11" spans="1:39">
      <c r="A11" s="1">
        <v>21.1038</v>
      </c>
      <c r="B11" t="s">
        <v>40</v>
      </c>
      <c r="C11" t="s">
        <v>32</v>
      </c>
      <c r="D11" t="s">
        <v>53</v>
      </c>
      <c r="E11" s="6">
        <v>9</v>
      </c>
      <c r="F11">
        <v>8.3800000000000008</v>
      </c>
      <c r="G11" t="s">
        <v>37</v>
      </c>
      <c r="H11" s="11">
        <v>3.992</v>
      </c>
      <c r="I11">
        <v>50</v>
      </c>
      <c r="J11" s="2">
        <f t="shared" si="0"/>
        <v>1.6142571188738941</v>
      </c>
      <c r="K11">
        <v>20000</v>
      </c>
      <c r="L11" s="6">
        <f t="shared" ref="L11:L21" si="7">I11*40/K11</f>
        <v>0.1</v>
      </c>
      <c r="M11" s="11">
        <v>0.1</v>
      </c>
      <c r="N11">
        <v>50</v>
      </c>
      <c r="O11">
        <v>0.5</v>
      </c>
      <c r="P11">
        <v>4</v>
      </c>
      <c r="Q11" s="11">
        <v>4</v>
      </c>
      <c r="R11">
        <f t="shared" si="1"/>
        <v>35.9</v>
      </c>
      <c r="S11" s="11">
        <v>35.887</v>
      </c>
      <c r="T11" s="3">
        <f t="shared" si="2"/>
        <v>39.987000000000002</v>
      </c>
      <c r="U11" s="11">
        <v>57.262999999999998</v>
      </c>
      <c r="V11" s="11">
        <v>80.400000000000006</v>
      </c>
      <c r="W11" s="11">
        <v>4792.8999999999996</v>
      </c>
      <c r="X11" s="11">
        <v>8.9770000000000003</v>
      </c>
      <c r="Y11" s="11">
        <v>-137.4</v>
      </c>
      <c r="Z11" s="11">
        <v>3966.6</v>
      </c>
      <c r="AA11" s="11">
        <v>8.7200000000000006</v>
      </c>
      <c r="AB11" s="11">
        <v>19.882999999999999</v>
      </c>
      <c r="AC11" s="3">
        <f t="shared" si="3"/>
        <v>37.379999999999995</v>
      </c>
      <c r="AD11" t="s">
        <v>35</v>
      </c>
      <c r="AF11">
        <f t="shared" si="4"/>
        <v>0</v>
      </c>
      <c r="AG11" t="s">
        <v>36</v>
      </c>
      <c r="AH11" s="11">
        <v>3.8617080000000001</v>
      </c>
      <c r="AI11">
        <f t="shared" si="5"/>
        <v>0.12467579260024537</v>
      </c>
      <c r="AJ11">
        <f t="shared" si="6"/>
        <v>464.67919713426858</v>
      </c>
    </row>
    <row r="12" spans="1:39">
      <c r="A12" s="1">
        <v>21.1038</v>
      </c>
      <c r="B12" t="s">
        <v>40</v>
      </c>
      <c r="C12" t="s">
        <v>32</v>
      </c>
      <c r="D12" t="s">
        <v>53</v>
      </c>
      <c r="E12" s="6">
        <v>9</v>
      </c>
      <c r="F12">
        <v>9.3800000000000008</v>
      </c>
      <c r="G12" t="s">
        <v>38</v>
      </c>
      <c r="H12" s="11">
        <v>3.9929999999999999</v>
      </c>
      <c r="I12">
        <v>50</v>
      </c>
      <c r="J12" s="2">
        <f t="shared" si="0"/>
        <v>1.6142571188738941</v>
      </c>
      <c r="K12">
        <v>20000</v>
      </c>
      <c r="L12" s="6">
        <f t="shared" si="7"/>
        <v>0.1</v>
      </c>
      <c r="M12" s="11">
        <v>0.1</v>
      </c>
      <c r="N12">
        <v>50</v>
      </c>
      <c r="O12">
        <v>0.5</v>
      </c>
      <c r="P12">
        <v>4</v>
      </c>
      <c r="Q12" s="11">
        <v>4</v>
      </c>
      <c r="R12">
        <f t="shared" si="1"/>
        <v>35.9</v>
      </c>
      <c r="S12" s="11">
        <v>35.884</v>
      </c>
      <c r="T12" s="3">
        <f t="shared" si="2"/>
        <v>39.984000000000002</v>
      </c>
      <c r="U12" s="11">
        <v>57.220999999999997</v>
      </c>
      <c r="V12" s="11">
        <v>94.3</v>
      </c>
      <c r="W12" s="11">
        <v>4842.7</v>
      </c>
      <c r="X12" s="11">
        <v>8.9640000000000004</v>
      </c>
      <c r="Y12" s="11">
        <v>-139.1</v>
      </c>
      <c r="Z12" s="11">
        <v>3999.9</v>
      </c>
      <c r="AA12" s="11">
        <v>8.6989999999999998</v>
      </c>
      <c r="AB12" s="11">
        <v>19.844999999999999</v>
      </c>
      <c r="AC12" s="3">
        <f t="shared" si="3"/>
        <v>37.375999999999998</v>
      </c>
      <c r="AD12" t="s">
        <v>35</v>
      </c>
      <c r="AF12">
        <f t="shared" si="4"/>
        <v>0</v>
      </c>
      <c r="AG12" t="s">
        <v>36</v>
      </c>
      <c r="AH12" s="11">
        <v>3.403794</v>
      </c>
      <c r="AI12">
        <f t="shared" si="5"/>
        <v>0.10989197391360496</v>
      </c>
      <c r="AJ12">
        <f t="shared" si="6"/>
        <v>468.81537577160026</v>
      </c>
    </row>
    <row r="13" spans="1:39">
      <c r="A13" s="1">
        <v>21.1038</v>
      </c>
      <c r="B13" t="s">
        <v>40</v>
      </c>
      <c r="C13" t="s">
        <v>32</v>
      </c>
      <c r="D13" t="s">
        <v>53</v>
      </c>
      <c r="E13" s="6">
        <v>9</v>
      </c>
      <c r="F13">
        <v>10.38</v>
      </c>
      <c r="G13" t="s">
        <v>34</v>
      </c>
      <c r="H13" s="11">
        <v>4.0090000000000003</v>
      </c>
      <c r="I13">
        <v>100</v>
      </c>
      <c r="J13" s="2">
        <f t="shared" si="0"/>
        <v>3.2285142377477882</v>
      </c>
      <c r="K13">
        <v>20000</v>
      </c>
      <c r="L13" s="6">
        <f t="shared" si="7"/>
        <v>0.2</v>
      </c>
      <c r="M13" s="11">
        <v>0.2</v>
      </c>
      <c r="N13">
        <v>50</v>
      </c>
      <c r="O13">
        <v>0.5</v>
      </c>
      <c r="P13">
        <v>4</v>
      </c>
      <c r="Q13" s="11">
        <v>4</v>
      </c>
      <c r="R13">
        <f t="shared" si="1"/>
        <v>35.799999999999997</v>
      </c>
      <c r="S13" s="11">
        <v>35.796999999999997</v>
      </c>
      <c r="T13" s="3">
        <f t="shared" si="2"/>
        <v>39.997</v>
      </c>
      <c r="U13" s="11">
        <v>57.225000000000001</v>
      </c>
      <c r="V13" s="11">
        <v>86.7</v>
      </c>
      <c r="W13" s="11">
        <v>4809.3999999999996</v>
      </c>
      <c r="X13" s="11">
        <v>8.9589999999999996</v>
      </c>
      <c r="Y13" s="11">
        <v>-121.6</v>
      </c>
      <c r="Z13" s="11">
        <v>4112.8</v>
      </c>
      <c r="AA13" s="11">
        <v>8.6820000000000004</v>
      </c>
      <c r="AB13" s="11">
        <v>19.645</v>
      </c>
      <c r="AC13" s="3">
        <f t="shared" si="3"/>
        <v>37.58</v>
      </c>
      <c r="AD13" t="s">
        <v>35</v>
      </c>
      <c r="AF13">
        <f t="shared" si="4"/>
        <v>0</v>
      </c>
      <c r="AG13" t="s">
        <v>36</v>
      </c>
      <c r="AH13" s="11">
        <v>9.7955520000000007</v>
      </c>
      <c r="AI13">
        <f t="shared" si="5"/>
        <v>0.31625079098598824</v>
      </c>
      <c r="AJ13">
        <f>((I13)*(T13/1000)-(AH13)*(AC13/1000))/(H13/1000)</f>
        <v>905.85760933898723</v>
      </c>
    </row>
    <row r="14" spans="1:39">
      <c r="A14" s="1">
        <v>21.1038</v>
      </c>
      <c r="B14" t="s">
        <v>40</v>
      </c>
      <c r="C14" t="s">
        <v>32</v>
      </c>
      <c r="D14" t="s">
        <v>53</v>
      </c>
      <c r="E14" s="6">
        <v>9</v>
      </c>
      <c r="F14">
        <v>11.38</v>
      </c>
      <c r="G14" t="s">
        <v>37</v>
      </c>
      <c r="H14" s="11">
        <v>4.0010000000000003</v>
      </c>
      <c r="I14">
        <v>100</v>
      </c>
      <c r="J14" s="2">
        <f t="shared" si="0"/>
        <v>3.2285142377477882</v>
      </c>
      <c r="K14">
        <v>20000</v>
      </c>
      <c r="L14" s="6">
        <f t="shared" si="7"/>
        <v>0.2</v>
      </c>
      <c r="M14" s="11">
        <v>0.2</v>
      </c>
      <c r="N14">
        <v>50</v>
      </c>
      <c r="O14">
        <v>0.5</v>
      </c>
      <c r="P14">
        <v>4</v>
      </c>
      <c r="Q14" s="11">
        <v>4</v>
      </c>
      <c r="R14">
        <f t="shared" si="1"/>
        <v>35.799999999999997</v>
      </c>
      <c r="S14" s="11">
        <v>35.798000000000002</v>
      </c>
      <c r="T14" s="3">
        <f t="shared" si="2"/>
        <v>39.998000000000005</v>
      </c>
      <c r="U14" s="11">
        <v>57.194000000000003</v>
      </c>
      <c r="V14" s="11">
        <v>82.8</v>
      </c>
      <c r="W14" s="11">
        <v>4799.2</v>
      </c>
      <c r="X14" s="11">
        <v>8.9600000000000009</v>
      </c>
      <c r="Y14" s="11">
        <v>-135.4</v>
      </c>
      <c r="Z14" s="11">
        <v>4149.3</v>
      </c>
      <c r="AA14" s="11">
        <v>8.6950000000000003</v>
      </c>
      <c r="AB14" s="11">
        <v>19.736999999999998</v>
      </c>
      <c r="AC14" s="3">
        <f t="shared" si="3"/>
        <v>37.457000000000008</v>
      </c>
      <c r="AD14" t="s">
        <v>35</v>
      </c>
      <c r="AF14">
        <f t="shared" si="4"/>
        <v>0</v>
      </c>
      <c r="AG14" t="s">
        <v>36</v>
      </c>
      <c r="AH14" s="11">
        <v>8.8967580000000002</v>
      </c>
      <c r="AI14">
        <f t="shared" si="5"/>
        <v>0.28723309872796543</v>
      </c>
      <c r="AJ14">
        <f t="shared" ref="AJ14:AJ21" si="8">((I14)*(T14/1000)-(AH14)*(AC14/1000))/(H14/1000)</f>
        <v>916.40943154061495</v>
      </c>
    </row>
    <row r="15" spans="1:39">
      <c r="A15" s="1">
        <v>21.1038</v>
      </c>
      <c r="B15" t="s">
        <v>40</v>
      </c>
      <c r="C15" t="s">
        <v>32</v>
      </c>
      <c r="D15" t="s">
        <v>53</v>
      </c>
      <c r="E15" s="6">
        <v>9</v>
      </c>
      <c r="F15">
        <v>12.38</v>
      </c>
      <c r="G15" t="s">
        <v>38</v>
      </c>
      <c r="H15" s="11">
        <v>4.0049999999999999</v>
      </c>
      <c r="I15">
        <v>100</v>
      </c>
      <c r="J15" s="2">
        <f t="shared" si="0"/>
        <v>3.2285142377477882</v>
      </c>
      <c r="K15">
        <v>20000</v>
      </c>
      <c r="L15" s="6">
        <f t="shared" si="7"/>
        <v>0.2</v>
      </c>
      <c r="M15" s="11">
        <v>0.2</v>
      </c>
      <c r="N15">
        <v>50</v>
      </c>
      <c r="O15">
        <v>0.5</v>
      </c>
      <c r="P15">
        <v>4</v>
      </c>
      <c r="Q15" s="11">
        <v>4</v>
      </c>
      <c r="R15">
        <f t="shared" si="1"/>
        <v>35.799999999999997</v>
      </c>
      <c r="S15" s="11">
        <v>35.792000000000002</v>
      </c>
      <c r="T15" s="3">
        <f t="shared" si="2"/>
        <v>39.992000000000004</v>
      </c>
      <c r="U15" s="11">
        <v>57.243000000000002</v>
      </c>
      <c r="V15" s="11">
        <v>81.5</v>
      </c>
      <c r="W15" s="11">
        <v>4797.6000000000004</v>
      </c>
      <c r="X15" s="11">
        <v>8.9589999999999996</v>
      </c>
      <c r="Y15" s="11">
        <v>-163</v>
      </c>
      <c r="Z15" s="11">
        <v>4046.3</v>
      </c>
      <c r="AA15" s="11">
        <v>8.6959999999999997</v>
      </c>
      <c r="AB15" s="11">
        <v>20.024000000000001</v>
      </c>
      <c r="AC15" s="3">
        <f t="shared" si="3"/>
        <v>37.219000000000001</v>
      </c>
      <c r="AD15" t="s">
        <v>35</v>
      </c>
      <c r="AF15">
        <f t="shared" si="4"/>
        <v>0</v>
      </c>
      <c r="AG15" t="s">
        <v>36</v>
      </c>
      <c r="AH15" s="11">
        <v>8.9578799999999994</v>
      </c>
      <c r="AI15">
        <f t="shared" si="5"/>
        <v>0.28920643120036155</v>
      </c>
      <c r="AJ15">
        <f t="shared" si="8"/>
        <v>915.30503477652951</v>
      </c>
    </row>
    <row r="16" spans="1:39">
      <c r="A16" s="1">
        <v>21.1038</v>
      </c>
      <c r="B16" t="s">
        <v>40</v>
      </c>
      <c r="C16" t="s">
        <v>32</v>
      </c>
      <c r="D16" t="s">
        <v>53</v>
      </c>
      <c r="E16" s="6">
        <v>9</v>
      </c>
      <c r="F16">
        <v>13.38</v>
      </c>
      <c r="G16" t="s">
        <v>34</v>
      </c>
      <c r="H16" s="11">
        <v>4.0039999999999996</v>
      </c>
      <c r="I16">
        <v>250</v>
      </c>
      <c r="J16" s="2">
        <f t="shared" si="0"/>
        <v>8.0712855943694706</v>
      </c>
      <c r="K16">
        <v>20000</v>
      </c>
      <c r="L16" s="6">
        <f t="shared" si="7"/>
        <v>0.5</v>
      </c>
      <c r="M16" s="13">
        <v>0.5</v>
      </c>
      <c r="N16">
        <v>50</v>
      </c>
      <c r="O16">
        <v>0.5</v>
      </c>
      <c r="P16">
        <v>4</v>
      </c>
      <c r="Q16" s="11">
        <v>4</v>
      </c>
      <c r="R16">
        <f t="shared" si="1"/>
        <v>35.5</v>
      </c>
      <c r="S16" s="11">
        <v>35.497</v>
      </c>
      <c r="T16" s="3">
        <f t="shared" si="2"/>
        <v>39.997</v>
      </c>
      <c r="U16" s="11">
        <v>57.337000000000003</v>
      </c>
      <c r="V16" s="11">
        <v>82.3</v>
      </c>
      <c r="W16" s="11">
        <v>5222.3999999999996</v>
      </c>
      <c r="X16" s="11">
        <v>8.9339999999999993</v>
      </c>
      <c r="Y16" s="11">
        <v>-145.19999999999999</v>
      </c>
      <c r="Z16" s="11">
        <v>4460.3999999999996</v>
      </c>
      <c r="AA16" s="11">
        <v>8.6669999999999998</v>
      </c>
      <c r="AB16" s="11">
        <v>20.224</v>
      </c>
      <c r="AC16" s="3">
        <f t="shared" si="3"/>
        <v>37.113</v>
      </c>
      <c r="AD16" t="s">
        <v>35</v>
      </c>
      <c r="AF16">
        <f t="shared" si="4"/>
        <v>0</v>
      </c>
      <c r="AG16" t="s">
        <v>36</v>
      </c>
      <c r="AH16" s="11">
        <v>87.835319999999996</v>
      </c>
      <c r="AI16">
        <f t="shared" si="5"/>
        <v>2.8357758119713306</v>
      </c>
      <c r="AJ16">
        <f t="shared" si="8"/>
        <v>1683.1712709390611</v>
      </c>
    </row>
    <row r="17" spans="1:36">
      <c r="A17" s="1">
        <v>21.1038</v>
      </c>
      <c r="B17" t="s">
        <v>40</v>
      </c>
      <c r="C17" t="s">
        <v>32</v>
      </c>
      <c r="D17" t="s">
        <v>53</v>
      </c>
      <c r="E17" s="6">
        <v>9</v>
      </c>
      <c r="F17">
        <v>14.38</v>
      </c>
      <c r="G17" t="s">
        <v>37</v>
      </c>
      <c r="H17" s="11">
        <v>4.01</v>
      </c>
      <c r="I17">
        <v>250</v>
      </c>
      <c r="J17" s="2">
        <f t="shared" si="0"/>
        <v>8.0712855943694706</v>
      </c>
      <c r="K17">
        <v>20000</v>
      </c>
      <c r="L17" s="6">
        <f t="shared" si="7"/>
        <v>0.5</v>
      </c>
      <c r="M17" s="13">
        <v>0.5</v>
      </c>
      <c r="N17">
        <v>50</v>
      </c>
      <c r="O17">
        <v>0.5</v>
      </c>
      <c r="P17">
        <v>4</v>
      </c>
      <c r="Q17" s="11">
        <v>4</v>
      </c>
      <c r="R17">
        <f t="shared" si="1"/>
        <v>35.5</v>
      </c>
      <c r="S17" s="11">
        <v>35.494</v>
      </c>
      <c r="T17" s="3">
        <f t="shared" si="2"/>
        <v>39.994</v>
      </c>
      <c r="U17" s="11">
        <v>57.265999999999998</v>
      </c>
      <c r="V17" s="11">
        <v>87.2</v>
      </c>
      <c r="W17" s="11">
        <v>5172.8</v>
      </c>
      <c r="X17" s="11">
        <v>8.94</v>
      </c>
      <c r="Y17" s="11">
        <v>-176.2</v>
      </c>
      <c r="Z17" s="11">
        <v>4374.1000000000004</v>
      </c>
      <c r="AA17" s="11">
        <v>8.673</v>
      </c>
      <c r="AB17" s="11">
        <v>20.114999999999998</v>
      </c>
      <c r="AC17" s="3">
        <f t="shared" si="3"/>
        <v>37.150999999999996</v>
      </c>
      <c r="AD17" t="s">
        <v>35</v>
      </c>
      <c r="AF17">
        <f t="shared" si="4"/>
        <v>0</v>
      </c>
      <c r="AG17" t="s">
        <v>36</v>
      </c>
      <c r="AH17" s="11">
        <v>87.324299999999994</v>
      </c>
      <c r="AI17">
        <f t="shared" si="5"/>
        <v>2.819277458513592</v>
      </c>
      <c r="AJ17">
        <f t="shared" si="8"/>
        <v>1684.367813142145</v>
      </c>
    </row>
    <row r="18" spans="1:36">
      <c r="A18" s="1">
        <v>21.1038</v>
      </c>
      <c r="B18" t="s">
        <v>40</v>
      </c>
      <c r="C18" t="s">
        <v>32</v>
      </c>
      <c r="D18" t="s">
        <v>53</v>
      </c>
      <c r="E18" s="6">
        <v>9</v>
      </c>
      <c r="F18">
        <v>15.38</v>
      </c>
      <c r="G18" t="s">
        <v>38</v>
      </c>
      <c r="H18" s="11">
        <v>3.9950000000000001</v>
      </c>
      <c r="I18">
        <v>250</v>
      </c>
      <c r="J18" s="2">
        <f t="shared" si="0"/>
        <v>8.0712855943694706</v>
      </c>
      <c r="K18">
        <v>20000</v>
      </c>
      <c r="L18" s="6">
        <f t="shared" si="7"/>
        <v>0.5</v>
      </c>
      <c r="M18" s="13">
        <v>0.5</v>
      </c>
      <c r="N18">
        <v>50</v>
      </c>
      <c r="O18">
        <v>0.5</v>
      </c>
      <c r="P18">
        <v>4</v>
      </c>
      <c r="Q18" s="11">
        <v>4</v>
      </c>
      <c r="R18">
        <f t="shared" si="1"/>
        <v>35.5</v>
      </c>
      <c r="S18" s="11">
        <v>35.493000000000002</v>
      </c>
      <c r="T18" s="3">
        <f t="shared" si="2"/>
        <v>39.993000000000002</v>
      </c>
      <c r="U18" s="11">
        <v>57.186999999999998</v>
      </c>
      <c r="V18" s="11">
        <v>90.5</v>
      </c>
      <c r="W18" s="11">
        <v>5298.8</v>
      </c>
      <c r="X18" s="11">
        <v>8.9260000000000002</v>
      </c>
      <c r="Y18" s="11">
        <v>-114.5</v>
      </c>
      <c r="Z18" s="11">
        <v>4481.7</v>
      </c>
      <c r="AA18" s="11">
        <v>8.6679999999999993</v>
      </c>
      <c r="AB18" s="11">
        <v>19.940000000000001</v>
      </c>
      <c r="AC18" s="3">
        <f t="shared" si="3"/>
        <v>37.247</v>
      </c>
      <c r="AD18" t="s">
        <v>35</v>
      </c>
      <c r="AF18">
        <f t="shared" si="4"/>
        <v>0</v>
      </c>
      <c r="AG18" t="s">
        <v>36</v>
      </c>
      <c r="AH18" s="11">
        <v>86.282219999999995</v>
      </c>
      <c r="AI18">
        <f t="shared" si="5"/>
        <v>2.7856337573448697</v>
      </c>
      <c r="AJ18">
        <f t="shared" si="8"/>
        <v>1698.2468464730914</v>
      </c>
    </row>
    <row r="19" spans="1:36">
      <c r="A19" s="1">
        <v>21.1038</v>
      </c>
      <c r="B19" t="s">
        <v>40</v>
      </c>
      <c r="C19" t="s">
        <v>32</v>
      </c>
      <c r="D19" t="s">
        <v>53</v>
      </c>
      <c r="E19" s="6">
        <v>9</v>
      </c>
      <c r="F19">
        <v>16.38</v>
      </c>
      <c r="G19" t="s">
        <v>34</v>
      </c>
      <c r="H19" s="11">
        <v>4.0019999999999998</v>
      </c>
      <c r="I19">
        <v>500</v>
      </c>
      <c r="J19" s="2">
        <f t="shared" si="0"/>
        <v>16.142571188738941</v>
      </c>
      <c r="K19">
        <v>20000</v>
      </c>
      <c r="L19" s="6">
        <f t="shared" si="7"/>
        <v>1</v>
      </c>
      <c r="M19" s="13">
        <v>1</v>
      </c>
      <c r="N19">
        <v>50</v>
      </c>
      <c r="O19">
        <v>0.5</v>
      </c>
      <c r="P19">
        <v>4</v>
      </c>
      <c r="Q19" s="11">
        <v>4</v>
      </c>
      <c r="R19">
        <f t="shared" si="1"/>
        <v>35</v>
      </c>
      <c r="S19" s="15">
        <v>34.999000000000002</v>
      </c>
      <c r="T19" s="3">
        <f t="shared" si="2"/>
        <v>39.999000000000002</v>
      </c>
      <c r="U19" s="11">
        <v>57.319000000000003</v>
      </c>
      <c r="V19" s="11">
        <v>90.1</v>
      </c>
      <c r="W19" s="11">
        <v>6376.1</v>
      </c>
      <c r="X19" s="11">
        <v>8.92</v>
      </c>
      <c r="Y19" s="11">
        <v>-270.3</v>
      </c>
      <c r="Z19" s="11">
        <v>5382.1</v>
      </c>
      <c r="AA19" s="11">
        <v>8.6259999999999994</v>
      </c>
      <c r="AB19" s="11">
        <v>20.242999999999999</v>
      </c>
      <c r="AC19" s="3">
        <f t="shared" si="3"/>
        <v>37.076000000000008</v>
      </c>
      <c r="AD19" t="s">
        <v>35</v>
      </c>
      <c r="AF19">
        <f t="shared" si="4"/>
        <v>0</v>
      </c>
      <c r="AG19" t="s">
        <v>36</v>
      </c>
      <c r="AH19" s="11">
        <v>300.9006</v>
      </c>
      <c r="AI19">
        <f t="shared" si="5"/>
        <v>9.714618712468523</v>
      </c>
      <c r="AJ19">
        <f t="shared" si="8"/>
        <v>2209.7224773613198</v>
      </c>
    </row>
    <row r="20" spans="1:36">
      <c r="A20" s="1">
        <v>21.1038</v>
      </c>
      <c r="B20" t="s">
        <v>40</v>
      </c>
      <c r="C20" t="s">
        <v>32</v>
      </c>
      <c r="D20" t="s">
        <v>53</v>
      </c>
      <c r="E20" s="6">
        <v>9</v>
      </c>
      <c r="F20">
        <v>17.38</v>
      </c>
      <c r="G20" t="s">
        <v>37</v>
      </c>
      <c r="H20" s="11">
        <v>3.9990000000000001</v>
      </c>
      <c r="I20">
        <v>500</v>
      </c>
      <c r="J20" s="2">
        <f t="shared" si="0"/>
        <v>16.142571188738941</v>
      </c>
      <c r="K20">
        <v>20000</v>
      </c>
      <c r="L20" s="6">
        <f t="shared" si="7"/>
        <v>1</v>
      </c>
      <c r="M20" s="13">
        <v>1</v>
      </c>
      <c r="N20">
        <v>50</v>
      </c>
      <c r="O20">
        <v>0.5</v>
      </c>
      <c r="P20">
        <v>4</v>
      </c>
      <c r="Q20" s="11">
        <v>4</v>
      </c>
      <c r="R20">
        <f t="shared" si="1"/>
        <v>35</v>
      </c>
      <c r="S20" s="11">
        <v>34.994</v>
      </c>
      <c r="T20" s="3">
        <f t="shared" si="2"/>
        <v>39.994</v>
      </c>
      <c r="U20" s="11">
        <v>57.326000000000001</v>
      </c>
      <c r="V20" s="11">
        <v>95.8</v>
      </c>
      <c r="W20" s="11">
        <v>6358.5</v>
      </c>
      <c r="X20" s="11">
        <v>8.9260000000000002</v>
      </c>
      <c r="Y20" s="11">
        <v>-274.39999999999998</v>
      </c>
      <c r="Z20" s="11">
        <v>5495.8</v>
      </c>
      <c r="AA20" s="11">
        <v>8.5850000000000009</v>
      </c>
      <c r="AB20" s="11">
        <v>20.042000000000002</v>
      </c>
      <c r="AC20" s="3">
        <f t="shared" si="3"/>
        <v>37.283999999999999</v>
      </c>
      <c r="AD20" t="s">
        <v>35</v>
      </c>
      <c r="AF20">
        <f t="shared" si="4"/>
        <v>0</v>
      </c>
      <c r="AG20" t="s">
        <v>36</v>
      </c>
      <c r="AH20" s="11">
        <v>281.46179999999998</v>
      </c>
      <c r="AI20">
        <f t="shared" si="5"/>
        <v>9.0870342868212042</v>
      </c>
      <c r="AJ20">
        <f t="shared" si="8"/>
        <v>2376.3386468617159</v>
      </c>
    </row>
    <row r="21" spans="1:36">
      <c r="A21" s="1">
        <v>21.1038</v>
      </c>
      <c r="B21" t="s">
        <v>40</v>
      </c>
      <c r="C21" t="s">
        <v>32</v>
      </c>
      <c r="D21" t="s">
        <v>53</v>
      </c>
      <c r="E21" s="6">
        <v>9</v>
      </c>
      <c r="F21">
        <v>18.38</v>
      </c>
      <c r="G21" t="s">
        <v>38</v>
      </c>
      <c r="H21" s="11">
        <v>3.9969999999999999</v>
      </c>
      <c r="I21">
        <v>500</v>
      </c>
      <c r="J21" s="2">
        <f t="shared" si="0"/>
        <v>16.142571188738941</v>
      </c>
      <c r="K21">
        <v>20000</v>
      </c>
      <c r="L21" s="6">
        <f t="shared" si="7"/>
        <v>1</v>
      </c>
      <c r="M21" s="13">
        <v>1</v>
      </c>
      <c r="N21">
        <v>50</v>
      </c>
      <c r="O21">
        <v>0.5</v>
      </c>
      <c r="P21">
        <v>4</v>
      </c>
      <c r="Q21" s="11">
        <v>4</v>
      </c>
      <c r="R21">
        <f t="shared" si="1"/>
        <v>35</v>
      </c>
      <c r="S21" s="15">
        <v>35.000999999999998</v>
      </c>
      <c r="T21" s="3">
        <f t="shared" si="2"/>
        <v>40.000999999999998</v>
      </c>
      <c r="U21" s="11">
        <v>57.305</v>
      </c>
      <c r="V21" s="11">
        <v>96.8</v>
      </c>
      <c r="W21" s="11">
        <v>6356.4</v>
      </c>
      <c r="X21" s="11">
        <v>8.9239999999999995</v>
      </c>
      <c r="Y21" s="11">
        <v>-290.89999999999998</v>
      </c>
      <c r="Z21" s="11">
        <v>5325</v>
      </c>
      <c r="AA21" s="11">
        <v>8.6129999999999995</v>
      </c>
      <c r="AB21" s="11">
        <v>20.241</v>
      </c>
      <c r="AC21" s="3">
        <f t="shared" si="3"/>
        <v>37.064</v>
      </c>
      <c r="AD21" t="s">
        <v>35</v>
      </c>
      <c r="AF21">
        <f t="shared" si="4"/>
        <v>0</v>
      </c>
      <c r="AG21" t="s">
        <v>36</v>
      </c>
      <c r="AH21" s="11">
        <v>304.90859999999998</v>
      </c>
      <c r="AI21">
        <f t="shared" si="5"/>
        <v>9.8440175631174522</v>
      </c>
      <c r="AJ21">
        <f t="shared" si="8"/>
        <v>2176.4742681010757</v>
      </c>
    </row>
    <row r="22" spans="1:36">
      <c r="A22" s="1" t="s">
        <v>31</v>
      </c>
      <c r="B22" t="s">
        <v>31</v>
      </c>
      <c r="C22" t="s">
        <v>41</v>
      </c>
      <c r="D22" t="s">
        <v>53</v>
      </c>
      <c r="E22" s="6">
        <v>9</v>
      </c>
      <c r="F22">
        <v>1.39</v>
      </c>
      <c r="G22" t="s">
        <v>34</v>
      </c>
      <c r="H22" s="11">
        <v>0</v>
      </c>
      <c r="I22">
        <v>0.23304849999999999</v>
      </c>
      <c r="J22" s="2">
        <f t="shared" si="0"/>
        <v>7.5240040033576544E-3</v>
      </c>
      <c r="K22">
        <v>20000</v>
      </c>
      <c r="L22">
        <v>0</v>
      </c>
      <c r="M22" s="11">
        <v>0</v>
      </c>
      <c r="N22">
        <v>50</v>
      </c>
      <c r="O22">
        <v>0.5</v>
      </c>
      <c r="P22">
        <v>4</v>
      </c>
      <c r="Q22" s="11">
        <v>4</v>
      </c>
      <c r="R22">
        <f>40-L22-P22</f>
        <v>36</v>
      </c>
      <c r="S22" s="15">
        <v>36</v>
      </c>
      <c r="T22" s="3">
        <f>S22+Q22+M22</f>
        <v>40</v>
      </c>
      <c r="U22" s="11">
        <v>53.268000000000001</v>
      </c>
      <c r="V22" s="11">
        <v>144.80000000000001</v>
      </c>
      <c r="W22" s="11">
        <v>4519.8999999999996</v>
      </c>
      <c r="X22" s="11">
        <v>9.1259999999999994</v>
      </c>
      <c r="Y22" s="11">
        <v>91.6</v>
      </c>
      <c r="Z22" s="11">
        <v>4790.5</v>
      </c>
      <c r="AA22" s="11">
        <v>8.9710000000000001</v>
      </c>
      <c r="AB22" s="11">
        <v>13.391999999999999</v>
      </c>
      <c r="AC22" s="3">
        <f>U22-AB22</f>
        <v>39.876000000000005</v>
      </c>
      <c r="AD22" t="s">
        <v>35</v>
      </c>
      <c r="AF22">
        <f>AE22*(1/1000)*(1/94.9714)*(1000/1)</f>
        <v>0</v>
      </c>
      <c r="AG22" t="s">
        <v>36</v>
      </c>
      <c r="AH22" s="11">
        <v>0.56713199999999997</v>
      </c>
      <c r="AI22">
        <f>AH22*(1/1000)*(1/30.974)*(1000/1)</f>
        <v>1.8309937366823788E-2</v>
      </c>
      <c r="AJ22">
        <v>0</v>
      </c>
    </row>
    <row r="23" spans="1:36">
      <c r="A23" s="1" t="s">
        <v>31</v>
      </c>
      <c r="B23" t="s">
        <v>31</v>
      </c>
      <c r="C23" t="s">
        <v>41</v>
      </c>
      <c r="D23" t="s">
        <v>53</v>
      </c>
      <c r="E23" s="6">
        <v>9</v>
      </c>
      <c r="F23">
        <v>2.39</v>
      </c>
      <c r="G23" t="s">
        <v>37</v>
      </c>
      <c r="H23" s="11">
        <v>0</v>
      </c>
      <c r="I23">
        <v>0.23304849999999999</v>
      </c>
      <c r="J23" s="2">
        <f t="shared" si="0"/>
        <v>7.5240040033576544E-3</v>
      </c>
      <c r="K23">
        <v>20000</v>
      </c>
      <c r="L23">
        <v>0</v>
      </c>
      <c r="M23" s="11">
        <v>0</v>
      </c>
      <c r="N23">
        <v>50</v>
      </c>
      <c r="O23">
        <v>0.5</v>
      </c>
      <c r="P23">
        <v>4</v>
      </c>
      <c r="Q23" s="11">
        <v>4</v>
      </c>
      <c r="R23">
        <f t="shared" ref="R23:R39" si="9">40-L23-P23</f>
        <v>36</v>
      </c>
      <c r="S23" s="11">
        <v>35.994999999999997</v>
      </c>
      <c r="T23" s="3">
        <f t="shared" ref="T23:T39" si="10">S23+Q23+M23</f>
        <v>39.994999999999997</v>
      </c>
      <c r="U23" s="11">
        <v>53.197000000000003</v>
      </c>
      <c r="V23" s="11">
        <v>134.1</v>
      </c>
      <c r="W23" s="11">
        <v>4391.1000000000004</v>
      </c>
      <c r="X23" s="11">
        <v>9.1310000000000002</v>
      </c>
      <c r="Y23" s="11">
        <v>83.5</v>
      </c>
      <c r="Z23" s="11">
        <v>4665.1000000000004</v>
      </c>
      <c r="AA23" s="11">
        <v>8.9559999999999995</v>
      </c>
      <c r="AB23" s="11">
        <v>13.348000000000001</v>
      </c>
      <c r="AC23" s="3">
        <f t="shared" ref="AC23:AC39" si="11">U23-AB23</f>
        <v>39.849000000000004</v>
      </c>
      <c r="AD23" t="s">
        <v>35</v>
      </c>
      <c r="AF23">
        <f t="shared" ref="AF23:AF39" si="12">AE23*(1/1000)*(1/94.9714)*(1000/1)</f>
        <v>0</v>
      </c>
      <c r="AG23" t="s">
        <v>36</v>
      </c>
      <c r="AH23" s="11">
        <v>0.173346</v>
      </c>
      <c r="AI23">
        <f t="shared" ref="AI23:AI38" si="13">AH23*(1/1000)*(1/30.974)*(1000/1)</f>
        <v>5.5965002905662819E-3</v>
      </c>
      <c r="AJ23">
        <v>0</v>
      </c>
    </row>
    <row r="24" spans="1:36">
      <c r="A24" s="1" t="s">
        <v>31</v>
      </c>
      <c r="B24" t="s">
        <v>31</v>
      </c>
      <c r="C24" t="s">
        <v>41</v>
      </c>
      <c r="D24" t="s">
        <v>53</v>
      </c>
      <c r="E24" s="6">
        <v>9</v>
      </c>
      <c r="F24">
        <v>3.39</v>
      </c>
      <c r="G24" t="s">
        <v>38</v>
      </c>
      <c r="H24" s="11">
        <v>0</v>
      </c>
      <c r="I24">
        <v>0.23304849999999999</v>
      </c>
      <c r="J24" s="2">
        <f t="shared" si="0"/>
        <v>7.5240040033576544E-3</v>
      </c>
      <c r="K24">
        <v>20000</v>
      </c>
      <c r="L24">
        <v>0</v>
      </c>
      <c r="M24" s="11">
        <v>0</v>
      </c>
      <c r="N24">
        <v>50</v>
      </c>
      <c r="O24">
        <v>0.5</v>
      </c>
      <c r="P24">
        <v>4</v>
      </c>
      <c r="Q24" s="11">
        <v>4</v>
      </c>
      <c r="R24">
        <f t="shared" si="9"/>
        <v>36</v>
      </c>
      <c r="S24" s="11">
        <v>36</v>
      </c>
      <c r="T24" s="3">
        <f t="shared" si="10"/>
        <v>40</v>
      </c>
      <c r="U24" s="11">
        <v>53.212000000000003</v>
      </c>
      <c r="V24" s="11">
        <v>128.4</v>
      </c>
      <c r="W24" s="11">
        <v>3155</v>
      </c>
      <c r="X24" s="11">
        <v>9.1869999999999994</v>
      </c>
      <c r="Y24" s="11">
        <v>87.9</v>
      </c>
      <c r="Z24" s="11">
        <v>3403.3</v>
      </c>
      <c r="AA24" s="11">
        <v>8.9969999999999999</v>
      </c>
      <c r="AB24" s="11">
        <v>13.349</v>
      </c>
      <c r="AC24" s="3">
        <f t="shared" si="11"/>
        <v>39.863</v>
      </c>
      <c r="AD24" t="s">
        <v>35</v>
      </c>
      <c r="AF24">
        <f t="shared" si="12"/>
        <v>0</v>
      </c>
      <c r="AG24" t="s">
        <v>36</v>
      </c>
      <c r="AH24" s="11">
        <v>0.21042</v>
      </c>
      <c r="AI24">
        <f t="shared" si="13"/>
        <v>6.7934396590688968E-3</v>
      </c>
      <c r="AJ24">
        <v>0</v>
      </c>
    </row>
    <row r="25" spans="1:36">
      <c r="A25" s="1">
        <v>21.103899999999999</v>
      </c>
      <c r="B25" t="s">
        <v>42</v>
      </c>
      <c r="C25" t="s">
        <v>41</v>
      </c>
      <c r="D25" t="s">
        <v>53</v>
      </c>
      <c r="E25" s="6">
        <v>9</v>
      </c>
      <c r="F25">
        <v>4.3899999999999997</v>
      </c>
      <c r="G25" t="s">
        <v>34</v>
      </c>
      <c r="H25" s="11">
        <v>4.0060000000000002</v>
      </c>
      <c r="I25">
        <v>0.23304849999999999</v>
      </c>
      <c r="J25" s="2">
        <f t="shared" si="0"/>
        <v>7.5240040033576544E-3</v>
      </c>
      <c r="K25">
        <v>20000</v>
      </c>
      <c r="L25" s="5">
        <v>0</v>
      </c>
      <c r="M25" s="11">
        <v>0</v>
      </c>
      <c r="N25">
        <v>50</v>
      </c>
      <c r="O25">
        <v>0.5</v>
      </c>
      <c r="P25">
        <v>4</v>
      </c>
      <c r="Q25" s="11">
        <v>4</v>
      </c>
      <c r="R25">
        <f t="shared" si="9"/>
        <v>36</v>
      </c>
      <c r="S25" s="11">
        <v>35.994999999999997</v>
      </c>
      <c r="T25" s="3">
        <f t="shared" si="10"/>
        <v>39.994999999999997</v>
      </c>
      <c r="U25" s="11">
        <v>57.22</v>
      </c>
      <c r="V25" s="11">
        <v>105</v>
      </c>
      <c r="W25" s="11">
        <v>3223.8</v>
      </c>
      <c r="X25" s="11">
        <v>9.1229999999999993</v>
      </c>
      <c r="Y25" s="11">
        <v>-67.5</v>
      </c>
      <c r="Z25" s="11">
        <v>3540</v>
      </c>
      <c r="AA25" s="11">
        <v>8.6920000000000002</v>
      </c>
      <c r="AB25" s="11">
        <v>20.542000000000002</v>
      </c>
      <c r="AC25" s="3">
        <f t="shared" si="11"/>
        <v>36.677999999999997</v>
      </c>
      <c r="AD25" t="s">
        <v>35</v>
      </c>
      <c r="AF25">
        <f t="shared" si="12"/>
        <v>0</v>
      </c>
      <c r="AG25" t="s">
        <v>36</v>
      </c>
      <c r="AH25" s="11">
        <v>0.71041799999999999</v>
      </c>
      <c r="AI25">
        <f t="shared" si="13"/>
        <v>2.2935946277523087E-2</v>
      </c>
      <c r="AJ25">
        <f t="shared" ref="AJ25:AJ30" si="14">((I25)*(T25/1000)-(AH25)*(AC25/1000))/(H25/1000)</f>
        <v>-4.1777175852471293</v>
      </c>
    </row>
    <row r="26" spans="1:36">
      <c r="A26" s="1">
        <v>21.103899999999999</v>
      </c>
      <c r="B26" t="s">
        <v>42</v>
      </c>
      <c r="C26" t="s">
        <v>41</v>
      </c>
      <c r="D26" t="s">
        <v>53</v>
      </c>
      <c r="E26" s="6">
        <v>9</v>
      </c>
      <c r="F26">
        <v>5.39</v>
      </c>
      <c r="G26" t="s">
        <v>37</v>
      </c>
      <c r="H26" s="11">
        <v>4.0010000000000003</v>
      </c>
      <c r="I26">
        <v>0.23304849999999999</v>
      </c>
      <c r="J26" s="2">
        <f t="shared" si="0"/>
        <v>7.5240040033576544E-3</v>
      </c>
      <c r="K26">
        <v>20000</v>
      </c>
      <c r="L26" s="5">
        <v>0</v>
      </c>
      <c r="M26" s="11">
        <v>0</v>
      </c>
      <c r="N26">
        <v>50</v>
      </c>
      <c r="O26">
        <v>0.5</v>
      </c>
      <c r="P26">
        <v>4</v>
      </c>
      <c r="Q26" s="11">
        <v>4</v>
      </c>
      <c r="R26">
        <f t="shared" si="9"/>
        <v>36</v>
      </c>
      <c r="S26" s="11">
        <v>35.993000000000002</v>
      </c>
      <c r="T26" s="3">
        <f t="shared" si="10"/>
        <v>39.993000000000002</v>
      </c>
      <c r="U26" s="11">
        <v>57.249000000000002</v>
      </c>
      <c r="V26" s="11">
        <v>93.1</v>
      </c>
      <c r="W26" s="11">
        <v>3142.7</v>
      </c>
      <c r="X26" s="11">
        <v>9.1310000000000002</v>
      </c>
      <c r="Y26" s="11">
        <v>-108</v>
      </c>
      <c r="Z26" s="11">
        <v>3540</v>
      </c>
      <c r="AA26" s="11">
        <v>8.6920000000000002</v>
      </c>
      <c r="AB26" s="11">
        <v>20.555</v>
      </c>
      <c r="AC26" s="3">
        <f t="shared" si="11"/>
        <v>36.694000000000003</v>
      </c>
      <c r="AD26" t="s">
        <v>35</v>
      </c>
      <c r="AF26">
        <f t="shared" si="12"/>
        <v>0</v>
      </c>
      <c r="AG26" t="s">
        <v>36</v>
      </c>
      <c r="AH26" s="11">
        <v>0.63226199999999999</v>
      </c>
      <c r="AI26">
        <f t="shared" si="13"/>
        <v>2.0412668689868921E-2</v>
      </c>
      <c r="AJ26">
        <f t="shared" si="14"/>
        <v>-3.46911101412147</v>
      </c>
    </row>
    <row r="27" spans="1:36">
      <c r="A27" s="1">
        <v>21.103899999999999</v>
      </c>
      <c r="B27" t="s">
        <v>42</v>
      </c>
      <c r="C27" t="s">
        <v>41</v>
      </c>
      <c r="D27" t="s">
        <v>53</v>
      </c>
      <c r="E27" s="6">
        <v>9</v>
      </c>
      <c r="F27">
        <v>6.39</v>
      </c>
      <c r="G27" t="s">
        <v>38</v>
      </c>
      <c r="H27" s="11">
        <v>3.9969999999999999</v>
      </c>
      <c r="I27">
        <v>0.23304849999999999</v>
      </c>
      <c r="J27" s="2">
        <f t="shared" si="0"/>
        <v>7.5240040033576544E-3</v>
      </c>
      <c r="K27">
        <v>20000</v>
      </c>
      <c r="L27" s="5">
        <v>0</v>
      </c>
      <c r="M27" s="11">
        <v>0</v>
      </c>
      <c r="N27">
        <v>50</v>
      </c>
      <c r="O27">
        <v>0.5</v>
      </c>
      <c r="P27">
        <v>4</v>
      </c>
      <c r="Q27" s="11">
        <v>4</v>
      </c>
      <c r="R27">
        <f t="shared" si="9"/>
        <v>36</v>
      </c>
      <c r="S27" s="11">
        <v>35.999000000000002</v>
      </c>
      <c r="T27" s="3">
        <f t="shared" si="10"/>
        <v>39.999000000000002</v>
      </c>
      <c r="U27" s="11">
        <v>57.207999999999998</v>
      </c>
      <c r="V27" s="11">
        <v>76.3</v>
      </c>
      <c r="W27" s="11">
        <v>3257.3</v>
      </c>
      <c r="X27" s="11">
        <v>9.1180000000000003</v>
      </c>
      <c r="Y27" s="11">
        <v>-97.9</v>
      </c>
      <c r="Z27" s="11">
        <v>3515.9</v>
      </c>
      <c r="AA27" s="11">
        <v>8.6969999999999992</v>
      </c>
      <c r="AB27" s="11">
        <v>20.527000000000001</v>
      </c>
      <c r="AC27" s="3">
        <f t="shared" si="11"/>
        <v>36.680999999999997</v>
      </c>
      <c r="AD27" t="s">
        <v>35</v>
      </c>
      <c r="AF27">
        <f t="shared" si="12"/>
        <v>0</v>
      </c>
      <c r="AG27" t="s">
        <v>36</v>
      </c>
      <c r="AH27" s="11">
        <v>0.80661000000000005</v>
      </c>
      <c r="AI27">
        <f t="shared" si="13"/>
        <v>2.604151869309744E-2</v>
      </c>
      <c r="AJ27">
        <f t="shared" si="14"/>
        <v>-5.0701912580685518</v>
      </c>
    </row>
    <row r="28" spans="1:36">
      <c r="A28" s="1">
        <v>21.103899999999999</v>
      </c>
      <c r="B28" t="s">
        <v>42</v>
      </c>
      <c r="C28" t="s">
        <v>41</v>
      </c>
      <c r="D28" t="s">
        <v>53</v>
      </c>
      <c r="E28" s="6">
        <v>9</v>
      </c>
      <c r="F28">
        <v>7.39</v>
      </c>
      <c r="G28" t="s">
        <v>34</v>
      </c>
      <c r="H28" s="11">
        <v>4.0010000000000003</v>
      </c>
      <c r="I28">
        <v>50</v>
      </c>
      <c r="J28" s="2">
        <f t="shared" si="0"/>
        <v>1.6142571188738941</v>
      </c>
      <c r="K28">
        <v>20000</v>
      </c>
      <c r="L28" s="6">
        <f>I28*40/K28</f>
        <v>0.1</v>
      </c>
      <c r="M28" s="11">
        <v>0.1</v>
      </c>
      <c r="N28">
        <v>50</v>
      </c>
      <c r="O28">
        <v>0.5</v>
      </c>
      <c r="P28">
        <v>4</v>
      </c>
      <c r="Q28" s="11">
        <v>4</v>
      </c>
      <c r="R28" s="6">
        <f>40-L28-P28</f>
        <v>35.9</v>
      </c>
      <c r="S28" s="11">
        <v>35.893000000000001</v>
      </c>
      <c r="T28" s="3">
        <f t="shared" si="10"/>
        <v>39.993000000000002</v>
      </c>
      <c r="U28" s="11">
        <v>57.222000000000001</v>
      </c>
      <c r="V28" s="11">
        <v>73.400000000000006</v>
      </c>
      <c r="W28" s="11">
        <v>3386.4</v>
      </c>
      <c r="X28" s="11">
        <v>9.0820000000000007</v>
      </c>
      <c r="Y28" s="11">
        <v>-107.7</v>
      </c>
      <c r="Z28" s="11">
        <v>3599.5</v>
      </c>
      <c r="AA28" s="11">
        <v>8.6959999999999997</v>
      </c>
      <c r="AB28" s="11">
        <v>20.585999999999999</v>
      </c>
      <c r="AC28" s="3">
        <f t="shared" si="11"/>
        <v>36.636000000000003</v>
      </c>
      <c r="AD28" t="s">
        <v>35</v>
      </c>
      <c r="AF28">
        <f t="shared" si="12"/>
        <v>0</v>
      </c>
      <c r="AG28" t="s">
        <v>36</v>
      </c>
      <c r="AH28" s="11">
        <v>7.4709120000000002</v>
      </c>
      <c r="AI28">
        <f t="shared" si="13"/>
        <v>0.24119945760960806</v>
      </c>
      <c r="AJ28">
        <f t="shared" si="14"/>
        <v>431.37857234891271</v>
      </c>
    </row>
    <row r="29" spans="1:36">
      <c r="A29" s="1">
        <v>21.103899999999999</v>
      </c>
      <c r="B29" t="s">
        <v>42</v>
      </c>
      <c r="C29" t="s">
        <v>41</v>
      </c>
      <c r="D29" t="s">
        <v>53</v>
      </c>
      <c r="E29" s="6">
        <v>9</v>
      </c>
      <c r="F29">
        <v>8.39</v>
      </c>
      <c r="G29" t="s">
        <v>37</v>
      </c>
      <c r="H29" s="11">
        <v>3.9990000000000001</v>
      </c>
      <c r="I29">
        <v>50</v>
      </c>
      <c r="J29" s="2">
        <f t="shared" si="0"/>
        <v>1.6142571188738941</v>
      </c>
      <c r="K29">
        <v>20000</v>
      </c>
      <c r="L29" s="6">
        <f t="shared" ref="L29:L39" si="15">I29*40/K29</f>
        <v>0.1</v>
      </c>
      <c r="M29" s="11">
        <v>0.1</v>
      </c>
      <c r="N29">
        <v>50</v>
      </c>
      <c r="O29">
        <v>0.5</v>
      </c>
      <c r="P29">
        <v>4</v>
      </c>
      <c r="Q29" s="11">
        <v>4</v>
      </c>
      <c r="R29">
        <f t="shared" si="9"/>
        <v>35.9</v>
      </c>
      <c r="S29" s="11">
        <v>35.896999999999998</v>
      </c>
      <c r="T29" s="3">
        <f t="shared" si="10"/>
        <v>39.997</v>
      </c>
      <c r="U29" s="11">
        <v>57.212000000000003</v>
      </c>
      <c r="V29" s="11">
        <v>69.599999999999994</v>
      </c>
      <c r="W29" s="11">
        <v>3315.2</v>
      </c>
      <c r="X29" s="11">
        <v>9.0779999999999994</v>
      </c>
      <c r="Y29" s="11">
        <v>-145.1</v>
      </c>
      <c r="Z29" s="11">
        <v>3566.6</v>
      </c>
      <c r="AA29" s="11">
        <v>8.7129999999999992</v>
      </c>
      <c r="AB29" s="11">
        <v>20.465</v>
      </c>
      <c r="AC29" s="3">
        <f t="shared" si="11"/>
        <v>36.747</v>
      </c>
      <c r="AD29" t="s">
        <v>35</v>
      </c>
      <c r="AF29">
        <f t="shared" si="12"/>
        <v>0</v>
      </c>
      <c r="AG29" t="s">
        <v>36</v>
      </c>
      <c r="AH29" s="11">
        <v>7.7294280000000004</v>
      </c>
      <c r="AI29">
        <f t="shared" si="13"/>
        <v>0.24954568347646416</v>
      </c>
      <c r="AJ29">
        <f t="shared" si="14"/>
        <v>429.06144268167037</v>
      </c>
    </row>
    <row r="30" spans="1:36">
      <c r="A30" s="1">
        <v>21.103899999999999</v>
      </c>
      <c r="B30" t="s">
        <v>42</v>
      </c>
      <c r="C30" t="s">
        <v>41</v>
      </c>
      <c r="D30" t="s">
        <v>53</v>
      </c>
      <c r="E30" s="6">
        <v>9</v>
      </c>
      <c r="F30">
        <v>9.39</v>
      </c>
      <c r="G30" t="s">
        <v>38</v>
      </c>
      <c r="H30" s="11">
        <v>4.008</v>
      </c>
      <c r="I30">
        <v>50</v>
      </c>
      <c r="J30" s="2">
        <f t="shared" si="0"/>
        <v>1.6142571188738941</v>
      </c>
      <c r="K30">
        <v>20000</v>
      </c>
      <c r="L30" s="6">
        <f t="shared" si="15"/>
        <v>0.1</v>
      </c>
      <c r="M30" s="11">
        <v>0.1</v>
      </c>
      <c r="N30">
        <v>50</v>
      </c>
      <c r="O30">
        <v>0.5</v>
      </c>
      <c r="P30">
        <v>4</v>
      </c>
      <c r="Q30" s="11">
        <v>4</v>
      </c>
      <c r="R30">
        <f t="shared" si="9"/>
        <v>35.9</v>
      </c>
      <c r="S30" s="11">
        <v>35.899000000000001</v>
      </c>
      <c r="T30" s="3">
        <f t="shared" si="10"/>
        <v>39.999000000000002</v>
      </c>
      <c r="U30" s="11">
        <v>57.216000000000001</v>
      </c>
      <c r="V30" s="11">
        <v>66.400000000000006</v>
      </c>
      <c r="W30" s="11">
        <v>3216.6</v>
      </c>
      <c r="X30" s="11">
        <v>9.08</v>
      </c>
      <c r="Y30" s="11">
        <v>-134.19999999999999</v>
      </c>
      <c r="Z30" s="11">
        <v>3497.1</v>
      </c>
      <c r="AA30" s="11">
        <v>8.7249999999999996</v>
      </c>
      <c r="AB30" s="11">
        <v>20.504000000000001</v>
      </c>
      <c r="AC30" s="3">
        <f t="shared" si="11"/>
        <v>36.712000000000003</v>
      </c>
      <c r="AD30" t="s">
        <v>35</v>
      </c>
      <c r="AF30">
        <f t="shared" si="12"/>
        <v>0</v>
      </c>
      <c r="AG30" t="s">
        <v>36</v>
      </c>
      <c r="AH30" s="11">
        <v>7.4638980000000004</v>
      </c>
      <c r="AI30">
        <f t="shared" si="13"/>
        <v>0.24097300962097246</v>
      </c>
      <c r="AJ30">
        <f t="shared" si="14"/>
        <v>430.62259895808376</v>
      </c>
    </row>
    <row r="31" spans="1:36">
      <c r="A31" s="1">
        <v>21.103899999999999</v>
      </c>
      <c r="B31" t="s">
        <v>42</v>
      </c>
      <c r="C31" t="s">
        <v>41</v>
      </c>
      <c r="D31" t="s">
        <v>53</v>
      </c>
      <c r="E31" s="6">
        <v>9</v>
      </c>
      <c r="F31">
        <v>10.39</v>
      </c>
      <c r="G31" t="s">
        <v>34</v>
      </c>
      <c r="H31" s="11">
        <v>3.9929999999999999</v>
      </c>
      <c r="I31">
        <v>100</v>
      </c>
      <c r="J31" s="2">
        <f t="shared" si="0"/>
        <v>3.2285142377477882</v>
      </c>
      <c r="K31">
        <v>20000</v>
      </c>
      <c r="L31" s="6">
        <f t="shared" si="15"/>
        <v>0.2</v>
      </c>
      <c r="M31" s="11">
        <v>0.2</v>
      </c>
      <c r="N31">
        <v>50</v>
      </c>
      <c r="O31">
        <v>0.5</v>
      </c>
      <c r="P31">
        <v>4</v>
      </c>
      <c r="Q31" s="11">
        <v>4</v>
      </c>
      <c r="R31">
        <f t="shared" si="9"/>
        <v>35.799999999999997</v>
      </c>
      <c r="S31" s="11">
        <v>35.793999999999997</v>
      </c>
      <c r="T31" s="3">
        <f t="shared" si="10"/>
        <v>39.994</v>
      </c>
      <c r="U31" s="11">
        <v>57.234000000000002</v>
      </c>
      <c r="V31" s="11">
        <v>64.099999999999994</v>
      </c>
      <c r="W31" s="11">
        <v>3227.2</v>
      </c>
      <c r="X31" s="11">
        <v>9.0719999999999992</v>
      </c>
      <c r="Y31" s="11">
        <v>-141.19999999999999</v>
      </c>
      <c r="Z31" s="11">
        <v>3635.7</v>
      </c>
      <c r="AA31" s="11">
        <v>8.7040000000000006</v>
      </c>
      <c r="AB31" s="11">
        <v>20.565000000000001</v>
      </c>
      <c r="AC31" s="3">
        <f t="shared" si="11"/>
        <v>36.668999999999997</v>
      </c>
      <c r="AD31" t="s">
        <v>35</v>
      </c>
      <c r="AF31">
        <f t="shared" si="12"/>
        <v>0</v>
      </c>
      <c r="AG31" t="s">
        <v>36</v>
      </c>
      <c r="AH31" s="11">
        <v>18.41676</v>
      </c>
      <c r="AI31">
        <f t="shared" si="13"/>
        <v>0.59458771873183958</v>
      </c>
      <c r="AJ31">
        <f>((I31)*(T31/1000)-(AH31)*(AC31/1000))/(H31/1000)</f>
        <v>832.47578952166293</v>
      </c>
    </row>
    <row r="32" spans="1:36">
      <c r="A32" s="1">
        <v>21.103899999999999</v>
      </c>
      <c r="B32" t="s">
        <v>42</v>
      </c>
      <c r="C32" t="s">
        <v>41</v>
      </c>
      <c r="D32" t="s">
        <v>53</v>
      </c>
      <c r="E32" s="6">
        <v>9</v>
      </c>
      <c r="F32">
        <v>11.39</v>
      </c>
      <c r="G32" t="s">
        <v>37</v>
      </c>
      <c r="H32" s="11">
        <v>3.996</v>
      </c>
      <c r="I32">
        <v>100</v>
      </c>
      <c r="J32" s="2">
        <f t="shared" si="0"/>
        <v>3.2285142377477882</v>
      </c>
      <c r="K32">
        <v>20000</v>
      </c>
      <c r="L32" s="6">
        <f t="shared" si="15"/>
        <v>0.2</v>
      </c>
      <c r="M32" s="11">
        <v>0.2</v>
      </c>
      <c r="N32">
        <v>50</v>
      </c>
      <c r="O32">
        <v>0.5</v>
      </c>
      <c r="P32">
        <v>4</v>
      </c>
      <c r="Q32" s="11">
        <v>4</v>
      </c>
      <c r="R32">
        <f t="shared" si="9"/>
        <v>35.799999999999997</v>
      </c>
      <c r="S32" s="11">
        <v>35.792000000000002</v>
      </c>
      <c r="T32" s="3">
        <f t="shared" si="10"/>
        <v>39.992000000000004</v>
      </c>
      <c r="U32" s="11">
        <v>57.2</v>
      </c>
      <c r="V32" s="11">
        <v>63.1</v>
      </c>
      <c r="W32" s="11">
        <v>3164.6</v>
      </c>
      <c r="X32" s="11">
        <v>9.0690000000000008</v>
      </c>
      <c r="Y32" s="11">
        <v>-122.2</v>
      </c>
      <c r="Z32" s="11">
        <v>3592.4</v>
      </c>
      <c r="AA32" s="11">
        <v>8.7159999999999993</v>
      </c>
      <c r="AB32" s="11">
        <v>20.582000000000001</v>
      </c>
      <c r="AC32" s="3">
        <f t="shared" si="11"/>
        <v>36.618000000000002</v>
      </c>
      <c r="AD32" t="s">
        <v>35</v>
      </c>
      <c r="AF32">
        <f t="shared" si="12"/>
        <v>0</v>
      </c>
      <c r="AG32" t="s">
        <v>36</v>
      </c>
      <c r="AH32" s="11">
        <v>18.85764</v>
      </c>
      <c r="AI32">
        <f t="shared" si="13"/>
        <v>0.60882159230322219</v>
      </c>
      <c r="AJ32">
        <f t="shared" ref="AJ32:AJ38" si="16">((I32)*(T32/1000)-(AH32)*(AC32/1000))/(H32/1000)</f>
        <v>827.99573035035041</v>
      </c>
    </row>
    <row r="33" spans="1:36">
      <c r="A33" s="1">
        <v>21.103899999999999</v>
      </c>
      <c r="B33" t="s">
        <v>42</v>
      </c>
      <c r="C33" t="s">
        <v>41</v>
      </c>
      <c r="D33" t="s">
        <v>53</v>
      </c>
      <c r="E33" s="6">
        <v>9</v>
      </c>
      <c r="F33">
        <v>12.39</v>
      </c>
      <c r="G33" t="s">
        <v>38</v>
      </c>
      <c r="H33" s="11">
        <v>4.008</v>
      </c>
      <c r="I33">
        <v>100</v>
      </c>
      <c r="J33" s="2">
        <f t="shared" si="0"/>
        <v>3.2285142377477882</v>
      </c>
      <c r="K33">
        <v>20000</v>
      </c>
      <c r="L33" s="6">
        <f t="shared" si="15"/>
        <v>0.2</v>
      </c>
      <c r="M33" s="11">
        <v>0.2</v>
      </c>
      <c r="N33">
        <v>50</v>
      </c>
      <c r="O33">
        <v>0.5</v>
      </c>
      <c r="P33">
        <v>4</v>
      </c>
      <c r="Q33" s="11">
        <v>4</v>
      </c>
      <c r="R33">
        <f t="shared" si="9"/>
        <v>35.799999999999997</v>
      </c>
      <c r="S33" s="11">
        <v>35.798000000000002</v>
      </c>
      <c r="T33" s="3">
        <f t="shared" si="10"/>
        <v>39.998000000000005</v>
      </c>
      <c r="U33" s="11">
        <v>57.281999999999996</v>
      </c>
      <c r="V33" s="11">
        <v>62</v>
      </c>
      <c r="W33" s="11">
        <v>3368.9</v>
      </c>
      <c r="X33" s="11">
        <v>9.0660000000000007</v>
      </c>
      <c r="Y33" s="11">
        <v>-129.6</v>
      </c>
      <c r="Z33" s="11">
        <v>3559.3</v>
      </c>
      <c r="AA33" s="11">
        <v>8.7080000000000002</v>
      </c>
      <c r="AB33" s="11">
        <v>20.657</v>
      </c>
      <c r="AC33" s="3">
        <f t="shared" si="11"/>
        <v>36.625</v>
      </c>
      <c r="AD33" t="s">
        <v>35</v>
      </c>
      <c r="AF33">
        <f t="shared" si="12"/>
        <v>0</v>
      </c>
      <c r="AG33" t="s">
        <v>36</v>
      </c>
      <c r="AH33" s="11">
        <v>18.89772</v>
      </c>
      <c r="AI33">
        <f t="shared" si="13"/>
        <v>0.6101155808097114</v>
      </c>
      <c r="AJ33">
        <f t="shared" si="16"/>
        <v>825.26721681636729</v>
      </c>
    </row>
    <row r="34" spans="1:36">
      <c r="A34" s="1">
        <v>21.103899999999999</v>
      </c>
      <c r="B34" t="s">
        <v>42</v>
      </c>
      <c r="C34" t="s">
        <v>41</v>
      </c>
      <c r="D34" t="s">
        <v>53</v>
      </c>
      <c r="E34" s="6">
        <v>9</v>
      </c>
      <c r="F34">
        <v>13.39</v>
      </c>
      <c r="G34" t="s">
        <v>34</v>
      </c>
      <c r="H34" s="11">
        <v>3.9969999999999999</v>
      </c>
      <c r="I34">
        <v>250</v>
      </c>
      <c r="J34" s="2">
        <f t="shared" si="0"/>
        <v>8.0712855943694706</v>
      </c>
      <c r="K34">
        <v>20000</v>
      </c>
      <c r="L34" s="6">
        <f t="shared" si="15"/>
        <v>0.5</v>
      </c>
      <c r="M34" s="13">
        <v>0.5</v>
      </c>
      <c r="N34">
        <v>50</v>
      </c>
      <c r="O34">
        <v>0.5</v>
      </c>
      <c r="P34">
        <v>4</v>
      </c>
      <c r="Q34" s="11">
        <v>4</v>
      </c>
      <c r="R34">
        <f t="shared" si="9"/>
        <v>35.5</v>
      </c>
      <c r="S34" s="11">
        <v>35.494</v>
      </c>
      <c r="T34" s="3">
        <f t="shared" si="10"/>
        <v>39.994</v>
      </c>
      <c r="U34" s="11">
        <v>57.262</v>
      </c>
      <c r="V34" s="11">
        <v>61.8</v>
      </c>
      <c r="W34" s="11">
        <v>3776</v>
      </c>
      <c r="X34" s="11">
        <v>9.0470000000000006</v>
      </c>
      <c r="Y34" s="11">
        <v>-141.6</v>
      </c>
      <c r="Z34" s="11">
        <v>4090.1</v>
      </c>
      <c r="AA34" s="11">
        <v>8.6809999999999992</v>
      </c>
      <c r="AB34" s="11">
        <v>20.655999999999999</v>
      </c>
      <c r="AC34" s="3">
        <f t="shared" si="11"/>
        <v>36.606000000000002</v>
      </c>
      <c r="AD34" t="s">
        <v>35</v>
      </c>
      <c r="AF34">
        <f t="shared" si="12"/>
        <v>0</v>
      </c>
      <c r="AG34" t="s">
        <v>36</v>
      </c>
      <c r="AH34" s="11">
        <v>107.3142</v>
      </c>
      <c r="AI34">
        <f t="shared" si="13"/>
        <v>3.4646542261251372</v>
      </c>
      <c r="AJ34">
        <f t="shared" si="16"/>
        <v>1518.6781072804604</v>
      </c>
    </row>
    <row r="35" spans="1:36">
      <c r="A35" s="1">
        <v>21.103899999999999</v>
      </c>
      <c r="B35" t="s">
        <v>42</v>
      </c>
      <c r="C35" t="s">
        <v>41</v>
      </c>
      <c r="D35" t="s">
        <v>53</v>
      </c>
      <c r="E35" s="6">
        <v>9</v>
      </c>
      <c r="F35">
        <v>14.39</v>
      </c>
      <c r="G35" t="s">
        <v>37</v>
      </c>
      <c r="H35" s="11">
        <v>4.0060000000000002</v>
      </c>
      <c r="I35">
        <v>250</v>
      </c>
      <c r="J35" s="2">
        <f t="shared" si="0"/>
        <v>8.0712855943694706</v>
      </c>
      <c r="K35">
        <v>20000</v>
      </c>
      <c r="L35" s="6">
        <f t="shared" si="15"/>
        <v>0.5</v>
      </c>
      <c r="M35" s="13">
        <v>0.5</v>
      </c>
      <c r="N35">
        <v>50</v>
      </c>
      <c r="O35">
        <v>0.5</v>
      </c>
      <c r="P35">
        <v>4</v>
      </c>
      <c r="Q35" s="11">
        <v>4</v>
      </c>
      <c r="R35">
        <f t="shared" si="9"/>
        <v>35.5</v>
      </c>
      <c r="S35" s="11">
        <v>35.496000000000002</v>
      </c>
      <c r="T35" s="3">
        <f t="shared" si="10"/>
        <v>39.996000000000002</v>
      </c>
      <c r="U35" s="11">
        <v>57.267000000000003</v>
      </c>
      <c r="V35" s="11">
        <v>61.3</v>
      </c>
      <c r="W35" s="11">
        <v>3822.8</v>
      </c>
      <c r="X35" s="11">
        <v>9.0329999999999995</v>
      </c>
      <c r="Y35" s="11">
        <v>-158</v>
      </c>
      <c r="Z35" s="11">
        <v>4066.7</v>
      </c>
      <c r="AA35" s="11">
        <v>8.6630000000000003</v>
      </c>
      <c r="AB35" s="11">
        <v>20.709</v>
      </c>
      <c r="AC35" s="3">
        <f t="shared" si="11"/>
        <v>36.558000000000007</v>
      </c>
      <c r="AD35" t="s">
        <v>35</v>
      </c>
      <c r="AF35">
        <f t="shared" si="12"/>
        <v>0</v>
      </c>
      <c r="AG35" t="s">
        <v>36</v>
      </c>
      <c r="AH35" s="11">
        <v>105.10980000000001</v>
      </c>
      <c r="AI35">
        <f t="shared" si="13"/>
        <v>3.3934848582682253</v>
      </c>
      <c r="AJ35">
        <f t="shared" si="16"/>
        <v>1536.7937922116823</v>
      </c>
    </row>
    <row r="36" spans="1:36">
      <c r="A36" s="1">
        <v>21.103899999999999</v>
      </c>
      <c r="B36" t="s">
        <v>42</v>
      </c>
      <c r="C36" t="s">
        <v>41</v>
      </c>
      <c r="D36" t="s">
        <v>53</v>
      </c>
      <c r="E36" s="6">
        <v>9</v>
      </c>
      <c r="F36">
        <v>15.39</v>
      </c>
      <c r="G36" t="s">
        <v>38</v>
      </c>
      <c r="H36" s="11">
        <v>4.008</v>
      </c>
      <c r="I36">
        <v>250</v>
      </c>
      <c r="J36" s="2">
        <f t="shared" si="0"/>
        <v>8.0712855943694706</v>
      </c>
      <c r="K36">
        <v>20000</v>
      </c>
      <c r="L36" s="6">
        <f t="shared" si="15"/>
        <v>0.5</v>
      </c>
      <c r="M36" s="13">
        <v>0.5</v>
      </c>
      <c r="N36">
        <v>50</v>
      </c>
      <c r="O36">
        <v>0.5</v>
      </c>
      <c r="P36">
        <v>4</v>
      </c>
      <c r="Q36" s="11">
        <v>4</v>
      </c>
      <c r="R36">
        <f t="shared" si="9"/>
        <v>35.5</v>
      </c>
      <c r="S36" s="11">
        <v>35.5</v>
      </c>
      <c r="T36" s="3">
        <f t="shared" si="10"/>
        <v>40</v>
      </c>
      <c r="U36" s="11">
        <v>57.26</v>
      </c>
      <c r="V36" s="11">
        <v>59.4</v>
      </c>
      <c r="W36" s="11">
        <v>3774.9</v>
      </c>
      <c r="X36" s="11">
        <v>9.0169999999999995</v>
      </c>
      <c r="Y36" s="11">
        <v>-140.4</v>
      </c>
      <c r="Z36" s="11">
        <v>4116</v>
      </c>
      <c r="AA36" s="11">
        <v>8.6669999999999998</v>
      </c>
      <c r="AB36" s="11">
        <v>20.649000000000001</v>
      </c>
      <c r="AC36" s="3">
        <f t="shared" si="11"/>
        <v>36.610999999999997</v>
      </c>
      <c r="AD36" t="s">
        <v>35</v>
      </c>
      <c r="AF36">
        <f t="shared" si="12"/>
        <v>0</v>
      </c>
      <c r="AG36" t="s">
        <v>36</v>
      </c>
      <c r="AH36" s="11">
        <v>106.9134</v>
      </c>
      <c r="AI36">
        <f t="shared" si="13"/>
        <v>3.4517143410602436</v>
      </c>
      <c r="AJ36">
        <f t="shared" si="16"/>
        <v>1518.4115550399201</v>
      </c>
    </row>
    <row r="37" spans="1:36">
      <c r="A37" s="1">
        <v>21.103899999999999</v>
      </c>
      <c r="B37" t="s">
        <v>42</v>
      </c>
      <c r="C37" t="s">
        <v>41</v>
      </c>
      <c r="D37" t="s">
        <v>53</v>
      </c>
      <c r="E37" s="6">
        <v>9</v>
      </c>
      <c r="F37">
        <v>16.39</v>
      </c>
      <c r="G37" t="s">
        <v>34</v>
      </c>
      <c r="H37" s="11">
        <v>4.0030000000000001</v>
      </c>
      <c r="I37">
        <v>500</v>
      </c>
      <c r="J37" s="2">
        <f t="shared" si="0"/>
        <v>16.142571188738941</v>
      </c>
      <c r="K37">
        <v>20000</v>
      </c>
      <c r="L37" s="6">
        <f t="shared" si="15"/>
        <v>1</v>
      </c>
      <c r="M37" s="13">
        <v>1</v>
      </c>
      <c r="N37">
        <v>50</v>
      </c>
      <c r="O37">
        <v>0.5</v>
      </c>
      <c r="P37">
        <v>4</v>
      </c>
      <c r="Q37" s="11">
        <v>4</v>
      </c>
      <c r="R37">
        <f t="shared" si="9"/>
        <v>35</v>
      </c>
      <c r="S37" s="15">
        <v>35</v>
      </c>
      <c r="T37" s="3">
        <f t="shared" si="10"/>
        <v>40</v>
      </c>
      <c r="U37" s="11">
        <v>57.33</v>
      </c>
      <c r="V37" s="11">
        <v>58.2</v>
      </c>
      <c r="W37" s="11">
        <v>4997.1000000000004</v>
      </c>
      <c r="X37" s="11">
        <v>9.0020000000000007</v>
      </c>
      <c r="Y37" s="11">
        <v>-192.8</v>
      </c>
      <c r="Z37" s="11">
        <v>5157.3</v>
      </c>
      <c r="AA37" s="22">
        <v>8.6509999999999998</v>
      </c>
      <c r="AB37" s="11">
        <v>20.753</v>
      </c>
      <c r="AC37" s="3">
        <f t="shared" si="11"/>
        <v>36.576999999999998</v>
      </c>
      <c r="AD37" t="s">
        <v>35</v>
      </c>
      <c r="AF37">
        <f t="shared" si="12"/>
        <v>0</v>
      </c>
      <c r="AG37" t="s">
        <v>36</v>
      </c>
      <c r="AH37" s="11">
        <v>325.72539999999998</v>
      </c>
      <c r="AI37">
        <f t="shared" si="13"/>
        <v>10.516090914960936</v>
      </c>
      <c r="AJ37">
        <f t="shared" si="16"/>
        <v>2019.9705331501375</v>
      </c>
    </row>
    <row r="38" spans="1:36">
      <c r="A38" s="1">
        <v>21.103899999999999</v>
      </c>
      <c r="B38" t="s">
        <v>42</v>
      </c>
      <c r="C38" t="s">
        <v>41</v>
      </c>
      <c r="D38" t="s">
        <v>53</v>
      </c>
      <c r="E38" s="6">
        <v>9</v>
      </c>
      <c r="F38">
        <v>17.39</v>
      </c>
      <c r="G38" t="s">
        <v>37</v>
      </c>
      <c r="H38" s="11">
        <v>3.9980000000000002</v>
      </c>
      <c r="I38">
        <v>500</v>
      </c>
      <c r="J38" s="2">
        <f t="shared" si="0"/>
        <v>16.142571188738941</v>
      </c>
      <c r="K38">
        <v>20000</v>
      </c>
      <c r="L38" s="6">
        <f t="shared" si="15"/>
        <v>1</v>
      </c>
      <c r="M38" s="13">
        <v>1</v>
      </c>
      <c r="N38">
        <v>50</v>
      </c>
      <c r="O38">
        <v>0.5</v>
      </c>
      <c r="P38">
        <v>4</v>
      </c>
      <c r="Q38" s="11">
        <v>4</v>
      </c>
      <c r="R38">
        <f t="shared" si="9"/>
        <v>35</v>
      </c>
      <c r="S38" s="11">
        <v>35</v>
      </c>
      <c r="T38" s="3">
        <f t="shared" si="10"/>
        <v>40</v>
      </c>
      <c r="U38" s="11">
        <v>57.325000000000003</v>
      </c>
      <c r="V38" s="11">
        <v>56.3</v>
      </c>
      <c r="W38" s="11">
        <v>4827.6000000000004</v>
      </c>
      <c r="X38" s="11">
        <v>9.0039999999999996</v>
      </c>
      <c r="Y38" s="11">
        <v>-173.1</v>
      </c>
      <c r="Z38" s="11">
        <v>5089.6000000000004</v>
      </c>
      <c r="AA38" s="11">
        <v>8.6630000000000003</v>
      </c>
      <c r="AB38" s="11">
        <v>20.753</v>
      </c>
      <c r="AC38" s="3">
        <f t="shared" si="11"/>
        <v>36.572000000000003</v>
      </c>
      <c r="AD38" t="s">
        <v>35</v>
      </c>
      <c r="AF38">
        <f t="shared" si="12"/>
        <v>0</v>
      </c>
      <c r="AG38" t="s">
        <v>36</v>
      </c>
      <c r="AH38" s="11">
        <v>338.73840000000001</v>
      </c>
      <c r="AI38">
        <f t="shared" si="13"/>
        <v>10.936217472719054</v>
      </c>
      <c r="AJ38">
        <f t="shared" si="16"/>
        <v>1903.8667421710854</v>
      </c>
    </row>
    <row r="39" spans="1:36">
      <c r="A39" s="1">
        <v>21.103899999999999</v>
      </c>
      <c r="B39" t="s">
        <v>42</v>
      </c>
      <c r="C39" t="s">
        <v>41</v>
      </c>
      <c r="D39" t="s">
        <v>53</v>
      </c>
      <c r="E39" s="6">
        <v>9</v>
      </c>
      <c r="F39">
        <v>18.39</v>
      </c>
      <c r="G39" t="s">
        <v>38</v>
      </c>
      <c r="H39" s="11">
        <v>3.9969999999999999</v>
      </c>
      <c r="I39">
        <v>500</v>
      </c>
      <c r="J39" s="2">
        <f t="shared" si="0"/>
        <v>16.142571188738941</v>
      </c>
      <c r="K39">
        <v>20000</v>
      </c>
      <c r="L39" s="6">
        <f t="shared" si="15"/>
        <v>1</v>
      </c>
      <c r="M39" s="13">
        <v>1</v>
      </c>
      <c r="N39">
        <v>50</v>
      </c>
      <c r="O39">
        <v>0.5</v>
      </c>
      <c r="P39">
        <v>4</v>
      </c>
      <c r="Q39" s="11">
        <v>4</v>
      </c>
      <c r="R39">
        <f t="shared" si="9"/>
        <v>35</v>
      </c>
      <c r="S39" s="15">
        <v>35</v>
      </c>
      <c r="T39" s="3">
        <f t="shared" si="10"/>
        <v>40</v>
      </c>
      <c r="U39" s="11">
        <v>57.273000000000003</v>
      </c>
      <c r="V39" s="11">
        <v>56.6</v>
      </c>
      <c r="W39" s="11">
        <v>5026.3</v>
      </c>
      <c r="X39" s="11">
        <v>8.9960000000000004</v>
      </c>
      <c r="Y39" s="11">
        <v>-173.7</v>
      </c>
      <c r="Z39" s="11">
        <v>5103.8</v>
      </c>
      <c r="AA39" s="11">
        <v>8.6679999999999993</v>
      </c>
      <c r="AB39" s="11">
        <v>20.641999999999999</v>
      </c>
      <c r="AC39" s="3">
        <f t="shared" si="11"/>
        <v>36.631</v>
      </c>
      <c r="AD39" t="s">
        <v>35</v>
      </c>
      <c r="AF39">
        <f t="shared" si="12"/>
        <v>0</v>
      </c>
      <c r="AG39" t="s">
        <v>36</v>
      </c>
      <c r="AH39" s="18" t="s">
        <v>57</v>
      </c>
    </row>
    <row r="40" spans="1:36">
      <c r="A40" s="1" t="s">
        <v>31</v>
      </c>
      <c r="B40" t="s">
        <v>31</v>
      </c>
      <c r="C40" t="s">
        <v>43</v>
      </c>
      <c r="D40" t="s">
        <v>53</v>
      </c>
      <c r="E40" s="6">
        <v>9</v>
      </c>
      <c r="F40" s="2">
        <v>1.4</v>
      </c>
      <c r="G40" t="s">
        <v>34</v>
      </c>
      <c r="H40" s="11">
        <v>0</v>
      </c>
      <c r="I40">
        <v>0.23304849999999999</v>
      </c>
      <c r="J40" s="2">
        <f t="shared" si="0"/>
        <v>7.5240040033576544E-3</v>
      </c>
      <c r="K40">
        <v>20000</v>
      </c>
      <c r="L40">
        <v>0</v>
      </c>
      <c r="M40" s="11">
        <v>0</v>
      </c>
      <c r="N40">
        <v>50</v>
      </c>
      <c r="O40">
        <v>0.5</v>
      </c>
      <c r="P40">
        <v>4</v>
      </c>
      <c r="Q40" s="11">
        <v>4</v>
      </c>
      <c r="R40">
        <f>40-L40-P40</f>
        <v>36</v>
      </c>
      <c r="S40" s="15">
        <v>36.008000000000003</v>
      </c>
      <c r="T40" s="3">
        <f>S40+Q40+M40</f>
        <v>40.008000000000003</v>
      </c>
      <c r="U40" s="11">
        <v>53.222999999999999</v>
      </c>
      <c r="V40" s="11">
        <v>142.9</v>
      </c>
      <c r="W40" s="11">
        <v>4562.1000000000004</v>
      </c>
      <c r="X40" s="11">
        <v>9.0790000000000006</v>
      </c>
      <c r="Y40" s="11">
        <v>199.4</v>
      </c>
      <c r="Z40" s="11">
        <v>4726</v>
      </c>
      <c r="AA40" s="11">
        <v>8.9629999999999992</v>
      </c>
      <c r="AB40" s="11">
        <v>13.298999999999999</v>
      </c>
      <c r="AC40" s="3">
        <f>U40-AB40</f>
        <v>39.923999999999999</v>
      </c>
      <c r="AD40" t="s">
        <v>35</v>
      </c>
      <c r="AF40">
        <f>AE40*(1/1000)*(1/94.9714)*(1000/1)</f>
        <v>0</v>
      </c>
      <c r="AG40" t="s">
        <v>36</v>
      </c>
      <c r="AH40" s="11">
        <v>0.17033999999999999</v>
      </c>
      <c r="AI40">
        <f>AH40*(1/1000)*(1/30.974)*(1000/1)</f>
        <v>5.4994511525795825E-3</v>
      </c>
      <c r="AJ40">
        <v>0</v>
      </c>
    </row>
    <row r="41" spans="1:36">
      <c r="A41" s="1" t="s">
        <v>31</v>
      </c>
      <c r="B41" t="s">
        <v>31</v>
      </c>
      <c r="C41" t="s">
        <v>43</v>
      </c>
      <c r="D41" t="s">
        <v>53</v>
      </c>
      <c r="E41" s="6">
        <v>9</v>
      </c>
      <c r="F41" s="2">
        <v>2.4</v>
      </c>
      <c r="G41" t="s">
        <v>37</v>
      </c>
      <c r="H41" s="11">
        <v>0</v>
      </c>
      <c r="I41">
        <v>0.23304849999999999</v>
      </c>
      <c r="J41" s="2">
        <f t="shared" si="0"/>
        <v>7.5240040033576544E-3</v>
      </c>
      <c r="K41">
        <v>20000</v>
      </c>
      <c r="L41">
        <v>0</v>
      </c>
      <c r="M41" s="11">
        <v>0</v>
      </c>
      <c r="N41">
        <v>50</v>
      </c>
      <c r="O41">
        <v>0.5</v>
      </c>
      <c r="P41">
        <v>4</v>
      </c>
      <c r="Q41" s="11">
        <v>4</v>
      </c>
      <c r="R41">
        <f t="shared" ref="R41:R57" si="17">40-L41-P41</f>
        <v>36</v>
      </c>
      <c r="S41" s="11">
        <v>36</v>
      </c>
      <c r="T41" s="3">
        <f t="shared" ref="T41:T57" si="18">S41+Q41+M41</f>
        <v>40</v>
      </c>
      <c r="U41" s="11">
        <v>53.289000000000001</v>
      </c>
      <c r="V41" s="11">
        <v>111.1</v>
      </c>
      <c r="W41" s="11">
        <v>4405.1000000000004</v>
      </c>
      <c r="X41" s="11">
        <v>9.1</v>
      </c>
      <c r="Y41" s="11">
        <v>181.2</v>
      </c>
      <c r="Z41" s="11">
        <v>4505.2</v>
      </c>
      <c r="AA41" s="11">
        <v>8.9600000000000009</v>
      </c>
      <c r="AB41" s="11">
        <v>13.348000000000001</v>
      </c>
      <c r="AC41" s="3">
        <f t="shared" ref="AC41:AC57" si="19">U41-AB41</f>
        <v>39.941000000000003</v>
      </c>
      <c r="AD41" t="s">
        <v>35</v>
      </c>
      <c r="AF41">
        <f t="shared" ref="AF41:AF57" si="20">AE41*(1/1000)*(1/94.9714)*(1000/1)</f>
        <v>0</v>
      </c>
      <c r="AG41" t="s">
        <v>36</v>
      </c>
      <c r="AH41" s="11">
        <v>0.25951800000000003</v>
      </c>
      <c r="AI41">
        <f t="shared" ref="AI41:AI57" si="21">AH41*(1/1000)*(1/30.974)*(1000/1)</f>
        <v>8.3785755795183076E-3</v>
      </c>
      <c r="AJ41">
        <v>0</v>
      </c>
    </row>
    <row r="42" spans="1:36">
      <c r="A42" s="1" t="s">
        <v>31</v>
      </c>
      <c r="B42" t="s">
        <v>31</v>
      </c>
      <c r="C42" t="s">
        <v>43</v>
      </c>
      <c r="D42" t="s">
        <v>53</v>
      </c>
      <c r="E42" s="6">
        <v>9</v>
      </c>
      <c r="F42" s="2">
        <v>3.4</v>
      </c>
      <c r="G42" t="s">
        <v>38</v>
      </c>
      <c r="H42" s="11">
        <v>0</v>
      </c>
      <c r="I42">
        <v>0.23304849999999999</v>
      </c>
      <c r="J42" s="2">
        <f t="shared" si="0"/>
        <v>7.5240040033576544E-3</v>
      </c>
      <c r="K42">
        <v>20000</v>
      </c>
      <c r="L42">
        <v>0</v>
      </c>
      <c r="M42" s="11">
        <v>0</v>
      </c>
      <c r="N42">
        <v>50</v>
      </c>
      <c r="O42">
        <v>0.5</v>
      </c>
      <c r="P42">
        <v>4</v>
      </c>
      <c r="Q42" s="11">
        <v>4</v>
      </c>
      <c r="R42">
        <f t="shared" si="17"/>
        <v>36</v>
      </c>
      <c r="S42" s="11">
        <v>35.999000000000002</v>
      </c>
      <c r="T42" s="3">
        <f t="shared" si="18"/>
        <v>39.999000000000002</v>
      </c>
      <c r="U42" s="11">
        <v>53.241999999999997</v>
      </c>
      <c r="V42" s="11">
        <v>104.4</v>
      </c>
      <c r="W42" s="11">
        <v>4451.8999999999996</v>
      </c>
      <c r="X42" s="11">
        <v>9.0939999999999994</v>
      </c>
      <c r="Y42" s="11">
        <v>170.8</v>
      </c>
      <c r="Z42" s="11">
        <v>4394.3</v>
      </c>
      <c r="AA42" s="11">
        <v>8.9550000000000001</v>
      </c>
      <c r="AB42" s="11">
        <v>13.388</v>
      </c>
      <c r="AC42" s="3">
        <f t="shared" si="19"/>
        <v>39.853999999999999</v>
      </c>
      <c r="AD42" t="s">
        <v>35</v>
      </c>
      <c r="AF42">
        <f t="shared" si="20"/>
        <v>0</v>
      </c>
      <c r="AG42" t="s">
        <v>36</v>
      </c>
      <c r="AH42" s="11">
        <v>0.269538</v>
      </c>
      <c r="AI42">
        <f t="shared" si="21"/>
        <v>8.7020727061406337E-3</v>
      </c>
      <c r="AJ42">
        <v>0</v>
      </c>
    </row>
    <row r="43" spans="1:36">
      <c r="A43" s="8">
        <v>21.103999999999999</v>
      </c>
      <c r="B43" t="s">
        <v>44</v>
      </c>
      <c r="C43" t="s">
        <v>43</v>
      </c>
      <c r="D43" t="s">
        <v>53</v>
      </c>
      <c r="E43" s="6">
        <v>9</v>
      </c>
      <c r="F43" s="2">
        <v>4.4000000000000004</v>
      </c>
      <c r="G43" t="s">
        <v>34</v>
      </c>
      <c r="H43" s="11">
        <v>3.9910000000000001</v>
      </c>
      <c r="I43">
        <v>0.23304849999999999</v>
      </c>
      <c r="J43" s="2">
        <f t="shared" si="0"/>
        <v>7.5240040033576544E-3</v>
      </c>
      <c r="K43">
        <v>20000</v>
      </c>
      <c r="L43" s="5">
        <v>0</v>
      </c>
      <c r="M43" s="11">
        <v>0</v>
      </c>
      <c r="N43">
        <v>50</v>
      </c>
      <c r="O43">
        <v>0.5</v>
      </c>
      <c r="P43">
        <v>4</v>
      </c>
      <c r="Q43" s="11">
        <v>4</v>
      </c>
      <c r="R43">
        <f t="shared" si="17"/>
        <v>36</v>
      </c>
      <c r="S43" s="11">
        <v>35.994999999999997</v>
      </c>
      <c r="T43" s="3">
        <f t="shared" si="18"/>
        <v>39.994999999999997</v>
      </c>
      <c r="U43" s="11">
        <v>57.207000000000001</v>
      </c>
      <c r="V43" s="11">
        <v>68.099999999999994</v>
      </c>
      <c r="W43" s="11">
        <v>4583.6000000000004</v>
      </c>
      <c r="X43" s="11">
        <v>9.0229999999999997</v>
      </c>
      <c r="Y43" s="11">
        <v>43.7</v>
      </c>
      <c r="Z43" s="11">
        <v>4694.7</v>
      </c>
      <c r="AA43" s="11">
        <v>8.6780000000000008</v>
      </c>
      <c r="AB43" s="11">
        <v>20.102</v>
      </c>
      <c r="AC43" s="3">
        <f t="shared" si="19"/>
        <v>37.105000000000004</v>
      </c>
      <c r="AD43" t="s">
        <v>35</v>
      </c>
      <c r="AF43">
        <f t="shared" si="20"/>
        <v>0</v>
      </c>
      <c r="AG43" t="s">
        <v>36</v>
      </c>
      <c r="AH43" s="11">
        <v>1.86873</v>
      </c>
      <c r="AI43">
        <f t="shared" si="21"/>
        <v>6.0332214115064252E-2</v>
      </c>
      <c r="AJ43">
        <f t="shared" ref="AJ43:AJ48" si="22">((I43)*(T43/1000)-(AH43)*(AC43/1000))/(H43/1000)</f>
        <v>-15.038449484465051</v>
      </c>
    </row>
    <row r="44" spans="1:36">
      <c r="A44" s="8">
        <v>21.103999999999999</v>
      </c>
      <c r="B44" t="s">
        <v>44</v>
      </c>
      <c r="C44" t="s">
        <v>43</v>
      </c>
      <c r="D44" t="s">
        <v>53</v>
      </c>
      <c r="E44" s="6">
        <v>9</v>
      </c>
      <c r="F44" s="2">
        <v>5.4</v>
      </c>
      <c r="G44" t="s">
        <v>37</v>
      </c>
      <c r="H44" s="11">
        <v>4.008</v>
      </c>
      <c r="I44">
        <v>0.23304849999999999</v>
      </c>
      <c r="J44" s="2">
        <f t="shared" si="0"/>
        <v>7.5240040033576544E-3</v>
      </c>
      <c r="K44">
        <v>20000</v>
      </c>
      <c r="L44" s="5">
        <v>0</v>
      </c>
      <c r="M44" s="11">
        <v>0</v>
      </c>
      <c r="N44">
        <v>50</v>
      </c>
      <c r="O44">
        <v>0.5</v>
      </c>
      <c r="P44">
        <v>4</v>
      </c>
      <c r="Q44" s="11">
        <v>4</v>
      </c>
      <c r="R44">
        <f t="shared" si="17"/>
        <v>36</v>
      </c>
      <c r="S44" s="11">
        <v>36.005000000000003</v>
      </c>
      <c r="T44" s="3">
        <f t="shared" si="18"/>
        <v>40.005000000000003</v>
      </c>
      <c r="U44" s="11">
        <v>57.317</v>
      </c>
      <c r="V44" s="11">
        <v>52.6</v>
      </c>
      <c r="W44" s="11">
        <v>4496.8999999999996</v>
      </c>
      <c r="X44" s="11">
        <v>9.0329999999999995</v>
      </c>
      <c r="Y44" s="11">
        <v>-14.7</v>
      </c>
      <c r="Z44" s="11">
        <v>4345.6000000000004</v>
      </c>
      <c r="AA44" s="11">
        <v>8.6720000000000006</v>
      </c>
      <c r="AB44" s="11">
        <v>20.303000000000001</v>
      </c>
      <c r="AC44" s="3">
        <f t="shared" si="19"/>
        <v>37.013999999999996</v>
      </c>
      <c r="AD44" t="s">
        <v>35</v>
      </c>
      <c r="AF44">
        <f t="shared" si="20"/>
        <v>0</v>
      </c>
      <c r="AG44" t="s">
        <v>36</v>
      </c>
      <c r="AH44" s="11">
        <v>0.73146</v>
      </c>
      <c r="AI44">
        <f t="shared" si="21"/>
        <v>2.3615290243429975E-2</v>
      </c>
      <c r="AJ44">
        <f t="shared" si="22"/>
        <v>-4.4289309374999988</v>
      </c>
    </row>
    <row r="45" spans="1:36">
      <c r="A45" s="8">
        <v>21.103999999999999</v>
      </c>
      <c r="B45" t="s">
        <v>44</v>
      </c>
      <c r="C45" t="s">
        <v>43</v>
      </c>
      <c r="D45" t="s">
        <v>53</v>
      </c>
      <c r="E45" s="6">
        <v>9</v>
      </c>
      <c r="F45" s="2">
        <v>6.4</v>
      </c>
      <c r="G45" t="s">
        <v>38</v>
      </c>
      <c r="H45" s="11">
        <v>4.0049999999999999</v>
      </c>
      <c r="I45">
        <v>0.23304849999999999</v>
      </c>
      <c r="J45" s="2">
        <f t="shared" si="0"/>
        <v>7.5240040033576544E-3</v>
      </c>
      <c r="K45">
        <v>20000</v>
      </c>
      <c r="L45" s="5">
        <v>0</v>
      </c>
      <c r="M45" s="11">
        <v>0</v>
      </c>
      <c r="N45">
        <v>50</v>
      </c>
      <c r="O45">
        <v>0.5</v>
      </c>
      <c r="P45">
        <v>4</v>
      </c>
      <c r="Q45" s="11">
        <v>4</v>
      </c>
      <c r="R45">
        <f t="shared" si="17"/>
        <v>36</v>
      </c>
      <c r="S45" s="11">
        <v>36.003999999999998</v>
      </c>
      <c r="T45" s="3">
        <f t="shared" si="18"/>
        <v>40.003999999999998</v>
      </c>
      <c r="U45" s="11">
        <v>57.247</v>
      </c>
      <c r="V45" s="11">
        <v>49.2</v>
      </c>
      <c r="W45" s="11">
        <v>3290.1</v>
      </c>
      <c r="X45" s="11">
        <v>9.0909999999999993</v>
      </c>
      <c r="Y45" s="11">
        <v>-14.1</v>
      </c>
      <c r="Z45" s="11">
        <v>3604.3</v>
      </c>
      <c r="AA45" s="11">
        <v>8.734</v>
      </c>
      <c r="AB45" s="11">
        <v>20.187000000000001</v>
      </c>
      <c r="AC45" s="3">
        <f t="shared" si="19"/>
        <v>37.06</v>
      </c>
      <c r="AD45" t="s">
        <v>35</v>
      </c>
      <c r="AF45">
        <f t="shared" si="20"/>
        <v>0</v>
      </c>
      <c r="AG45" t="s">
        <v>36</v>
      </c>
      <c r="AH45" s="11">
        <v>0.520038</v>
      </c>
      <c r="AI45">
        <f t="shared" si="21"/>
        <v>1.6789500871698844E-2</v>
      </c>
      <c r="AJ45">
        <f t="shared" si="22"/>
        <v>-2.4843286107365801</v>
      </c>
    </row>
    <row r="46" spans="1:36">
      <c r="A46" s="8">
        <v>21.103999999999999</v>
      </c>
      <c r="B46" t="s">
        <v>44</v>
      </c>
      <c r="C46" t="s">
        <v>43</v>
      </c>
      <c r="D46" t="s">
        <v>53</v>
      </c>
      <c r="E46" s="6">
        <v>9</v>
      </c>
      <c r="F46" s="2">
        <v>7.4</v>
      </c>
      <c r="G46" t="s">
        <v>34</v>
      </c>
      <c r="H46" s="11">
        <v>3.9940000000000002</v>
      </c>
      <c r="I46">
        <v>50</v>
      </c>
      <c r="J46" s="2">
        <f t="shared" si="0"/>
        <v>1.6142571188738941</v>
      </c>
      <c r="K46">
        <v>20000</v>
      </c>
      <c r="L46" s="6">
        <f>I46*40/K46</f>
        <v>0.1</v>
      </c>
      <c r="M46" s="11">
        <v>0.1</v>
      </c>
      <c r="N46">
        <v>50</v>
      </c>
      <c r="O46">
        <v>0.5</v>
      </c>
      <c r="P46">
        <v>4</v>
      </c>
      <c r="Q46" s="11">
        <v>4</v>
      </c>
      <c r="R46" s="6">
        <f>40-L46-P46</f>
        <v>35.9</v>
      </c>
      <c r="S46" s="11">
        <v>35.901000000000003</v>
      </c>
      <c r="T46" s="3">
        <f t="shared" si="18"/>
        <v>40.001000000000005</v>
      </c>
      <c r="U46" s="11">
        <v>57.304000000000002</v>
      </c>
      <c r="V46" s="11">
        <v>45.1</v>
      </c>
      <c r="W46" s="11">
        <v>3435</v>
      </c>
      <c r="X46" s="11">
        <v>9.0619999999999994</v>
      </c>
      <c r="Y46" s="11">
        <v>-21.7</v>
      </c>
      <c r="Z46" s="11">
        <v>3613.9</v>
      </c>
      <c r="AA46" s="11">
        <v>8.734</v>
      </c>
      <c r="AB46" s="11">
        <v>20.231000000000002</v>
      </c>
      <c r="AC46" s="3">
        <f t="shared" si="19"/>
        <v>37.073</v>
      </c>
      <c r="AD46" t="s">
        <v>35</v>
      </c>
      <c r="AF46">
        <f t="shared" si="20"/>
        <v>0</v>
      </c>
      <c r="AG46" t="s">
        <v>36</v>
      </c>
      <c r="AH46" s="11">
        <v>6.8085899999999997</v>
      </c>
      <c r="AI46">
        <f t="shared" si="21"/>
        <v>0.21981629753987214</v>
      </c>
      <c r="AJ46">
        <f t="shared" si="22"/>
        <v>437.56513343264891</v>
      </c>
    </row>
    <row r="47" spans="1:36">
      <c r="A47" s="8">
        <v>21.103999999999999</v>
      </c>
      <c r="B47" t="s">
        <v>44</v>
      </c>
      <c r="C47" t="s">
        <v>43</v>
      </c>
      <c r="D47" t="s">
        <v>53</v>
      </c>
      <c r="E47" s="6">
        <v>9</v>
      </c>
      <c r="F47" s="2">
        <v>8.4</v>
      </c>
      <c r="G47" t="s">
        <v>37</v>
      </c>
      <c r="H47" s="11">
        <v>3.9929999999999999</v>
      </c>
      <c r="I47">
        <v>50</v>
      </c>
      <c r="J47" s="2">
        <f t="shared" si="0"/>
        <v>1.6142571188738941</v>
      </c>
      <c r="K47">
        <v>20000</v>
      </c>
      <c r="L47" s="6">
        <f t="shared" ref="L47:L57" si="23">I47*40/K47</f>
        <v>0.1</v>
      </c>
      <c r="M47" s="11">
        <v>0.1</v>
      </c>
      <c r="N47">
        <v>50</v>
      </c>
      <c r="O47">
        <v>0.5</v>
      </c>
      <c r="P47">
        <v>4</v>
      </c>
      <c r="Q47" s="11">
        <v>4</v>
      </c>
      <c r="R47">
        <f t="shared" si="17"/>
        <v>35.9</v>
      </c>
      <c r="S47" s="11">
        <v>35.908999999999999</v>
      </c>
      <c r="T47" s="3">
        <f t="shared" si="18"/>
        <v>40.009</v>
      </c>
      <c r="U47" s="11">
        <v>57.231999999999999</v>
      </c>
      <c r="V47" s="11">
        <v>66.5</v>
      </c>
      <c r="W47" s="11">
        <v>3192.2</v>
      </c>
      <c r="X47" s="11">
        <v>9.0449999999999999</v>
      </c>
      <c r="Y47" s="11">
        <v>-35.1</v>
      </c>
      <c r="Z47" s="11">
        <v>3650.4</v>
      </c>
      <c r="AA47" s="11">
        <v>8.74</v>
      </c>
      <c r="AB47" s="11">
        <v>20.204999999999998</v>
      </c>
      <c r="AC47" s="3">
        <f t="shared" si="19"/>
        <v>37.027000000000001</v>
      </c>
      <c r="AD47" t="s">
        <v>35</v>
      </c>
      <c r="AF47">
        <f t="shared" si="20"/>
        <v>0</v>
      </c>
      <c r="AG47" t="s">
        <v>36</v>
      </c>
      <c r="AH47" s="11">
        <v>7.1272260000000003</v>
      </c>
      <c r="AI47">
        <f t="shared" si="21"/>
        <v>0.23010350616646222</v>
      </c>
      <c r="AJ47">
        <f t="shared" si="22"/>
        <v>434.89862331530185</v>
      </c>
    </row>
    <row r="48" spans="1:36">
      <c r="A48" s="8">
        <v>21.103999999999999</v>
      </c>
      <c r="B48" t="s">
        <v>44</v>
      </c>
      <c r="C48" t="s">
        <v>43</v>
      </c>
      <c r="D48" t="s">
        <v>53</v>
      </c>
      <c r="E48" s="6">
        <v>9</v>
      </c>
      <c r="F48" s="2">
        <v>9.4</v>
      </c>
      <c r="G48" t="s">
        <v>38</v>
      </c>
      <c r="H48" s="11">
        <v>4.0019999999999998</v>
      </c>
      <c r="I48">
        <v>50</v>
      </c>
      <c r="J48" s="2">
        <f t="shared" si="0"/>
        <v>1.6142571188738941</v>
      </c>
      <c r="K48">
        <v>20000</v>
      </c>
      <c r="L48" s="6">
        <f t="shared" si="23"/>
        <v>0.1</v>
      </c>
      <c r="M48" s="11">
        <v>0.1</v>
      </c>
      <c r="N48">
        <v>50</v>
      </c>
      <c r="O48">
        <v>0.5</v>
      </c>
      <c r="P48">
        <v>4</v>
      </c>
      <c r="Q48" s="11">
        <v>4</v>
      </c>
      <c r="R48">
        <f t="shared" si="17"/>
        <v>35.9</v>
      </c>
      <c r="S48" s="11">
        <v>35.9</v>
      </c>
      <c r="T48" s="3">
        <f t="shared" si="18"/>
        <v>40</v>
      </c>
      <c r="U48" s="11">
        <v>57.218000000000004</v>
      </c>
      <c r="V48" s="11">
        <v>55.8</v>
      </c>
      <c r="W48" s="11">
        <v>3424.2</v>
      </c>
      <c r="X48" s="11">
        <v>9.0459999999999994</v>
      </c>
      <c r="Y48" s="11">
        <v>-15.7</v>
      </c>
      <c r="Z48" s="11">
        <v>3726.2</v>
      </c>
      <c r="AA48" s="11">
        <v>8.7469999999999999</v>
      </c>
      <c r="AB48" s="11">
        <v>20.236999999999998</v>
      </c>
      <c r="AC48" s="3">
        <f t="shared" si="19"/>
        <v>36.981000000000009</v>
      </c>
      <c r="AD48" t="s">
        <v>35</v>
      </c>
      <c r="AF48">
        <f t="shared" si="20"/>
        <v>0</v>
      </c>
      <c r="AG48" t="s">
        <v>36</v>
      </c>
      <c r="AH48" s="11">
        <v>6.6803340000000002</v>
      </c>
      <c r="AI48">
        <f t="shared" si="21"/>
        <v>0.21567553431910638</v>
      </c>
      <c r="AJ48">
        <f t="shared" si="22"/>
        <v>438.01963227036487</v>
      </c>
    </row>
    <row r="49" spans="1:36">
      <c r="A49" s="8">
        <v>21.103999999999999</v>
      </c>
      <c r="B49" t="s">
        <v>44</v>
      </c>
      <c r="C49" t="s">
        <v>43</v>
      </c>
      <c r="D49" t="s">
        <v>53</v>
      </c>
      <c r="E49" s="6">
        <v>9</v>
      </c>
      <c r="F49" s="2">
        <v>10.4</v>
      </c>
      <c r="G49" t="s">
        <v>34</v>
      </c>
      <c r="H49" s="11">
        <v>3.9940000000000002</v>
      </c>
      <c r="I49">
        <v>100</v>
      </c>
      <c r="J49" s="2">
        <f t="shared" si="0"/>
        <v>3.2285142377477882</v>
      </c>
      <c r="K49">
        <v>20000</v>
      </c>
      <c r="L49" s="6">
        <f t="shared" si="23"/>
        <v>0.2</v>
      </c>
      <c r="M49" s="11">
        <v>0.2</v>
      </c>
      <c r="N49">
        <v>50</v>
      </c>
      <c r="O49">
        <v>0.5</v>
      </c>
      <c r="P49">
        <v>4</v>
      </c>
      <c r="Q49" s="11">
        <v>4</v>
      </c>
      <c r="R49">
        <f t="shared" si="17"/>
        <v>35.799999999999997</v>
      </c>
      <c r="S49" s="11">
        <v>35.799999999999997</v>
      </c>
      <c r="T49" s="3">
        <f t="shared" si="18"/>
        <v>40</v>
      </c>
      <c r="U49" s="11">
        <v>57.26</v>
      </c>
      <c r="V49" s="11">
        <v>52.2</v>
      </c>
      <c r="W49" s="11">
        <v>3617.1</v>
      </c>
      <c r="X49" s="11">
        <v>9.0419999999999998</v>
      </c>
      <c r="Y49" s="11">
        <v>-1.3</v>
      </c>
      <c r="Z49" s="11">
        <v>3735.5</v>
      </c>
      <c r="AA49" s="11">
        <v>8.734</v>
      </c>
      <c r="AB49" s="11">
        <v>20.256</v>
      </c>
      <c r="AC49" s="3">
        <f t="shared" si="19"/>
        <v>37.003999999999998</v>
      </c>
      <c r="AD49" t="s">
        <v>35</v>
      </c>
      <c r="AF49">
        <f t="shared" si="20"/>
        <v>0</v>
      </c>
      <c r="AG49" t="s">
        <v>36</v>
      </c>
      <c r="AH49" s="11">
        <v>18.024006</v>
      </c>
      <c r="AI49">
        <f t="shared" si="21"/>
        <v>0.58190759992251562</v>
      </c>
      <c r="AJ49">
        <f>((I49)*(T49/1000)-(AH49)*(AC49/1000))/(H49/1000)</f>
        <v>834.511688026039</v>
      </c>
    </row>
    <row r="50" spans="1:36">
      <c r="A50" s="8">
        <v>21.103999999999999</v>
      </c>
      <c r="B50" t="s">
        <v>44</v>
      </c>
      <c r="C50" t="s">
        <v>43</v>
      </c>
      <c r="D50" t="s">
        <v>53</v>
      </c>
      <c r="E50" s="6">
        <v>9</v>
      </c>
      <c r="F50" s="2">
        <v>11.4</v>
      </c>
      <c r="G50" t="s">
        <v>37</v>
      </c>
      <c r="H50" s="11">
        <v>3.9950000000000001</v>
      </c>
      <c r="I50">
        <v>100</v>
      </c>
      <c r="J50" s="2">
        <f t="shared" si="0"/>
        <v>3.2285142377477882</v>
      </c>
      <c r="K50">
        <v>20000</v>
      </c>
      <c r="L50" s="6">
        <f t="shared" si="23"/>
        <v>0.2</v>
      </c>
      <c r="M50" s="11">
        <v>0.2</v>
      </c>
      <c r="N50">
        <v>50</v>
      </c>
      <c r="O50">
        <v>0.5</v>
      </c>
      <c r="P50">
        <v>4</v>
      </c>
      <c r="Q50" s="11">
        <v>4</v>
      </c>
      <c r="R50">
        <f t="shared" si="17"/>
        <v>35.799999999999997</v>
      </c>
      <c r="S50" s="11">
        <v>35.796999999999997</v>
      </c>
      <c r="T50" s="3">
        <f t="shared" si="18"/>
        <v>39.997</v>
      </c>
      <c r="U50" s="11">
        <v>57.223999999999997</v>
      </c>
      <c r="V50" s="11">
        <v>56.3</v>
      </c>
      <c r="W50" s="11">
        <v>3541.6</v>
      </c>
      <c r="X50" s="11">
        <v>9.0310000000000006</v>
      </c>
      <c r="Y50" s="11">
        <v>-11.1</v>
      </c>
      <c r="Z50" s="11">
        <v>3952.5</v>
      </c>
      <c r="AA50" s="11">
        <v>8.7390000000000008</v>
      </c>
      <c r="AB50" s="11">
        <v>20.289000000000001</v>
      </c>
      <c r="AC50" s="3">
        <f t="shared" si="19"/>
        <v>36.934999999999995</v>
      </c>
      <c r="AD50" t="s">
        <v>35</v>
      </c>
      <c r="AF50">
        <f t="shared" si="20"/>
        <v>0</v>
      </c>
      <c r="AG50" t="s">
        <v>36</v>
      </c>
      <c r="AH50" s="11">
        <v>18.208189999999998</v>
      </c>
      <c r="AI50">
        <f t="shared" si="21"/>
        <v>0.58785400658616904</v>
      </c>
      <c r="AJ50">
        <f t="shared" ref="AJ50:AJ57" si="24">((I50)*(T50/1000)-(AH50)*(AC50/1000))/(H50/1000)</f>
        <v>832.83617080100123</v>
      </c>
    </row>
    <row r="51" spans="1:36">
      <c r="A51" s="8">
        <v>21.103999999999999</v>
      </c>
      <c r="B51" t="s">
        <v>44</v>
      </c>
      <c r="C51" t="s">
        <v>43</v>
      </c>
      <c r="D51" t="s">
        <v>53</v>
      </c>
      <c r="E51" s="6">
        <v>9</v>
      </c>
      <c r="F51" s="2">
        <v>12.4</v>
      </c>
      <c r="G51" t="s">
        <v>38</v>
      </c>
      <c r="H51" s="11">
        <v>3.9929999999999999</v>
      </c>
      <c r="I51">
        <v>100</v>
      </c>
      <c r="J51" s="2">
        <f t="shared" si="0"/>
        <v>3.2285142377477882</v>
      </c>
      <c r="K51">
        <v>20000</v>
      </c>
      <c r="L51" s="6">
        <f t="shared" si="23"/>
        <v>0.2</v>
      </c>
      <c r="M51" s="11">
        <v>0.2</v>
      </c>
      <c r="N51">
        <v>50</v>
      </c>
      <c r="O51">
        <v>0.5</v>
      </c>
      <c r="P51">
        <v>4</v>
      </c>
      <c r="Q51" s="11">
        <v>4</v>
      </c>
      <c r="R51">
        <f t="shared" si="17"/>
        <v>35.799999999999997</v>
      </c>
      <c r="S51" s="11">
        <v>35.798999999999999</v>
      </c>
      <c r="T51" s="3">
        <f t="shared" si="18"/>
        <v>39.999000000000002</v>
      </c>
      <c r="U51" s="11">
        <v>56.975000000000001</v>
      </c>
      <c r="V51" s="11">
        <v>57.4</v>
      </c>
      <c r="W51" s="11">
        <v>3593.8</v>
      </c>
      <c r="X51" s="11">
        <v>9.0380000000000003</v>
      </c>
      <c r="Y51" s="11">
        <v>5.7</v>
      </c>
      <c r="Z51" s="11">
        <v>3606.7</v>
      </c>
      <c r="AA51" s="11">
        <v>8.7560000000000002</v>
      </c>
      <c r="AB51" s="11">
        <v>19.835999999999999</v>
      </c>
      <c r="AC51" s="3">
        <f t="shared" si="19"/>
        <v>37.139000000000003</v>
      </c>
      <c r="AD51" t="s">
        <v>35</v>
      </c>
      <c r="AF51">
        <f t="shared" si="20"/>
        <v>0</v>
      </c>
      <c r="AG51" t="s">
        <v>36</v>
      </c>
      <c r="AH51" s="11">
        <v>21.121099999999998</v>
      </c>
      <c r="AI51">
        <f t="shared" si="21"/>
        <v>0.68189772066894816</v>
      </c>
      <c r="AJ51">
        <f t="shared" si="24"/>
        <v>805.28010696218382</v>
      </c>
    </row>
    <row r="52" spans="1:36">
      <c r="A52" s="8">
        <v>21.103999999999999</v>
      </c>
      <c r="B52" t="s">
        <v>44</v>
      </c>
      <c r="C52" t="s">
        <v>43</v>
      </c>
      <c r="D52" t="s">
        <v>53</v>
      </c>
      <c r="E52" s="6">
        <v>9</v>
      </c>
      <c r="F52" s="2">
        <v>13.4</v>
      </c>
      <c r="G52" t="s">
        <v>34</v>
      </c>
      <c r="H52" s="11">
        <v>4.008</v>
      </c>
      <c r="I52">
        <v>250</v>
      </c>
      <c r="J52" s="2">
        <f t="shared" si="0"/>
        <v>8.0712855943694706</v>
      </c>
      <c r="K52">
        <v>20000</v>
      </c>
      <c r="L52" s="6">
        <f t="shared" si="23"/>
        <v>0.5</v>
      </c>
      <c r="M52" s="13">
        <v>0.5</v>
      </c>
      <c r="N52">
        <v>50</v>
      </c>
      <c r="O52">
        <v>0.5</v>
      </c>
      <c r="P52">
        <v>4</v>
      </c>
      <c r="Q52" s="11">
        <v>4</v>
      </c>
      <c r="R52">
        <f t="shared" si="17"/>
        <v>35.5</v>
      </c>
      <c r="S52" s="11">
        <v>35.511000000000003</v>
      </c>
      <c r="T52" s="3">
        <f t="shared" si="18"/>
        <v>40.011000000000003</v>
      </c>
      <c r="U52" s="11">
        <v>57.3</v>
      </c>
      <c r="V52" s="11">
        <v>60.9</v>
      </c>
      <c r="W52" s="11">
        <v>4099.7</v>
      </c>
      <c r="X52" s="11">
        <v>9.0150000000000006</v>
      </c>
      <c r="Y52" s="11">
        <v>14</v>
      </c>
      <c r="Z52" s="11">
        <v>3941.7</v>
      </c>
      <c r="AA52" s="11">
        <v>8.7089999999999996</v>
      </c>
      <c r="AB52" s="11">
        <v>20.372</v>
      </c>
      <c r="AC52" s="3">
        <f t="shared" si="19"/>
        <v>36.927999999999997</v>
      </c>
      <c r="AD52" t="s">
        <v>35</v>
      </c>
      <c r="AF52">
        <f t="shared" si="20"/>
        <v>0</v>
      </c>
      <c r="AG52" t="s">
        <v>36</v>
      </c>
      <c r="AH52" s="11">
        <v>103.0056</v>
      </c>
      <c r="AI52">
        <f t="shared" si="21"/>
        <v>3.325550461677536</v>
      </c>
      <c r="AJ52">
        <f t="shared" si="24"/>
        <v>1546.6465077844314</v>
      </c>
    </row>
    <row r="53" spans="1:36">
      <c r="A53" s="8">
        <v>21.103999999999999</v>
      </c>
      <c r="B53" t="s">
        <v>44</v>
      </c>
      <c r="C53" t="s">
        <v>43</v>
      </c>
      <c r="D53" t="s">
        <v>53</v>
      </c>
      <c r="E53" s="6">
        <v>9</v>
      </c>
      <c r="F53" s="2">
        <v>14.4</v>
      </c>
      <c r="G53" t="s">
        <v>37</v>
      </c>
      <c r="H53" s="11">
        <v>4.0049999999999999</v>
      </c>
      <c r="I53">
        <v>250</v>
      </c>
      <c r="J53" s="2">
        <f t="shared" si="0"/>
        <v>8.0712855943694706</v>
      </c>
      <c r="K53">
        <v>20000</v>
      </c>
      <c r="L53" s="6">
        <f t="shared" si="23"/>
        <v>0.5</v>
      </c>
      <c r="M53" s="13">
        <v>0.5</v>
      </c>
      <c r="N53">
        <v>50</v>
      </c>
      <c r="O53">
        <v>0.5</v>
      </c>
      <c r="P53">
        <v>4</v>
      </c>
      <c r="Q53" s="11">
        <v>4</v>
      </c>
      <c r="R53">
        <f t="shared" si="17"/>
        <v>35.5</v>
      </c>
      <c r="S53" s="11">
        <v>35.557000000000002</v>
      </c>
      <c r="T53" s="3">
        <f t="shared" si="18"/>
        <v>40.057000000000002</v>
      </c>
      <c r="U53" s="11">
        <v>57.341000000000001</v>
      </c>
      <c r="V53" s="11">
        <v>58.5</v>
      </c>
      <c r="W53" s="11">
        <v>3976.8</v>
      </c>
      <c r="X53" s="11">
        <v>9.0120000000000005</v>
      </c>
      <c r="Y53" s="11">
        <v>13.3</v>
      </c>
      <c r="Z53" s="11">
        <v>4098.3999999999996</v>
      </c>
      <c r="AA53" s="11">
        <v>8.7050000000000001</v>
      </c>
      <c r="AB53" s="11">
        <v>20.315000000000001</v>
      </c>
      <c r="AC53" s="3">
        <f t="shared" si="19"/>
        <v>37.025999999999996</v>
      </c>
      <c r="AD53" t="s">
        <v>35</v>
      </c>
      <c r="AF53">
        <f t="shared" si="20"/>
        <v>0</v>
      </c>
      <c r="AG53" t="s">
        <v>36</v>
      </c>
      <c r="AH53" s="11">
        <v>101.703</v>
      </c>
      <c r="AI53">
        <f t="shared" si="21"/>
        <v>3.2834958352166335</v>
      </c>
      <c r="AJ53">
        <f t="shared" si="24"/>
        <v>1560.1984324594259</v>
      </c>
    </row>
    <row r="54" spans="1:36">
      <c r="A54" s="8">
        <v>21.103999999999999</v>
      </c>
      <c r="B54" t="s">
        <v>44</v>
      </c>
      <c r="C54" t="s">
        <v>43</v>
      </c>
      <c r="D54" t="s">
        <v>53</v>
      </c>
      <c r="E54" s="6">
        <v>9</v>
      </c>
      <c r="F54" s="2">
        <v>15.4</v>
      </c>
      <c r="G54" t="s">
        <v>38</v>
      </c>
      <c r="H54" s="11">
        <v>3.9969999999999999</v>
      </c>
      <c r="I54">
        <v>250</v>
      </c>
      <c r="J54" s="2">
        <f t="shared" si="0"/>
        <v>8.0712855943694706</v>
      </c>
      <c r="K54">
        <v>20000</v>
      </c>
      <c r="L54" s="6">
        <f t="shared" si="23"/>
        <v>0.5</v>
      </c>
      <c r="M54" s="13">
        <v>0.5</v>
      </c>
      <c r="N54">
        <v>50</v>
      </c>
      <c r="O54">
        <v>0.5</v>
      </c>
      <c r="P54">
        <v>4</v>
      </c>
      <c r="Q54" s="11">
        <v>4</v>
      </c>
      <c r="R54">
        <f t="shared" si="17"/>
        <v>35.5</v>
      </c>
      <c r="S54" s="11">
        <v>35.499000000000002</v>
      </c>
      <c r="T54" s="3">
        <f t="shared" si="18"/>
        <v>39.999000000000002</v>
      </c>
      <c r="U54" s="11">
        <v>57.343000000000004</v>
      </c>
      <c r="V54" s="11">
        <v>56.7</v>
      </c>
      <c r="W54" s="11">
        <v>4181.3</v>
      </c>
      <c r="X54" s="11">
        <v>9.0020000000000007</v>
      </c>
      <c r="Y54" s="11">
        <v>4.5999999999999996</v>
      </c>
      <c r="Z54" s="11">
        <v>4125.6000000000004</v>
      </c>
      <c r="AA54" s="11">
        <v>8.7210000000000001</v>
      </c>
      <c r="AB54" s="11">
        <v>20.402000000000001</v>
      </c>
      <c r="AC54" s="3">
        <f t="shared" si="19"/>
        <v>36.941000000000003</v>
      </c>
      <c r="AD54" t="s">
        <v>35</v>
      </c>
      <c r="AF54">
        <f t="shared" si="20"/>
        <v>0</v>
      </c>
      <c r="AG54" t="s">
        <v>36</v>
      </c>
      <c r="AH54" s="11">
        <v>104.1078</v>
      </c>
      <c r="AI54">
        <f t="shared" si="21"/>
        <v>3.3611351456059921</v>
      </c>
      <c r="AJ54">
        <f t="shared" si="24"/>
        <v>1539.6306630472857</v>
      </c>
    </row>
    <row r="55" spans="1:36">
      <c r="A55" s="8">
        <v>21.103999999999999</v>
      </c>
      <c r="B55" t="s">
        <v>44</v>
      </c>
      <c r="C55" t="s">
        <v>43</v>
      </c>
      <c r="D55" t="s">
        <v>53</v>
      </c>
      <c r="E55" s="6">
        <v>9</v>
      </c>
      <c r="F55" s="2">
        <v>16.399999999999999</v>
      </c>
      <c r="G55" t="s">
        <v>34</v>
      </c>
      <c r="H55" s="11">
        <v>4.0019999999999998</v>
      </c>
      <c r="I55">
        <v>500</v>
      </c>
      <c r="J55" s="2">
        <f t="shared" si="0"/>
        <v>16.142571188738941</v>
      </c>
      <c r="K55">
        <v>20000</v>
      </c>
      <c r="L55" s="6">
        <f t="shared" si="23"/>
        <v>1</v>
      </c>
      <c r="M55" s="13">
        <v>1</v>
      </c>
      <c r="N55">
        <v>50</v>
      </c>
      <c r="O55">
        <v>0.5</v>
      </c>
      <c r="P55">
        <v>4</v>
      </c>
      <c r="Q55" s="11">
        <v>4</v>
      </c>
      <c r="R55">
        <f t="shared" si="17"/>
        <v>35</v>
      </c>
      <c r="S55" s="15">
        <v>34.994999999999997</v>
      </c>
      <c r="T55" s="3">
        <f t="shared" si="18"/>
        <v>39.994999999999997</v>
      </c>
      <c r="U55" s="11">
        <v>57.308999999999997</v>
      </c>
      <c r="V55" s="11">
        <v>53.3</v>
      </c>
      <c r="W55" s="11">
        <v>5161.6000000000004</v>
      </c>
      <c r="X55" s="11">
        <v>9.0039999999999996</v>
      </c>
      <c r="Y55" s="11">
        <v>11.6</v>
      </c>
      <c r="Z55" s="11">
        <v>5068.8999999999996</v>
      </c>
      <c r="AA55" s="11">
        <v>8.7050000000000001</v>
      </c>
      <c r="AB55" s="11">
        <v>20.687999999999999</v>
      </c>
      <c r="AC55" s="3">
        <f t="shared" si="19"/>
        <v>36.620999999999995</v>
      </c>
      <c r="AD55" t="s">
        <v>35</v>
      </c>
      <c r="AF55">
        <f t="shared" si="20"/>
        <v>0</v>
      </c>
      <c r="AG55" t="s">
        <v>36</v>
      </c>
      <c r="AH55" s="11">
        <v>315.91559999999998</v>
      </c>
      <c r="AI55">
        <f t="shared" si="21"/>
        <v>10.199380125266352</v>
      </c>
      <c r="AJ55">
        <f t="shared" si="24"/>
        <v>2106.0356852573723</v>
      </c>
    </row>
    <row r="56" spans="1:36">
      <c r="A56" s="8">
        <v>21.103999999999999</v>
      </c>
      <c r="B56" t="s">
        <v>44</v>
      </c>
      <c r="C56" t="s">
        <v>43</v>
      </c>
      <c r="D56" t="s">
        <v>53</v>
      </c>
      <c r="E56" s="6">
        <v>9</v>
      </c>
      <c r="F56" s="2">
        <v>17.399999999999999</v>
      </c>
      <c r="G56" t="s">
        <v>37</v>
      </c>
      <c r="H56" s="11">
        <v>3.9929999999999999</v>
      </c>
      <c r="I56">
        <v>500</v>
      </c>
      <c r="J56" s="2">
        <f t="shared" si="0"/>
        <v>16.142571188738941</v>
      </c>
      <c r="K56">
        <v>20000</v>
      </c>
      <c r="L56" s="6">
        <f t="shared" si="23"/>
        <v>1</v>
      </c>
      <c r="M56" s="13">
        <v>1</v>
      </c>
      <c r="N56">
        <v>50</v>
      </c>
      <c r="O56">
        <v>0.5</v>
      </c>
      <c r="P56">
        <v>4</v>
      </c>
      <c r="Q56" s="11">
        <v>4</v>
      </c>
      <c r="R56">
        <f t="shared" si="17"/>
        <v>35</v>
      </c>
      <c r="S56" s="11">
        <v>34.997</v>
      </c>
      <c r="T56" s="3">
        <f t="shared" si="18"/>
        <v>39.997</v>
      </c>
      <c r="U56" s="11">
        <v>57.277999999999999</v>
      </c>
      <c r="V56" s="11">
        <v>52.9</v>
      </c>
      <c r="W56" s="11">
        <v>5233.8999999999996</v>
      </c>
      <c r="X56" s="11">
        <v>8.984</v>
      </c>
      <c r="Y56" s="11">
        <v>30.7</v>
      </c>
      <c r="Z56" s="11">
        <v>5188.8</v>
      </c>
      <c r="AA56" s="11">
        <v>8.7390000000000008</v>
      </c>
      <c r="AB56" s="11">
        <v>20.187000000000001</v>
      </c>
      <c r="AC56" s="3">
        <f t="shared" si="19"/>
        <v>37.090999999999994</v>
      </c>
      <c r="AD56" t="s">
        <v>35</v>
      </c>
      <c r="AF56">
        <f t="shared" si="20"/>
        <v>0</v>
      </c>
      <c r="AG56" t="s">
        <v>36</v>
      </c>
      <c r="AH56" s="11">
        <v>316.71640000000002</v>
      </c>
      <c r="AI56">
        <f t="shared" si="21"/>
        <v>10.225234067282237</v>
      </c>
      <c r="AJ56">
        <f t="shared" si="24"/>
        <v>2066.4092180315556</v>
      </c>
    </row>
    <row r="57" spans="1:36">
      <c r="A57" s="8">
        <v>21.103999999999999</v>
      </c>
      <c r="B57" t="s">
        <v>44</v>
      </c>
      <c r="C57" t="s">
        <v>43</v>
      </c>
      <c r="D57" t="s">
        <v>53</v>
      </c>
      <c r="E57" s="6">
        <v>9</v>
      </c>
      <c r="F57" s="2">
        <v>18.399999999999999</v>
      </c>
      <c r="G57" t="s">
        <v>38</v>
      </c>
      <c r="H57" s="11">
        <v>4.008</v>
      </c>
      <c r="I57">
        <v>500</v>
      </c>
      <c r="J57" s="2">
        <f t="shared" si="0"/>
        <v>16.142571188738941</v>
      </c>
      <c r="K57">
        <v>20000</v>
      </c>
      <c r="L57" s="6">
        <f t="shared" si="23"/>
        <v>1</v>
      </c>
      <c r="M57" s="13">
        <v>1</v>
      </c>
      <c r="N57">
        <v>50</v>
      </c>
      <c r="O57">
        <v>0.5</v>
      </c>
      <c r="P57">
        <v>4</v>
      </c>
      <c r="Q57" s="11">
        <v>4</v>
      </c>
      <c r="R57">
        <f t="shared" si="17"/>
        <v>35</v>
      </c>
      <c r="S57" s="15">
        <v>34.996000000000002</v>
      </c>
      <c r="T57" s="3">
        <f t="shared" si="18"/>
        <v>39.996000000000002</v>
      </c>
      <c r="U57" s="11">
        <v>57.32</v>
      </c>
      <c r="V57" s="11">
        <v>51.6</v>
      </c>
      <c r="W57" s="11">
        <v>5086.2</v>
      </c>
      <c r="X57" s="11">
        <v>8.99</v>
      </c>
      <c r="Y57" s="11">
        <v>11.3</v>
      </c>
      <c r="Z57" s="11">
        <v>5097</v>
      </c>
      <c r="AA57" s="11">
        <v>8.7330000000000005</v>
      </c>
      <c r="AB57" s="11">
        <v>20.451000000000001</v>
      </c>
      <c r="AC57" s="3">
        <f t="shared" si="19"/>
        <v>36.869</v>
      </c>
      <c r="AD57" t="s">
        <v>35</v>
      </c>
      <c r="AF57">
        <f t="shared" si="20"/>
        <v>0</v>
      </c>
      <c r="AG57" t="s">
        <v>36</v>
      </c>
      <c r="AH57" s="11">
        <v>321.92160000000001</v>
      </c>
      <c r="AI57">
        <f t="shared" si="21"/>
        <v>10.393284690385485</v>
      </c>
      <c r="AJ57">
        <f t="shared" si="24"/>
        <v>2028.2117089820358</v>
      </c>
    </row>
    <row r="58" spans="1:36">
      <c r="A58" s="1" t="s">
        <v>31</v>
      </c>
      <c r="B58" t="s">
        <v>31</v>
      </c>
      <c r="C58" t="s">
        <v>45</v>
      </c>
      <c r="D58" t="s">
        <v>53</v>
      </c>
      <c r="E58" s="6">
        <v>9</v>
      </c>
      <c r="F58" s="2">
        <v>1.41</v>
      </c>
      <c r="G58" t="s">
        <v>34</v>
      </c>
      <c r="H58" s="11">
        <v>0</v>
      </c>
      <c r="I58">
        <v>0.23304849999999999</v>
      </c>
      <c r="J58" s="2">
        <f t="shared" si="0"/>
        <v>7.5240040033576544E-3</v>
      </c>
      <c r="K58">
        <v>20000</v>
      </c>
      <c r="L58">
        <v>0</v>
      </c>
      <c r="M58" s="11">
        <v>0</v>
      </c>
      <c r="N58">
        <v>50</v>
      </c>
      <c r="O58">
        <v>0.5</v>
      </c>
      <c r="P58">
        <v>4</v>
      </c>
      <c r="Q58" s="11">
        <v>4</v>
      </c>
      <c r="R58">
        <f>40-L58-P58</f>
        <v>36</v>
      </c>
      <c r="S58" s="15">
        <v>36.003</v>
      </c>
      <c r="T58" s="3">
        <f>S58+Q58+M58</f>
        <v>40.003</v>
      </c>
      <c r="U58" s="11">
        <v>53.228999999999999</v>
      </c>
      <c r="V58" s="11">
        <v>86.8</v>
      </c>
      <c r="W58" s="11">
        <v>3373.3</v>
      </c>
      <c r="X58" s="11">
        <v>9.1210000000000004</v>
      </c>
      <c r="Y58" s="11">
        <v>-42.5</v>
      </c>
      <c r="Z58" s="11">
        <v>2868.1</v>
      </c>
      <c r="AA58" s="11">
        <v>9.0150000000000006</v>
      </c>
      <c r="AB58" s="11">
        <v>13.375</v>
      </c>
      <c r="AC58" s="3">
        <f>U58-AB58</f>
        <v>39.853999999999999</v>
      </c>
      <c r="AD58" t="s">
        <v>35</v>
      </c>
      <c r="AF58">
        <f>AE58*(1/1000)*(1/94.9714)*(1000/1)</f>
        <v>0</v>
      </c>
      <c r="AG58" t="s">
        <v>36</v>
      </c>
      <c r="AH58" s="11">
        <v>0.29959799999999998</v>
      </c>
      <c r="AI58">
        <f>AH58*(1/1000)*(1/30.974)*(1000/1)</f>
        <v>9.6725640860076192E-3</v>
      </c>
      <c r="AJ58">
        <v>0</v>
      </c>
    </row>
    <row r="59" spans="1:36">
      <c r="A59" s="1" t="s">
        <v>31</v>
      </c>
      <c r="B59" t="s">
        <v>31</v>
      </c>
      <c r="C59" t="s">
        <v>45</v>
      </c>
      <c r="D59" t="s">
        <v>53</v>
      </c>
      <c r="E59" s="6">
        <v>9</v>
      </c>
      <c r="F59" s="2">
        <v>2.41</v>
      </c>
      <c r="G59" t="s">
        <v>37</v>
      </c>
      <c r="H59" s="11">
        <v>0</v>
      </c>
      <c r="I59">
        <v>0.23304849999999999</v>
      </c>
      <c r="J59" s="2">
        <f t="shared" si="0"/>
        <v>7.5240040033576544E-3</v>
      </c>
      <c r="K59">
        <v>20000</v>
      </c>
      <c r="L59">
        <v>0</v>
      </c>
      <c r="M59" s="11">
        <v>0</v>
      </c>
      <c r="N59">
        <v>50</v>
      </c>
      <c r="O59">
        <v>0.5</v>
      </c>
      <c r="P59">
        <v>4</v>
      </c>
      <c r="Q59" s="11">
        <v>4</v>
      </c>
      <c r="R59">
        <f t="shared" ref="R59:R75" si="25">40-L59-P59</f>
        <v>36</v>
      </c>
      <c r="S59" s="11">
        <v>35.994999999999997</v>
      </c>
      <c r="T59" s="3">
        <f t="shared" ref="T59:T75" si="26">S59+Q59+M59</f>
        <v>39.994999999999997</v>
      </c>
      <c r="U59" s="11">
        <v>53.222999999999999</v>
      </c>
      <c r="V59" s="11">
        <v>82.4</v>
      </c>
      <c r="W59" s="11">
        <v>3374</v>
      </c>
      <c r="X59" s="11">
        <v>9.1379999999999999</v>
      </c>
      <c r="Y59" s="11">
        <v>-19.399999999999999</v>
      </c>
      <c r="Z59" s="11">
        <v>2788.1</v>
      </c>
      <c r="AA59" s="11">
        <v>9.032</v>
      </c>
      <c r="AB59" s="11">
        <v>13.340999999999999</v>
      </c>
      <c r="AC59" s="3">
        <f t="shared" ref="AC59:AC75" si="27">U59-AB59</f>
        <v>39.881999999999998</v>
      </c>
      <c r="AD59" t="s">
        <v>35</v>
      </c>
      <c r="AF59">
        <f t="shared" ref="AF59:AF75" si="28">AE59*(1/1000)*(1/94.9714)*(1000/1)</f>
        <v>0</v>
      </c>
      <c r="AG59" t="s">
        <v>36</v>
      </c>
      <c r="AH59" s="11">
        <v>9.3186000000000005E-2</v>
      </c>
      <c r="AI59">
        <f t="shared" ref="AI59:AI75" si="29">AH59*(1/1000)*(1/30.974)*(1000/1)</f>
        <v>3.0085232775876546E-3</v>
      </c>
      <c r="AJ59">
        <v>0</v>
      </c>
    </row>
    <row r="60" spans="1:36">
      <c r="A60" s="1" t="s">
        <v>31</v>
      </c>
      <c r="B60" t="s">
        <v>31</v>
      </c>
      <c r="C60" t="s">
        <v>45</v>
      </c>
      <c r="D60" t="s">
        <v>53</v>
      </c>
      <c r="E60" s="6">
        <v>9</v>
      </c>
      <c r="F60" s="2">
        <v>3.41</v>
      </c>
      <c r="G60" t="s">
        <v>38</v>
      </c>
      <c r="H60" s="11">
        <v>0</v>
      </c>
      <c r="I60">
        <v>0.23304849999999999</v>
      </c>
      <c r="J60" s="2">
        <f t="shared" si="0"/>
        <v>7.5240040033576544E-3</v>
      </c>
      <c r="K60">
        <v>20000</v>
      </c>
      <c r="L60">
        <v>0</v>
      </c>
      <c r="M60" s="11">
        <v>0</v>
      </c>
      <c r="N60">
        <v>50</v>
      </c>
      <c r="O60">
        <v>0.5</v>
      </c>
      <c r="P60">
        <v>4</v>
      </c>
      <c r="Q60" s="11">
        <v>4</v>
      </c>
      <c r="R60">
        <f t="shared" si="25"/>
        <v>36</v>
      </c>
      <c r="S60" s="11">
        <v>35.996000000000002</v>
      </c>
      <c r="T60" s="3">
        <f t="shared" si="26"/>
        <v>39.996000000000002</v>
      </c>
      <c r="U60" s="11">
        <v>53.228999999999999</v>
      </c>
      <c r="V60" s="11">
        <v>86</v>
      </c>
      <c r="W60" s="11">
        <v>3391.8</v>
      </c>
      <c r="X60" s="11">
        <v>9.1379999999999999</v>
      </c>
      <c r="Y60" s="11">
        <v>-6.4</v>
      </c>
      <c r="Z60" s="11">
        <v>2820.9</v>
      </c>
      <c r="AA60" s="11">
        <v>9.0329999999999995</v>
      </c>
      <c r="AB60" s="11">
        <v>13.366</v>
      </c>
      <c r="AC60" s="3">
        <f t="shared" si="27"/>
        <v>39.863</v>
      </c>
      <c r="AD60" t="s">
        <v>35</v>
      </c>
      <c r="AF60">
        <f t="shared" si="28"/>
        <v>0</v>
      </c>
      <c r="AG60" t="s">
        <v>36</v>
      </c>
      <c r="AH60" s="11">
        <v>0.16031999999999999</v>
      </c>
      <c r="AI60">
        <f t="shared" si="29"/>
        <v>5.1759540259572537E-3</v>
      </c>
      <c r="AJ60">
        <v>0</v>
      </c>
    </row>
    <row r="61" spans="1:36">
      <c r="A61" s="1">
        <v>21.104099999999999</v>
      </c>
      <c r="B61" t="s">
        <v>46</v>
      </c>
      <c r="C61" t="s">
        <v>45</v>
      </c>
      <c r="D61" t="s">
        <v>53</v>
      </c>
      <c r="E61" s="6">
        <v>9</v>
      </c>
      <c r="F61" s="2">
        <v>4.41</v>
      </c>
      <c r="G61" t="s">
        <v>34</v>
      </c>
      <c r="H61" s="11">
        <v>4.0069999999999997</v>
      </c>
      <c r="I61">
        <v>0.23304849999999999</v>
      </c>
      <c r="J61" s="2">
        <f t="shared" si="0"/>
        <v>7.5240040033576544E-3</v>
      </c>
      <c r="K61">
        <v>20000</v>
      </c>
      <c r="L61" s="5">
        <v>0</v>
      </c>
      <c r="M61" s="11">
        <v>0</v>
      </c>
      <c r="N61">
        <v>50</v>
      </c>
      <c r="O61">
        <v>0.5</v>
      </c>
      <c r="P61">
        <v>4</v>
      </c>
      <c r="Q61" s="11">
        <v>4</v>
      </c>
      <c r="R61">
        <f t="shared" si="25"/>
        <v>36</v>
      </c>
      <c r="S61" s="11">
        <v>36.000999999999998</v>
      </c>
      <c r="T61" s="3">
        <f t="shared" si="26"/>
        <v>40.000999999999998</v>
      </c>
      <c r="U61" s="11">
        <v>57.241999999999997</v>
      </c>
      <c r="V61" s="11">
        <v>83.4</v>
      </c>
      <c r="W61" s="11">
        <v>3567.5</v>
      </c>
      <c r="X61" s="11">
        <v>9.0489999999999995</v>
      </c>
      <c r="Y61" s="11">
        <v>-41.7</v>
      </c>
      <c r="Z61" s="11">
        <v>2922.6</v>
      </c>
      <c r="AA61" s="11">
        <v>8.8070000000000004</v>
      </c>
      <c r="AB61" s="15">
        <v>20.5</v>
      </c>
      <c r="AC61" s="3">
        <f t="shared" si="27"/>
        <v>36.741999999999997</v>
      </c>
      <c r="AD61" t="s">
        <v>35</v>
      </c>
      <c r="AF61">
        <f t="shared" si="28"/>
        <v>0</v>
      </c>
      <c r="AG61" t="s">
        <v>36</v>
      </c>
      <c r="AH61" s="11">
        <v>0.21442800000000001</v>
      </c>
      <c r="AI61">
        <f t="shared" si="29"/>
        <v>6.9228385097178284E-3</v>
      </c>
      <c r="AJ61">
        <f t="shared" ref="AJ61:AJ66" si="30">((I61)*(T61/1000)-(AH61)*(AC61/1000))/(H61/1000)</f>
        <v>0.36028437047666567</v>
      </c>
    </row>
    <row r="62" spans="1:36">
      <c r="A62" s="1">
        <v>21.104099999999999</v>
      </c>
      <c r="B62" t="s">
        <v>46</v>
      </c>
      <c r="C62" t="s">
        <v>45</v>
      </c>
      <c r="D62" t="s">
        <v>53</v>
      </c>
      <c r="E62" s="6">
        <v>9</v>
      </c>
      <c r="F62" s="2">
        <v>5.41</v>
      </c>
      <c r="G62" t="s">
        <v>37</v>
      </c>
      <c r="H62" s="11">
        <v>4.0060000000000002</v>
      </c>
      <c r="I62">
        <v>0.23304849999999999</v>
      </c>
      <c r="J62" s="2">
        <f t="shared" si="0"/>
        <v>7.5240040033576544E-3</v>
      </c>
      <c r="K62">
        <v>20000</v>
      </c>
      <c r="L62" s="5">
        <v>0</v>
      </c>
      <c r="M62" s="11">
        <v>0</v>
      </c>
      <c r="N62">
        <v>50</v>
      </c>
      <c r="O62">
        <v>0.5</v>
      </c>
      <c r="P62">
        <v>4</v>
      </c>
      <c r="Q62" s="11">
        <v>4</v>
      </c>
      <c r="R62">
        <f t="shared" si="25"/>
        <v>36</v>
      </c>
      <c r="S62" s="11">
        <v>35.997</v>
      </c>
      <c r="T62" s="3">
        <f t="shared" si="26"/>
        <v>39.997</v>
      </c>
      <c r="U62" s="11">
        <v>57.256999999999998</v>
      </c>
      <c r="V62" s="11">
        <v>85.6</v>
      </c>
      <c r="W62" s="11">
        <v>2995.4</v>
      </c>
      <c r="X62" s="11">
        <v>9.0570000000000004</v>
      </c>
      <c r="Y62" s="11">
        <v>-49</v>
      </c>
      <c r="Z62" s="11">
        <v>3032.5</v>
      </c>
      <c r="AA62" s="11">
        <v>8.8019999999999996</v>
      </c>
      <c r="AB62" s="11">
        <v>20.446999999999999</v>
      </c>
      <c r="AC62" s="3">
        <f t="shared" si="27"/>
        <v>36.81</v>
      </c>
      <c r="AD62" t="s">
        <v>35</v>
      </c>
      <c r="AF62">
        <f t="shared" si="28"/>
        <v>0</v>
      </c>
      <c r="AG62" t="s">
        <v>36</v>
      </c>
      <c r="AH62" s="11">
        <v>0.27354600000000001</v>
      </c>
      <c r="AI62">
        <f t="shared" si="29"/>
        <v>8.8314715567895646E-3</v>
      </c>
      <c r="AJ62">
        <f t="shared" si="30"/>
        <v>-0.18671677621068444</v>
      </c>
    </row>
    <row r="63" spans="1:36">
      <c r="A63" s="1">
        <v>21.104099999999999</v>
      </c>
      <c r="B63" t="s">
        <v>46</v>
      </c>
      <c r="C63" t="s">
        <v>45</v>
      </c>
      <c r="D63" t="s">
        <v>53</v>
      </c>
      <c r="E63" s="6">
        <v>9</v>
      </c>
      <c r="F63" s="2">
        <v>6.41</v>
      </c>
      <c r="G63" t="s">
        <v>38</v>
      </c>
      <c r="H63" s="11">
        <v>3.9929999999999999</v>
      </c>
      <c r="I63">
        <v>0.23304849999999999</v>
      </c>
      <c r="J63" s="2">
        <f t="shared" si="0"/>
        <v>7.5240040033576544E-3</v>
      </c>
      <c r="K63">
        <v>20000</v>
      </c>
      <c r="L63" s="5">
        <v>0</v>
      </c>
      <c r="M63" s="11">
        <v>0</v>
      </c>
      <c r="N63">
        <v>50</v>
      </c>
      <c r="O63">
        <v>0.5</v>
      </c>
      <c r="P63">
        <v>4</v>
      </c>
      <c r="Q63" s="11">
        <v>4</v>
      </c>
      <c r="R63">
        <f t="shared" si="25"/>
        <v>36</v>
      </c>
      <c r="S63" s="11">
        <v>36</v>
      </c>
      <c r="T63" s="3">
        <f t="shared" si="26"/>
        <v>40</v>
      </c>
      <c r="U63" s="11">
        <v>57.252000000000002</v>
      </c>
      <c r="V63" s="11">
        <v>77.3</v>
      </c>
      <c r="W63" s="11">
        <v>3578.1</v>
      </c>
      <c r="X63" s="11">
        <v>9.0570000000000004</v>
      </c>
      <c r="Y63" s="11">
        <v>-61.1</v>
      </c>
      <c r="Z63" s="11">
        <v>2951.7</v>
      </c>
      <c r="AA63" s="11">
        <v>8.7970000000000006</v>
      </c>
      <c r="AB63" s="11">
        <v>20.436</v>
      </c>
      <c r="AC63" s="3">
        <f t="shared" si="27"/>
        <v>36.816000000000003</v>
      </c>
      <c r="AD63" t="s">
        <v>35</v>
      </c>
      <c r="AF63">
        <f t="shared" si="28"/>
        <v>0</v>
      </c>
      <c r="AG63" t="s">
        <v>36</v>
      </c>
      <c r="AH63" s="11">
        <v>0.17535000000000001</v>
      </c>
      <c r="AI63">
        <f t="shared" si="29"/>
        <v>5.6611997158907473E-3</v>
      </c>
      <c r="AJ63">
        <f t="shared" si="30"/>
        <v>0.71781978462309015</v>
      </c>
    </row>
    <row r="64" spans="1:36">
      <c r="A64" s="1">
        <v>21.104099999999999</v>
      </c>
      <c r="B64" t="s">
        <v>46</v>
      </c>
      <c r="C64" t="s">
        <v>45</v>
      </c>
      <c r="D64" t="s">
        <v>53</v>
      </c>
      <c r="E64" s="6">
        <v>9</v>
      </c>
      <c r="F64" s="2">
        <v>7.41</v>
      </c>
      <c r="G64" t="s">
        <v>34</v>
      </c>
      <c r="H64" s="11">
        <v>4.0090000000000003</v>
      </c>
      <c r="I64">
        <v>50</v>
      </c>
      <c r="J64" s="2">
        <f t="shared" si="0"/>
        <v>1.6142571188738941</v>
      </c>
      <c r="K64">
        <v>20000</v>
      </c>
      <c r="L64" s="6">
        <f>I64*40/K64</f>
        <v>0.1</v>
      </c>
      <c r="M64" s="11">
        <v>0.1</v>
      </c>
      <c r="N64">
        <v>50</v>
      </c>
      <c r="O64">
        <v>0.5</v>
      </c>
      <c r="P64">
        <v>4</v>
      </c>
      <c r="Q64" s="11">
        <v>4</v>
      </c>
      <c r="R64" s="6">
        <f>40-L64-P64</f>
        <v>35.9</v>
      </c>
      <c r="S64" s="11">
        <v>35.9</v>
      </c>
      <c r="T64" s="3">
        <f t="shared" si="26"/>
        <v>40</v>
      </c>
      <c r="U64" s="11">
        <v>57.244</v>
      </c>
      <c r="V64" s="11">
        <v>80.8</v>
      </c>
      <c r="W64" s="11">
        <v>4254.3999999999996</v>
      </c>
      <c r="X64" s="11">
        <v>8.9890000000000008</v>
      </c>
      <c r="Y64" s="11">
        <v>-57</v>
      </c>
      <c r="Z64" s="11">
        <v>3661.7</v>
      </c>
      <c r="AA64" s="11">
        <v>8.7650000000000006</v>
      </c>
      <c r="AB64" s="11">
        <v>20.469000000000001</v>
      </c>
      <c r="AC64" s="3">
        <f t="shared" si="27"/>
        <v>36.774999999999999</v>
      </c>
      <c r="AD64" t="s">
        <v>35</v>
      </c>
      <c r="AF64">
        <f t="shared" si="28"/>
        <v>0</v>
      </c>
      <c r="AG64" t="s">
        <v>36</v>
      </c>
      <c r="AH64" s="11">
        <v>6.366708</v>
      </c>
      <c r="AI64">
        <f t="shared" si="29"/>
        <v>0.2055500742558275</v>
      </c>
      <c r="AJ64">
        <f t="shared" si="30"/>
        <v>440.47500955350461</v>
      </c>
    </row>
    <row r="65" spans="1:36">
      <c r="A65" s="1">
        <v>21.104099999999999</v>
      </c>
      <c r="B65" t="s">
        <v>46</v>
      </c>
      <c r="C65" t="s">
        <v>45</v>
      </c>
      <c r="D65" t="s">
        <v>53</v>
      </c>
      <c r="E65" s="6">
        <v>9</v>
      </c>
      <c r="F65" s="2">
        <v>8.41</v>
      </c>
      <c r="G65" t="s">
        <v>37</v>
      </c>
      <c r="H65" s="11">
        <v>3.992</v>
      </c>
      <c r="I65">
        <v>50</v>
      </c>
      <c r="J65" s="2">
        <f t="shared" si="0"/>
        <v>1.6142571188738941</v>
      </c>
      <c r="K65">
        <v>20000</v>
      </c>
      <c r="L65" s="6">
        <f t="shared" ref="L65:L75" si="31">I65*40/K65</f>
        <v>0.1</v>
      </c>
      <c r="M65" s="11">
        <v>0.1</v>
      </c>
      <c r="N65">
        <v>50</v>
      </c>
      <c r="O65">
        <v>0.5</v>
      </c>
      <c r="P65">
        <v>4</v>
      </c>
      <c r="Q65" s="11">
        <v>4</v>
      </c>
      <c r="R65">
        <f t="shared" si="25"/>
        <v>35.9</v>
      </c>
      <c r="S65" s="11">
        <v>35.899000000000001</v>
      </c>
      <c r="T65" s="3">
        <f t="shared" si="26"/>
        <v>39.999000000000002</v>
      </c>
      <c r="U65" s="11">
        <v>57.243000000000002</v>
      </c>
      <c r="V65" s="11">
        <v>83.8</v>
      </c>
      <c r="W65" s="11">
        <v>4322.7</v>
      </c>
      <c r="X65" s="11">
        <v>8.9830000000000005</v>
      </c>
      <c r="Y65" s="11">
        <v>-48.5</v>
      </c>
      <c r="Z65" s="11">
        <v>3673</v>
      </c>
      <c r="AA65" s="11">
        <v>8.7569999999999997</v>
      </c>
      <c r="AB65" s="11">
        <v>20.498999999999999</v>
      </c>
      <c r="AC65" s="3">
        <f t="shared" si="27"/>
        <v>36.744</v>
      </c>
      <c r="AD65" t="s">
        <v>35</v>
      </c>
      <c r="AF65">
        <f t="shared" si="28"/>
        <v>0</v>
      </c>
      <c r="AG65" t="s">
        <v>36</v>
      </c>
      <c r="AH65" s="11">
        <v>5.9809380000000001</v>
      </c>
      <c r="AI65">
        <f t="shared" si="29"/>
        <v>0.19309543488086781</v>
      </c>
      <c r="AJ65">
        <f t="shared" si="30"/>
        <v>445.93848049298595</v>
      </c>
    </row>
    <row r="66" spans="1:36">
      <c r="A66" s="1">
        <v>21.104099999999999</v>
      </c>
      <c r="B66" t="s">
        <v>46</v>
      </c>
      <c r="C66" t="s">
        <v>45</v>
      </c>
      <c r="D66" t="s">
        <v>53</v>
      </c>
      <c r="E66" s="6">
        <v>9</v>
      </c>
      <c r="F66" s="2">
        <v>9.41</v>
      </c>
      <c r="G66" t="s">
        <v>38</v>
      </c>
      <c r="H66" s="11">
        <v>4</v>
      </c>
      <c r="I66">
        <v>50</v>
      </c>
      <c r="J66" s="2">
        <f t="shared" si="0"/>
        <v>1.6142571188738941</v>
      </c>
      <c r="K66">
        <v>20000</v>
      </c>
      <c r="L66" s="6">
        <f t="shared" si="31"/>
        <v>0.1</v>
      </c>
      <c r="M66" s="11">
        <v>0.1</v>
      </c>
      <c r="N66">
        <v>50</v>
      </c>
      <c r="O66">
        <v>0.5</v>
      </c>
      <c r="P66">
        <v>4</v>
      </c>
      <c r="Q66" s="11">
        <v>4</v>
      </c>
      <c r="R66">
        <f t="shared" si="25"/>
        <v>35.9</v>
      </c>
      <c r="S66" s="11">
        <v>35.9</v>
      </c>
      <c r="T66" s="3">
        <f t="shared" si="26"/>
        <v>40</v>
      </c>
      <c r="U66" s="11">
        <v>57.22</v>
      </c>
      <c r="V66" s="11">
        <v>79.3</v>
      </c>
      <c r="W66" s="11">
        <v>4266.1000000000004</v>
      </c>
      <c r="X66" s="11">
        <v>8.9939999999999998</v>
      </c>
      <c r="Y66" s="11">
        <v>-55.6</v>
      </c>
      <c r="Z66" s="11">
        <v>3541.7</v>
      </c>
      <c r="AA66" s="11">
        <v>8.766</v>
      </c>
      <c r="AB66" s="11">
        <v>20.567</v>
      </c>
      <c r="AC66" s="3">
        <f t="shared" si="27"/>
        <v>36.652999999999999</v>
      </c>
      <c r="AD66" t="s">
        <v>35</v>
      </c>
      <c r="AF66">
        <f t="shared" si="28"/>
        <v>0</v>
      </c>
      <c r="AG66" t="s">
        <v>36</v>
      </c>
      <c r="AH66" s="11">
        <v>6.1602959999999998</v>
      </c>
      <c r="AI66">
        <f t="shared" si="29"/>
        <v>0.19888603344740749</v>
      </c>
      <c r="AJ66">
        <f t="shared" si="30"/>
        <v>443.551667678</v>
      </c>
    </row>
    <row r="67" spans="1:36">
      <c r="A67" s="1">
        <v>21.104099999999999</v>
      </c>
      <c r="B67" t="s">
        <v>46</v>
      </c>
      <c r="C67" t="s">
        <v>45</v>
      </c>
      <c r="D67" t="s">
        <v>53</v>
      </c>
      <c r="E67" s="6">
        <v>9</v>
      </c>
      <c r="F67" s="2">
        <v>10.41</v>
      </c>
      <c r="G67" t="s">
        <v>34</v>
      </c>
      <c r="H67" s="11">
        <v>4.0090000000000003</v>
      </c>
      <c r="I67">
        <v>100</v>
      </c>
      <c r="J67" s="2">
        <f t="shared" si="0"/>
        <v>3.2285142377477882</v>
      </c>
      <c r="K67">
        <v>20000</v>
      </c>
      <c r="L67" s="6">
        <f t="shared" si="31"/>
        <v>0.2</v>
      </c>
      <c r="M67" s="11">
        <v>0.2</v>
      </c>
      <c r="N67">
        <v>50</v>
      </c>
      <c r="O67">
        <v>0.5</v>
      </c>
      <c r="P67">
        <v>4</v>
      </c>
      <c r="Q67" s="11">
        <v>4</v>
      </c>
      <c r="R67">
        <f t="shared" si="25"/>
        <v>35.799999999999997</v>
      </c>
      <c r="S67" s="11">
        <v>35.796999999999997</v>
      </c>
      <c r="T67" s="3">
        <f t="shared" si="26"/>
        <v>39.997</v>
      </c>
      <c r="U67" s="11">
        <v>57.271999999999998</v>
      </c>
      <c r="V67" s="11">
        <v>80.599999999999994</v>
      </c>
      <c r="W67" s="11">
        <v>4310.3</v>
      </c>
      <c r="X67" s="11">
        <v>8.9749999999999996</v>
      </c>
      <c r="Y67" s="11">
        <v>-52.9</v>
      </c>
      <c r="Z67" s="11">
        <v>3638.3</v>
      </c>
      <c r="AA67" s="11">
        <v>8.7530000000000001</v>
      </c>
      <c r="AB67" s="11">
        <v>20.594000000000001</v>
      </c>
      <c r="AC67" s="3">
        <f t="shared" si="27"/>
        <v>36.677999999999997</v>
      </c>
      <c r="AD67" t="s">
        <v>35</v>
      </c>
      <c r="AF67">
        <f t="shared" si="28"/>
        <v>0</v>
      </c>
      <c r="AG67" t="s">
        <v>36</v>
      </c>
      <c r="AH67" s="11">
        <v>16.326309999999999</v>
      </c>
      <c r="AI67">
        <f t="shared" si="29"/>
        <v>0.52709724284884096</v>
      </c>
      <c r="AJ67">
        <f>((I67)*(T67/1000)-(AH67)*(AC67/1000))/(H67/1000)</f>
        <v>848.31219800947861</v>
      </c>
    </row>
    <row r="68" spans="1:36">
      <c r="A68" s="1">
        <v>21.104099999999999</v>
      </c>
      <c r="B68" t="s">
        <v>46</v>
      </c>
      <c r="C68" t="s">
        <v>45</v>
      </c>
      <c r="D68" t="s">
        <v>53</v>
      </c>
      <c r="E68" s="6">
        <v>9</v>
      </c>
      <c r="F68" s="2">
        <v>11.41</v>
      </c>
      <c r="G68" t="s">
        <v>37</v>
      </c>
      <c r="H68" s="11">
        <v>4.0060000000000002</v>
      </c>
      <c r="I68">
        <v>100</v>
      </c>
      <c r="J68" s="2">
        <f t="shared" ref="J68:J129" si="32">I68/30.974</f>
        <v>3.2285142377477882</v>
      </c>
      <c r="K68">
        <v>20000</v>
      </c>
      <c r="L68" s="6">
        <f t="shared" si="31"/>
        <v>0.2</v>
      </c>
      <c r="M68" s="11">
        <v>0.2</v>
      </c>
      <c r="N68">
        <v>50</v>
      </c>
      <c r="O68">
        <v>0.5</v>
      </c>
      <c r="P68">
        <v>4</v>
      </c>
      <c r="Q68" s="11">
        <v>4</v>
      </c>
      <c r="R68">
        <f t="shared" si="25"/>
        <v>35.799999999999997</v>
      </c>
      <c r="S68" s="11">
        <v>35.799999999999997</v>
      </c>
      <c r="T68" s="3">
        <f t="shared" si="26"/>
        <v>40</v>
      </c>
      <c r="U68" s="11">
        <v>57.234000000000002</v>
      </c>
      <c r="V68" s="11">
        <v>89.9</v>
      </c>
      <c r="W68" s="11">
        <v>4077.9</v>
      </c>
      <c r="X68" s="11">
        <v>8.9600000000000009</v>
      </c>
      <c r="Y68" s="11">
        <v>-58</v>
      </c>
      <c r="Z68" s="11">
        <v>3711.2</v>
      </c>
      <c r="AA68" s="11">
        <v>8.7430000000000003</v>
      </c>
      <c r="AB68" s="11">
        <v>20.347999999999999</v>
      </c>
      <c r="AC68" s="3">
        <f t="shared" si="27"/>
        <v>36.886000000000003</v>
      </c>
      <c r="AD68" t="s">
        <v>35</v>
      </c>
      <c r="AF68">
        <f t="shared" si="28"/>
        <v>0</v>
      </c>
      <c r="AG68" t="s">
        <v>36</v>
      </c>
      <c r="AH68" s="11">
        <v>15.515499999999999</v>
      </c>
      <c r="AI68">
        <f t="shared" si="29"/>
        <v>0.50092012655775819</v>
      </c>
      <c r="AJ68">
        <f t="shared" ref="AJ68:AJ75" si="33">((I68)*(T68/1000)-(AH68)*(AC68/1000))/(H68/1000)</f>
        <v>855.64035621567643</v>
      </c>
    </row>
    <row r="69" spans="1:36">
      <c r="A69" s="1">
        <v>21.104099999999999</v>
      </c>
      <c r="B69" t="s">
        <v>46</v>
      </c>
      <c r="C69" t="s">
        <v>45</v>
      </c>
      <c r="D69" t="s">
        <v>53</v>
      </c>
      <c r="E69" s="6">
        <v>9</v>
      </c>
      <c r="F69" s="2">
        <v>12.41</v>
      </c>
      <c r="G69" t="s">
        <v>38</v>
      </c>
      <c r="H69" s="11">
        <v>3.9940000000000002</v>
      </c>
      <c r="I69">
        <v>100</v>
      </c>
      <c r="J69" s="2">
        <f t="shared" si="32"/>
        <v>3.2285142377477882</v>
      </c>
      <c r="K69">
        <v>20000</v>
      </c>
      <c r="L69" s="6">
        <f t="shared" si="31"/>
        <v>0.2</v>
      </c>
      <c r="M69" s="11">
        <v>0.2</v>
      </c>
      <c r="N69">
        <v>50</v>
      </c>
      <c r="O69">
        <v>0.5</v>
      </c>
      <c r="P69">
        <v>4</v>
      </c>
      <c r="Q69" s="11">
        <v>4</v>
      </c>
      <c r="R69">
        <f t="shared" si="25"/>
        <v>35.799999999999997</v>
      </c>
      <c r="S69" s="11">
        <v>35.802</v>
      </c>
      <c r="T69" s="3">
        <f t="shared" si="26"/>
        <v>40.002000000000002</v>
      </c>
      <c r="U69" s="11">
        <v>57.182000000000002</v>
      </c>
      <c r="V69" s="11">
        <v>88.7</v>
      </c>
      <c r="W69" s="11">
        <v>4199.2</v>
      </c>
      <c r="X69" s="11">
        <v>8.9540000000000006</v>
      </c>
      <c r="Y69" s="11">
        <v>-43</v>
      </c>
      <c r="Z69" s="11">
        <v>3798.4</v>
      </c>
      <c r="AA69" s="11">
        <v>8.7370000000000001</v>
      </c>
      <c r="AB69" s="11">
        <v>20.484999999999999</v>
      </c>
      <c r="AC69" s="3">
        <f t="shared" si="27"/>
        <v>36.697000000000003</v>
      </c>
      <c r="AD69" t="s">
        <v>35</v>
      </c>
      <c r="AF69">
        <f t="shared" si="28"/>
        <v>0</v>
      </c>
      <c r="AG69" t="s">
        <v>36</v>
      </c>
      <c r="AH69" s="11">
        <v>15.199184000000001</v>
      </c>
      <c r="AI69">
        <f t="shared" si="29"/>
        <v>0.49070781946148384</v>
      </c>
      <c r="AJ69">
        <f t="shared" si="33"/>
        <v>861.90173879619442</v>
      </c>
    </row>
    <row r="70" spans="1:36">
      <c r="A70" s="1">
        <v>21.104099999999999</v>
      </c>
      <c r="B70" t="s">
        <v>46</v>
      </c>
      <c r="C70" t="s">
        <v>45</v>
      </c>
      <c r="D70" t="s">
        <v>53</v>
      </c>
      <c r="E70" s="6">
        <v>9</v>
      </c>
      <c r="F70" s="2">
        <v>13.41</v>
      </c>
      <c r="G70" t="s">
        <v>34</v>
      </c>
      <c r="H70" s="11">
        <v>4.0030000000000001</v>
      </c>
      <c r="I70">
        <v>250</v>
      </c>
      <c r="J70" s="2">
        <f t="shared" si="32"/>
        <v>8.0712855943694706</v>
      </c>
      <c r="K70">
        <v>20000</v>
      </c>
      <c r="L70" s="6">
        <f t="shared" si="31"/>
        <v>0.5</v>
      </c>
      <c r="M70" s="13">
        <v>0.5</v>
      </c>
      <c r="N70">
        <v>50</v>
      </c>
      <c r="O70">
        <v>0.5</v>
      </c>
      <c r="P70">
        <v>4</v>
      </c>
      <c r="Q70" s="11">
        <v>4</v>
      </c>
      <c r="R70">
        <f t="shared" si="25"/>
        <v>35.5</v>
      </c>
      <c r="S70" s="11">
        <v>35.51</v>
      </c>
      <c r="T70" s="3">
        <f t="shared" si="26"/>
        <v>40.01</v>
      </c>
      <c r="U70" s="11">
        <v>57.295999999999999</v>
      </c>
      <c r="V70" s="11">
        <v>94.1</v>
      </c>
      <c r="W70" s="11">
        <v>4407.1000000000004</v>
      </c>
      <c r="X70" s="11">
        <v>8.9629999999999992</v>
      </c>
      <c r="Y70" s="11">
        <v>-37.700000000000003</v>
      </c>
      <c r="Z70" s="11">
        <v>3715.9</v>
      </c>
      <c r="AA70" s="11">
        <v>8.7240000000000002</v>
      </c>
      <c r="AB70" s="11">
        <v>20.645</v>
      </c>
      <c r="AC70" s="3">
        <f t="shared" si="27"/>
        <v>36.650999999999996</v>
      </c>
      <c r="AD70" t="s">
        <v>35</v>
      </c>
      <c r="AF70">
        <f t="shared" si="28"/>
        <v>0</v>
      </c>
      <c r="AG70" t="s">
        <v>36</v>
      </c>
      <c r="AH70" s="11">
        <v>99.829260000000005</v>
      </c>
      <c r="AI70">
        <f t="shared" si="29"/>
        <v>3.2230018725382577</v>
      </c>
      <c r="AJ70">
        <f t="shared" si="33"/>
        <v>1584.7259035073694</v>
      </c>
    </row>
    <row r="71" spans="1:36">
      <c r="A71" s="1">
        <v>21.104099999999999</v>
      </c>
      <c r="B71" t="s">
        <v>46</v>
      </c>
      <c r="C71" t="s">
        <v>45</v>
      </c>
      <c r="D71" t="s">
        <v>53</v>
      </c>
      <c r="E71" s="6">
        <v>9</v>
      </c>
      <c r="F71" s="2">
        <v>14.41</v>
      </c>
      <c r="G71" t="s">
        <v>37</v>
      </c>
      <c r="H71" s="11">
        <v>4.0060000000000002</v>
      </c>
      <c r="I71">
        <v>250</v>
      </c>
      <c r="J71" s="2">
        <f t="shared" si="32"/>
        <v>8.0712855943694706</v>
      </c>
      <c r="K71">
        <v>20000</v>
      </c>
      <c r="L71" s="6">
        <f t="shared" si="31"/>
        <v>0.5</v>
      </c>
      <c r="M71" s="13">
        <v>0.5</v>
      </c>
      <c r="N71">
        <v>50</v>
      </c>
      <c r="O71">
        <v>0.5</v>
      </c>
      <c r="P71">
        <v>4</v>
      </c>
      <c r="Q71" s="11">
        <v>4</v>
      </c>
      <c r="R71">
        <f t="shared" si="25"/>
        <v>35.5</v>
      </c>
      <c r="S71" s="11">
        <v>35.494999999999997</v>
      </c>
      <c r="T71" s="3">
        <f t="shared" si="26"/>
        <v>39.994999999999997</v>
      </c>
      <c r="U71" s="11">
        <v>57.273000000000003</v>
      </c>
      <c r="V71" s="11">
        <v>103.8</v>
      </c>
      <c r="W71" s="11">
        <v>3994.7</v>
      </c>
      <c r="X71" s="11">
        <v>9.0220000000000002</v>
      </c>
      <c r="Y71" s="11">
        <v>-21.9</v>
      </c>
      <c r="Z71" s="11">
        <v>3555.1</v>
      </c>
      <c r="AA71" s="11">
        <v>8.7579999999999991</v>
      </c>
      <c r="AB71" s="11">
        <v>20.658999999999999</v>
      </c>
      <c r="AC71" s="3">
        <f t="shared" si="27"/>
        <v>36.614000000000004</v>
      </c>
      <c r="AD71" t="s">
        <v>35</v>
      </c>
      <c r="AF71">
        <f t="shared" si="28"/>
        <v>0</v>
      </c>
      <c r="AG71" t="s">
        <v>36</v>
      </c>
      <c r="AH71" s="11">
        <v>106.9134</v>
      </c>
      <c r="AI71">
        <f t="shared" si="29"/>
        <v>3.4517143410602436</v>
      </c>
      <c r="AJ71">
        <f t="shared" si="33"/>
        <v>1518.7775268097851</v>
      </c>
    </row>
    <row r="72" spans="1:36">
      <c r="A72" s="1">
        <v>21.104099999999999</v>
      </c>
      <c r="B72" t="s">
        <v>46</v>
      </c>
      <c r="C72" t="s">
        <v>45</v>
      </c>
      <c r="D72" t="s">
        <v>53</v>
      </c>
      <c r="E72" s="6">
        <v>9</v>
      </c>
      <c r="F72" s="2">
        <v>15.41</v>
      </c>
      <c r="G72" t="s">
        <v>38</v>
      </c>
      <c r="H72" s="11">
        <v>4</v>
      </c>
      <c r="I72">
        <v>250</v>
      </c>
      <c r="J72" s="2">
        <f t="shared" si="32"/>
        <v>8.0712855943694706</v>
      </c>
      <c r="K72">
        <v>20000</v>
      </c>
      <c r="L72" s="6">
        <f t="shared" si="31"/>
        <v>0.5</v>
      </c>
      <c r="M72" s="13">
        <v>0.5</v>
      </c>
      <c r="N72">
        <v>50</v>
      </c>
      <c r="O72">
        <v>0.5</v>
      </c>
      <c r="P72">
        <v>4</v>
      </c>
      <c r="Q72" s="11">
        <v>4</v>
      </c>
      <c r="R72">
        <f t="shared" si="25"/>
        <v>35.5</v>
      </c>
      <c r="S72" s="11">
        <v>35.502000000000002</v>
      </c>
      <c r="T72" s="3">
        <f t="shared" si="26"/>
        <v>40.002000000000002</v>
      </c>
      <c r="U72" s="11">
        <v>57.243000000000002</v>
      </c>
      <c r="V72" s="11">
        <v>104.4</v>
      </c>
      <c r="W72" s="11">
        <v>3955.8</v>
      </c>
      <c r="X72" s="11">
        <v>9.0139999999999993</v>
      </c>
      <c r="Y72" s="11">
        <v>-24</v>
      </c>
      <c r="Z72" s="11">
        <v>3540.7</v>
      </c>
      <c r="AA72" s="11">
        <v>8.7460000000000004</v>
      </c>
      <c r="AB72" s="11">
        <v>20.582999999999998</v>
      </c>
      <c r="AC72" s="3">
        <f t="shared" si="27"/>
        <v>36.660000000000004</v>
      </c>
      <c r="AD72" t="s">
        <v>35</v>
      </c>
      <c r="AF72">
        <f t="shared" si="28"/>
        <v>0</v>
      </c>
      <c r="AG72" t="s">
        <v>36</v>
      </c>
      <c r="AH72" s="11">
        <v>106.41240000000001</v>
      </c>
      <c r="AI72">
        <f t="shared" si="29"/>
        <v>3.4355394847291278</v>
      </c>
      <c r="AJ72">
        <f t="shared" si="33"/>
        <v>1524.855354</v>
      </c>
    </row>
    <row r="73" spans="1:36">
      <c r="A73" s="1">
        <v>21.104099999999999</v>
      </c>
      <c r="B73" t="s">
        <v>46</v>
      </c>
      <c r="C73" t="s">
        <v>45</v>
      </c>
      <c r="D73" t="s">
        <v>53</v>
      </c>
      <c r="E73" s="6">
        <v>9</v>
      </c>
      <c r="F73" s="2">
        <v>16.41</v>
      </c>
      <c r="G73" t="s">
        <v>34</v>
      </c>
      <c r="H73" s="11">
        <v>3.9990000000000001</v>
      </c>
      <c r="I73">
        <v>500</v>
      </c>
      <c r="J73" s="2">
        <f t="shared" si="32"/>
        <v>16.142571188738941</v>
      </c>
      <c r="K73">
        <v>20000</v>
      </c>
      <c r="L73" s="6">
        <f t="shared" si="31"/>
        <v>1</v>
      </c>
      <c r="M73" s="13">
        <v>1</v>
      </c>
      <c r="N73">
        <v>50</v>
      </c>
      <c r="O73">
        <v>0.5</v>
      </c>
      <c r="P73">
        <v>4</v>
      </c>
      <c r="Q73" s="11">
        <v>4</v>
      </c>
      <c r="R73">
        <f t="shared" si="25"/>
        <v>35</v>
      </c>
      <c r="S73" s="15">
        <v>34.996000000000002</v>
      </c>
      <c r="T73" s="3">
        <f t="shared" si="26"/>
        <v>39.996000000000002</v>
      </c>
      <c r="U73" s="11">
        <v>57.296999999999997</v>
      </c>
      <c r="V73" s="11">
        <v>104.5</v>
      </c>
      <c r="W73" s="11">
        <v>5206.7</v>
      </c>
      <c r="X73" s="11">
        <v>8.9589999999999996</v>
      </c>
      <c r="Y73" s="11">
        <v>-36.200000000000003</v>
      </c>
      <c r="Z73" s="11">
        <v>4348.1000000000004</v>
      </c>
      <c r="AA73" s="11">
        <v>8.7449999999999992</v>
      </c>
      <c r="AB73" s="11">
        <v>20.664999999999999</v>
      </c>
      <c r="AC73" s="3">
        <f t="shared" si="27"/>
        <v>36.631999999999998</v>
      </c>
      <c r="AD73" t="s">
        <v>35</v>
      </c>
      <c r="AF73">
        <f t="shared" si="28"/>
        <v>0</v>
      </c>
      <c r="AG73" t="s">
        <v>36</v>
      </c>
      <c r="AH73" s="11">
        <v>339.339</v>
      </c>
      <c r="AI73">
        <f t="shared" si="29"/>
        <v>10.955607929230966</v>
      </c>
      <c r="AJ73">
        <f t="shared" si="33"/>
        <v>1892.3065146286576</v>
      </c>
    </row>
    <row r="74" spans="1:36">
      <c r="A74" s="1">
        <v>21.104099999999999</v>
      </c>
      <c r="B74" t="s">
        <v>46</v>
      </c>
      <c r="C74" t="s">
        <v>45</v>
      </c>
      <c r="D74" t="s">
        <v>53</v>
      </c>
      <c r="E74" s="6">
        <v>9</v>
      </c>
      <c r="F74" s="2">
        <v>17.41</v>
      </c>
      <c r="G74" t="s">
        <v>37</v>
      </c>
      <c r="H74" s="11">
        <v>4.0069999999999997</v>
      </c>
      <c r="I74">
        <v>500</v>
      </c>
      <c r="J74" s="2">
        <f t="shared" si="32"/>
        <v>16.142571188738941</v>
      </c>
      <c r="K74">
        <v>20000</v>
      </c>
      <c r="L74" s="6">
        <f t="shared" si="31"/>
        <v>1</v>
      </c>
      <c r="M74" s="13">
        <v>1</v>
      </c>
      <c r="N74">
        <v>50</v>
      </c>
      <c r="O74">
        <v>0.5</v>
      </c>
      <c r="P74">
        <v>4</v>
      </c>
      <c r="Q74" s="11">
        <v>4</v>
      </c>
      <c r="R74">
        <f t="shared" si="25"/>
        <v>35</v>
      </c>
      <c r="S74" s="11">
        <v>35</v>
      </c>
      <c r="T74" s="3">
        <f t="shared" si="26"/>
        <v>40</v>
      </c>
      <c r="U74" s="11">
        <v>57.304000000000002</v>
      </c>
      <c r="V74" s="11">
        <v>100.5</v>
      </c>
      <c r="W74" s="11">
        <v>5158.5</v>
      </c>
      <c r="X74" s="11">
        <v>8.9429999999999996</v>
      </c>
      <c r="Y74" s="11">
        <v>-10.9</v>
      </c>
      <c r="Z74" s="11">
        <v>4311.7</v>
      </c>
      <c r="AA74" s="11">
        <v>8.7430000000000003</v>
      </c>
      <c r="AB74" s="11">
        <v>20.701000000000001</v>
      </c>
      <c r="AC74" s="3">
        <f t="shared" si="27"/>
        <v>36.603000000000002</v>
      </c>
      <c r="AD74" t="s">
        <v>35</v>
      </c>
      <c r="AF74">
        <f t="shared" si="28"/>
        <v>0</v>
      </c>
      <c r="AG74" t="s">
        <v>36</v>
      </c>
      <c r="AH74" s="11">
        <v>330.53019999999998</v>
      </c>
      <c r="AI74">
        <f t="shared" si="29"/>
        <v>10.671214567056241</v>
      </c>
      <c r="AJ74">
        <f t="shared" si="33"/>
        <v>1971.9498600948343</v>
      </c>
    </row>
    <row r="75" spans="1:36">
      <c r="A75" s="1">
        <v>21.104099999999999</v>
      </c>
      <c r="B75" t="s">
        <v>46</v>
      </c>
      <c r="C75" t="s">
        <v>45</v>
      </c>
      <c r="D75" t="s">
        <v>53</v>
      </c>
      <c r="E75" s="6">
        <v>9</v>
      </c>
      <c r="F75" s="2">
        <v>18.41</v>
      </c>
      <c r="G75" t="s">
        <v>38</v>
      </c>
      <c r="H75" s="11">
        <v>3.9990000000000001</v>
      </c>
      <c r="I75">
        <v>500</v>
      </c>
      <c r="J75" s="2">
        <f t="shared" si="32"/>
        <v>16.142571188738941</v>
      </c>
      <c r="K75">
        <v>20000</v>
      </c>
      <c r="L75" s="6">
        <f t="shared" si="31"/>
        <v>1</v>
      </c>
      <c r="M75" s="13">
        <v>1</v>
      </c>
      <c r="N75">
        <v>50</v>
      </c>
      <c r="O75">
        <v>0.5</v>
      </c>
      <c r="P75">
        <v>4</v>
      </c>
      <c r="Q75" s="11">
        <v>4</v>
      </c>
      <c r="R75">
        <f t="shared" si="25"/>
        <v>35</v>
      </c>
      <c r="S75" s="15">
        <v>34.994999999999997</v>
      </c>
      <c r="T75" s="3">
        <f t="shared" si="26"/>
        <v>39.994999999999997</v>
      </c>
      <c r="U75" s="11">
        <v>57.265999999999998</v>
      </c>
      <c r="V75" s="11">
        <v>96.3</v>
      </c>
      <c r="W75" s="11">
        <v>5191.2</v>
      </c>
      <c r="X75" s="11">
        <v>8.9529999999999994</v>
      </c>
      <c r="Y75" s="11">
        <v>7</v>
      </c>
      <c r="Z75" s="11">
        <v>4456.7</v>
      </c>
      <c r="AA75" s="11">
        <v>8.7469999999999999</v>
      </c>
      <c r="AB75" s="11">
        <v>20.702999999999999</v>
      </c>
      <c r="AC75" s="3">
        <f t="shared" si="27"/>
        <v>36.563000000000002</v>
      </c>
      <c r="AD75" t="s">
        <v>35</v>
      </c>
      <c r="AF75">
        <f t="shared" si="28"/>
        <v>0</v>
      </c>
      <c r="AG75" t="s">
        <v>36</v>
      </c>
      <c r="AH75" s="11">
        <v>342.74239999999998</v>
      </c>
      <c r="AI75">
        <f t="shared" si="29"/>
        <v>11.065487182798476</v>
      </c>
      <c r="AJ75">
        <f t="shared" si="33"/>
        <v>1866.9191369842454</v>
      </c>
    </row>
    <row r="76" spans="1:36">
      <c r="A76" s="1" t="s">
        <v>31</v>
      </c>
      <c r="B76" t="s">
        <v>31</v>
      </c>
      <c r="C76" t="s">
        <v>47</v>
      </c>
      <c r="D76" t="s">
        <v>53</v>
      </c>
      <c r="E76" s="6">
        <v>9</v>
      </c>
      <c r="F76" s="2">
        <v>1.42</v>
      </c>
      <c r="G76" t="s">
        <v>34</v>
      </c>
      <c r="H76" s="11">
        <v>0</v>
      </c>
      <c r="I76">
        <v>0.23304849999999999</v>
      </c>
      <c r="J76" s="2">
        <f t="shared" si="32"/>
        <v>7.5240040033576544E-3</v>
      </c>
      <c r="K76">
        <v>20000</v>
      </c>
      <c r="L76">
        <v>0</v>
      </c>
      <c r="M76" s="11">
        <v>0</v>
      </c>
      <c r="N76">
        <v>50</v>
      </c>
      <c r="O76">
        <v>0.5</v>
      </c>
      <c r="P76">
        <v>4</v>
      </c>
      <c r="Q76" s="11">
        <v>4</v>
      </c>
      <c r="R76">
        <f>40-L76-P76</f>
        <v>36</v>
      </c>
      <c r="S76" s="15">
        <v>36.003999999999998</v>
      </c>
      <c r="T76" s="3">
        <f>S76+Q76+M76</f>
        <v>40.003999999999998</v>
      </c>
      <c r="U76" s="11">
        <v>53.238</v>
      </c>
      <c r="V76" s="11">
        <v>124.5</v>
      </c>
      <c r="W76" s="11">
        <v>3355.6</v>
      </c>
      <c r="X76" s="11">
        <v>9.1189999999999998</v>
      </c>
      <c r="Y76" s="11">
        <v>76.599999999999994</v>
      </c>
      <c r="Z76" s="11">
        <v>2889.7</v>
      </c>
      <c r="AA76" s="11">
        <v>9.0009999999999994</v>
      </c>
      <c r="AB76" s="11">
        <v>13.381</v>
      </c>
      <c r="AC76" s="3">
        <f>U76-AB76</f>
        <v>39.856999999999999</v>
      </c>
      <c r="AD76" t="s">
        <v>35</v>
      </c>
      <c r="AF76">
        <f>AE76*(1/1000)*(1/94.9714)*(1000/1)</f>
        <v>0</v>
      </c>
      <c r="AG76" t="s">
        <v>36</v>
      </c>
      <c r="AH76" s="11">
        <v>7.7154E-2</v>
      </c>
      <c r="AI76">
        <f>AH76*(1/1000)*(1/30.974)*(1000/1)</f>
        <v>2.4909278749919287E-3</v>
      </c>
      <c r="AJ76">
        <v>0</v>
      </c>
    </row>
    <row r="77" spans="1:36">
      <c r="A77" s="1" t="s">
        <v>31</v>
      </c>
      <c r="B77" t="s">
        <v>31</v>
      </c>
      <c r="C77" t="s">
        <v>47</v>
      </c>
      <c r="D77" t="s">
        <v>53</v>
      </c>
      <c r="E77" s="6">
        <v>9</v>
      </c>
      <c r="F77" s="2">
        <v>2.42</v>
      </c>
      <c r="G77" t="s">
        <v>37</v>
      </c>
      <c r="H77" s="11">
        <v>0</v>
      </c>
      <c r="I77">
        <v>0.23304849999999999</v>
      </c>
      <c r="J77" s="2">
        <f t="shared" si="32"/>
        <v>7.5240040033576544E-3</v>
      </c>
      <c r="K77">
        <v>20000</v>
      </c>
      <c r="L77">
        <v>0</v>
      </c>
      <c r="M77" s="11">
        <v>0</v>
      </c>
      <c r="N77">
        <v>50</v>
      </c>
      <c r="O77">
        <v>0.5</v>
      </c>
      <c r="P77">
        <v>4</v>
      </c>
      <c r="Q77" s="11">
        <v>4</v>
      </c>
      <c r="R77">
        <f t="shared" ref="R77:R93" si="34">40-L77-P77</f>
        <v>36</v>
      </c>
      <c r="S77" s="11">
        <v>35.997</v>
      </c>
      <c r="T77" s="3">
        <f t="shared" ref="T77:T93" si="35">S77+Q77+M77</f>
        <v>39.997</v>
      </c>
      <c r="U77" s="11">
        <v>53.238999999999997</v>
      </c>
      <c r="V77" s="11">
        <v>104.1</v>
      </c>
      <c r="W77" s="11">
        <v>3227.8</v>
      </c>
      <c r="X77" s="11">
        <v>9.1590000000000007</v>
      </c>
      <c r="Y77" s="11">
        <v>46.3</v>
      </c>
      <c r="Z77" s="11">
        <v>2810.2</v>
      </c>
      <c r="AA77" s="11">
        <v>8.98</v>
      </c>
      <c r="AB77" s="11">
        <v>13.577999999999999</v>
      </c>
      <c r="AC77" s="3">
        <f t="shared" ref="AC77:AC93" si="36">U77-AB77</f>
        <v>39.661000000000001</v>
      </c>
      <c r="AD77" t="s">
        <v>35</v>
      </c>
      <c r="AF77">
        <f t="shared" ref="AF77:AF93" si="37">AE77*(1/1000)*(1/94.9714)*(1000/1)</f>
        <v>0</v>
      </c>
      <c r="AG77" t="s">
        <v>36</v>
      </c>
      <c r="AH77" s="11">
        <v>7.7154E-2</v>
      </c>
      <c r="AI77">
        <f t="shared" ref="AI77:AI93" si="38">AH77*(1/1000)*(1/30.974)*(1000/1)</f>
        <v>2.4909278749919287E-3</v>
      </c>
      <c r="AJ77">
        <v>0</v>
      </c>
    </row>
    <row r="78" spans="1:36">
      <c r="A78" s="1" t="s">
        <v>31</v>
      </c>
      <c r="B78" t="s">
        <v>31</v>
      </c>
      <c r="C78" t="s">
        <v>47</v>
      </c>
      <c r="D78" t="s">
        <v>53</v>
      </c>
      <c r="E78" s="6">
        <v>9</v>
      </c>
      <c r="F78" s="2">
        <v>3.42</v>
      </c>
      <c r="G78" t="s">
        <v>38</v>
      </c>
      <c r="H78" s="11">
        <v>0</v>
      </c>
      <c r="I78">
        <v>0.23304849999999999</v>
      </c>
      <c r="J78" s="2">
        <f t="shared" si="32"/>
        <v>7.5240040033576544E-3</v>
      </c>
      <c r="K78">
        <v>20000</v>
      </c>
      <c r="L78">
        <v>0</v>
      </c>
      <c r="M78" s="11">
        <v>0</v>
      </c>
      <c r="N78">
        <v>50</v>
      </c>
      <c r="O78">
        <v>0.5</v>
      </c>
      <c r="P78">
        <v>4</v>
      </c>
      <c r="Q78" s="11">
        <v>4</v>
      </c>
      <c r="R78">
        <f t="shared" si="34"/>
        <v>36</v>
      </c>
      <c r="S78" s="11">
        <v>35.999000000000002</v>
      </c>
      <c r="T78" s="3">
        <f t="shared" si="35"/>
        <v>39.999000000000002</v>
      </c>
      <c r="U78" s="11">
        <v>53.231999999999999</v>
      </c>
      <c r="V78" s="11">
        <v>96.4</v>
      </c>
      <c r="W78" s="11">
        <v>3177</v>
      </c>
      <c r="X78" s="11">
        <v>9.1549999999999994</v>
      </c>
      <c r="Y78" s="11">
        <v>34.700000000000003</v>
      </c>
      <c r="Z78" s="11">
        <v>2776.8</v>
      </c>
      <c r="AA78" s="11">
        <v>8.9789999999999992</v>
      </c>
      <c r="AB78" s="11">
        <v>13.396000000000001</v>
      </c>
      <c r="AC78" s="3">
        <f t="shared" si="36"/>
        <v>39.835999999999999</v>
      </c>
      <c r="AD78" t="s">
        <v>35</v>
      </c>
      <c r="AF78">
        <f t="shared" si="37"/>
        <v>0</v>
      </c>
      <c r="AG78" t="s">
        <v>36</v>
      </c>
      <c r="AH78" s="11">
        <v>0.15230399999999999</v>
      </c>
      <c r="AI78">
        <f t="shared" si="38"/>
        <v>4.917156324659392E-3</v>
      </c>
      <c r="AJ78">
        <v>0</v>
      </c>
    </row>
    <row r="79" spans="1:36">
      <c r="A79" s="1">
        <v>21.104199999999999</v>
      </c>
      <c r="B79" t="s">
        <v>48</v>
      </c>
      <c r="C79" t="s">
        <v>47</v>
      </c>
      <c r="D79" t="s">
        <v>53</v>
      </c>
      <c r="E79" s="6">
        <v>9</v>
      </c>
      <c r="F79" s="2">
        <v>4.42</v>
      </c>
      <c r="G79" t="s">
        <v>34</v>
      </c>
      <c r="H79" s="11">
        <v>3.9940000000000002</v>
      </c>
      <c r="I79">
        <v>0.23304849999999999</v>
      </c>
      <c r="J79" s="2">
        <f t="shared" si="32"/>
        <v>7.5240040033576544E-3</v>
      </c>
      <c r="K79">
        <v>20000</v>
      </c>
      <c r="L79" s="5">
        <v>0</v>
      </c>
      <c r="M79" s="11">
        <v>0</v>
      </c>
      <c r="N79">
        <v>50</v>
      </c>
      <c r="O79">
        <v>0.5</v>
      </c>
      <c r="P79">
        <v>4</v>
      </c>
      <c r="Q79" s="11">
        <v>4</v>
      </c>
      <c r="R79">
        <f t="shared" si="34"/>
        <v>36</v>
      </c>
      <c r="S79" s="11">
        <v>36.002000000000002</v>
      </c>
      <c r="T79" s="3">
        <f t="shared" si="35"/>
        <v>40.002000000000002</v>
      </c>
      <c r="U79" s="11">
        <v>57.198999999999998</v>
      </c>
      <c r="V79" s="11">
        <v>95.5</v>
      </c>
      <c r="W79" s="11">
        <v>3352.6</v>
      </c>
      <c r="X79" s="11">
        <v>9.0649999999999995</v>
      </c>
      <c r="Y79" s="11">
        <v>-266.8</v>
      </c>
      <c r="Z79" s="11">
        <v>2921.8</v>
      </c>
      <c r="AA79" s="11">
        <v>8.6980000000000004</v>
      </c>
      <c r="AB79" s="11">
        <v>20.414999999999999</v>
      </c>
      <c r="AC79" s="3">
        <f t="shared" si="36"/>
        <v>36.783999999999999</v>
      </c>
      <c r="AD79" t="s">
        <v>35</v>
      </c>
      <c r="AF79">
        <f t="shared" si="37"/>
        <v>0</v>
      </c>
      <c r="AG79" t="s">
        <v>36</v>
      </c>
      <c r="AH79" s="11">
        <v>0.68937599999999999</v>
      </c>
      <c r="AI79">
        <f t="shared" si="38"/>
        <v>2.2256602311616195E-2</v>
      </c>
      <c r="AJ79">
        <f t="shared" ref="AJ79:AJ84" si="39">((I79)*(T79/1000)-(AH79)*(AC79/1000))/(H79/1000)</f>
        <v>-4.0149225555833743</v>
      </c>
    </row>
    <row r="80" spans="1:36">
      <c r="A80" s="1">
        <v>21.104199999999999</v>
      </c>
      <c r="B80" t="s">
        <v>48</v>
      </c>
      <c r="C80" t="s">
        <v>47</v>
      </c>
      <c r="D80" t="s">
        <v>53</v>
      </c>
      <c r="E80" s="6">
        <v>9</v>
      </c>
      <c r="F80" s="2">
        <v>5.42</v>
      </c>
      <c r="G80" t="s">
        <v>37</v>
      </c>
      <c r="H80" s="11">
        <v>3.9990000000000001</v>
      </c>
      <c r="I80">
        <v>0.23304849999999999</v>
      </c>
      <c r="J80" s="2">
        <f t="shared" si="32"/>
        <v>7.5240040033576544E-3</v>
      </c>
      <c r="K80">
        <v>20000</v>
      </c>
      <c r="L80" s="5">
        <v>0</v>
      </c>
      <c r="M80" s="11">
        <v>0</v>
      </c>
      <c r="N80">
        <v>50</v>
      </c>
      <c r="O80">
        <v>0.5</v>
      </c>
      <c r="P80">
        <v>4</v>
      </c>
      <c r="Q80" s="11">
        <v>4</v>
      </c>
      <c r="R80">
        <f t="shared" si="34"/>
        <v>36</v>
      </c>
      <c r="S80" s="11">
        <v>35.996000000000002</v>
      </c>
      <c r="T80" s="3">
        <f t="shared" si="35"/>
        <v>39.996000000000002</v>
      </c>
      <c r="U80" s="11">
        <v>57.170999999999999</v>
      </c>
      <c r="V80" s="11">
        <v>97.2</v>
      </c>
      <c r="W80" s="11">
        <v>2942</v>
      </c>
      <c r="X80" s="11">
        <v>9.0679999999999996</v>
      </c>
      <c r="Y80" s="11">
        <v>-306.8</v>
      </c>
      <c r="Z80" s="11">
        <v>2909.8</v>
      </c>
      <c r="AA80" s="11">
        <v>8.7029999999999994</v>
      </c>
      <c r="AB80" s="11">
        <v>20.411000000000001</v>
      </c>
      <c r="AC80" s="3">
        <f t="shared" si="36"/>
        <v>36.76</v>
      </c>
      <c r="AD80" t="s">
        <v>35</v>
      </c>
      <c r="AF80">
        <f t="shared" si="37"/>
        <v>0</v>
      </c>
      <c r="AG80" t="s">
        <v>36</v>
      </c>
      <c r="AH80" s="11">
        <v>0.67835400000000001</v>
      </c>
      <c r="AI80">
        <f t="shared" si="38"/>
        <v>2.1900755472331637E-2</v>
      </c>
      <c r="AJ80">
        <f t="shared" si="39"/>
        <v>-3.9047975078769697</v>
      </c>
    </row>
    <row r="81" spans="1:36">
      <c r="A81" s="1">
        <v>21.104199999999999</v>
      </c>
      <c r="B81" t="s">
        <v>48</v>
      </c>
      <c r="C81" t="s">
        <v>47</v>
      </c>
      <c r="D81" t="s">
        <v>53</v>
      </c>
      <c r="E81" s="6">
        <v>9</v>
      </c>
      <c r="F81" s="2">
        <v>6.42</v>
      </c>
      <c r="G81" t="s">
        <v>38</v>
      </c>
      <c r="H81" s="11">
        <v>4.0039999999999996</v>
      </c>
      <c r="I81">
        <v>0.23304849999999999</v>
      </c>
      <c r="J81" s="2">
        <f t="shared" si="32"/>
        <v>7.5240040033576544E-3</v>
      </c>
      <c r="K81">
        <v>20000</v>
      </c>
      <c r="L81" s="5">
        <v>0</v>
      </c>
      <c r="M81" s="11">
        <v>0</v>
      </c>
      <c r="N81">
        <v>50</v>
      </c>
      <c r="O81">
        <v>0.5</v>
      </c>
      <c r="P81">
        <v>4</v>
      </c>
      <c r="Q81" s="11">
        <v>4</v>
      </c>
      <c r="R81">
        <f t="shared" si="34"/>
        <v>36</v>
      </c>
      <c r="S81" s="11">
        <v>36.002000000000002</v>
      </c>
      <c r="T81" s="3">
        <f t="shared" si="35"/>
        <v>40.002000000000002</v>
      </c>
      <c r="U81" s="11">
        <v>57.215000000000003</v>
      </c>
      <c r="V81" s="11">
        <v>82.4</v>
      </c>
      <c r="W81" s="11">
        <v>3434.9</v>
      </c>
      <c r="X81" s="11">
        <v>9.0519999999999996</v>
      </c>
      <c r="Y81" s="11">
        <v>-281.3</v>
      </c>
      <c r="Z81" s="11">
        <v>2865.4</v>
      </c>
      <c r="AA81" s="11">
        <v>8.6940000000000008</v>
      </c>
      <c r="AB81" s="11">
        <v>20.434000000000001</v>
      </c>
      <c r="AC81" s="3">
        <f t="shared" si="36"/>
        <v>36.781000000000006</v>
      </c>
      <c r="AD81" t="s">
        <v>35</v>
      </c>
      <c r="AF81">
        <f t="shared" si="37"/>
        <v>0</v>
      </c>
      <c r="AG81" t="s">
        <v>36</v>
      </c>
      <c r="AH81" s="11">
        <v>0.73546800000000001</v>
      </c>
      <c r="AI81">
        <f t="shared" si="38"/>
        <v>2.3744689094078907E-2</v>
      </c>
      <c r="AJ81">
        <f t="shared" si="39"/>
        <v>-4.4277828199300719</v>
      </c>
    </row>
    <row r="82" spans="1:36">
      <c r="A82" s="1">
        <v>21.104199999999999</v>
      </c>
      <c r="B82" t="s">
        <v>48</v>
      </c>
      <c r="C82" t="s">
        <v>47</v>
      </c>
      <c r="D82" t="s">
        <v>53</v>
      </c>
      <c r="E82" s="6">
        <v>9</v>
      </c>
      <c r="F82" s="2">
        <v>7.42</v>
      </c>
      <c r="G82" t="s">
        <v>34</v>
      </c>
      <c r="H82" s="11">
        <v>3.9929999999999999</v>
      </c>
      <c r="I82">
        <v>50</v>
      </c>
      <c r="J82" s="2">
        <f t="shared" si="32"/>
        <v>1.6142571188738941</v>
      </c>
      <c r="K82">
        <v>20000</v>
      </c>
      <c r="L82" s="6">
        <f>I82*40/K82</f>
        <v>0.1</v>
      </c>
      <c r="M82" s="11">
        <v>0.1</v>
      </c>
      <c r="N82">
        <v>50</v>
      </c>
      <c r="O82">
        <v>0.5</v>
      </c>
      <c r="P82">
        <v>4</v>
      </c>
      <c r="Q82" s="11">
        <v>4</v>
      </c>
      <c r="R82" s="6">
        <f>40-L82-P82</f>
        <v>35.9</v>
      </c>
      <c r="S82" s="11">
        <v>35.896000000000001</v>
      </c>
      <c r="T82" s="3">
        <f t="shared" si="35"/>
        <v>39.996000000000002</v>
      </c>
      <c r="U82" s="11">
        <v>57.219000000000001</v>
      </c>
      <c r="V82" s="11">
        <v>84.9</v>
      </c>
      <c r="W82" s="11">
        <v>3316</v>
      </c>
      <c r="X82" s="11">
        <v>9.0449999999999999</v>
      </c>
      <c r="Y82" s="11">
        <v>-271.89999999999998</v>
      </c>
      <c r="Z82" s="11">
        <v>3083.7</v>
      </c>
      <c r="AA82" s="11">
        <v>8.7040000000000006</v>
      </c>
      <c r="AB82" s="11">
        <v>20.440999999999999</v>
      </c>
      <c r="AC82" s="3">
        <f t="shared" si="36"/>
        <v>36.778000000000006</v>
      </c>
      <c r="AD82" t="s">
        <v>35</v>
      </c>
      <c r="AF82">
        <f t="shared" si="37"/>
        <v>0</v>
      </c>
      <c r="AG82" t="s">
        <v>36</v>
      </c>
      <c r="AH82" s="11">
        <v>8.2915500000000009</v>
      </c>
      <c r="AI82">
        <f t="shared" si="38"/>
        <v>0.26769387227997682</v>
      </c>
      <c r="AJ82">
        <f t="shared" si="39"/>
        <v>424.45614177310296</v>
      </c>
    </row>
    <row r="83" spans="1:36">
      <c r="A83" s="1">
        <v>21.104199999999999</v>
      </c>
      <c r="B83" t="s">
        <v>48</v>
      </c>
      <c r="C83" t="s">
        <v>47</v>
      </c>
      <c r="D83" t="s">
        <v>53</v>
      </c>
      <c r="E83" s="6">
        <v>9</v>
      </c>
      <c r="F83" s="2">
        <v>8.42</v>
      </c>
      <c r="G83" t="s">
        <v>37</v>
      </c>
      <c r="H83" s="11">
        <v>4.0019999999999998</v>
      </c>
      <c r="I83">
        <v>50</v>
      </c>
      <c r="J83" s="2">
        <f t="shared" si="32"/>
        <v>1.6142571188738941</v>
      </c>
      <c r="K83">
        <v>20000</v>
      </c>
      <c r="L83" s="6">
        <f t="shared" ref="L83:L93" si="40">I83*40/K83</f>
        <v>0.1</v>
      </c>
      <c r="M83" s="11">
        <v>0.1</v>
      </c>
      <c r="N83">
        <v>50</v>
      </c>
      <c r="O83">
        <v>0.5</v>
      </c>
      <c r="P83">
        <v>4</v>
      </c>
      <c r="Q83" s="11">
        <v>4</v>
      </c>
      <c r="R83">
        <f t="shared" si="34"/>
        <v>35.9</v>
      </c>
      <c r="S83" s="11">
        <v>35.896999999999998</v>
      </c>
      <c r="T83" s="3">
        <f t="shared" si="35"/>
        <v>39.997</v>
      </c>
      <c r="U83" s="11">
        <v>57.216000000000001</v>
      </c>
      <c r="V83" s="11">
        <v>90.1</v>
      </c>
      <c r="W83" s="11">
        <v>3426.8</v>
      </c>
      <c r="X83" s="11">
        <v>9.0570000000000004</v>
      </c>
      <c r="Y83" s="11">
        <v>-271.89999999999998</v>
      </c>
      <c r="Z83" s="11">
        <v>3044.2</v>
      </c>
      <c r="AA83" s="11">
        <v>8.6940000000000008</v>
      </c>
      <c r="AB83" s="11">
        <v>20.504000000000001</v>
      </c>
      <c r="AC83" s="3">
        <f t="shared" si="36"/>
        <v>36.712000000000003</v>
      </c>
      <c r="AD83" t="s">
        <v>35</v>
      </c>
      <c r="AF83">
        <f t="shared" si="37"/>
        <v>0</v>
      </c>
      <c r="AG83" t="s">
        <v>36</v>
      </c>
      <c r="AH83" s="11">
        <v>7.8877439999999996</v>
      </c>
      <c r="AI83">
        <f t="shared" si="38"/>
        <v>0.25465693807709694</v>
      </c>
      <c r="AJ83">
        <f t="shared" si="39"/>
        <v>427.35510801399306</v>
      </c>
    </row>
    <row r="84" spans="1:36">
      <c r="A84" s="1">
        <v>21.104199999999999</v>
      </c>
      <c r="B84" t="s">
        <v>48</v>
      </c>
      <c r="C84" t="s">
        <v>47</v>
      </c>
      <c r="D84" t="s">
        <v>53</v>
      </c>
      <c r="E84" s="6">
        <v>9</v>
      </c>
      <c r="F84" s="2">
        <v>9.42</v>
      </c>
      <c r="G84" t="s">
        <v>38</v>
      </c>
      <c r="H84" s="11">
        <v>4.0010000000000003</v>
      </c>
      <c r="I84">
        <v>50</v>
      </c>
      <c r="J84" s="2">
        <f t="shared" si="32"/>
        <v>1.6142571188738941</v>
      </c>
      <c r="K84">
        <v>20000</v>
      </c>
      <c r="L84" s="6">
        <f t="shared" si="40"/>
        <v>0.1</v>
      </c>
      <c r="M84" s="11">
        <v>0.1</v>
      </c>
      <c r="N84">
        <v>50</v>
      </c>
      <c r="O84">
        <v>0.5</v>
      </c>
      <c r="P84">
        <v>4</v>
      </c>
      <c r="Q84" s="11">
        <v>4</v>
      </c>
      <c r="R84">
        <f t="shared" si="34"/>
        <v>35.9</v>
      </c>
      <c r="S84" s="11">
        <v>35.899000000000001</v>
      </c>
      <c r="T84" s="3">
        <f t="shared" si="35"/>
        <v>39.999000000000002</v>
      </c>
      <c r="U84" s="11">
        <v>57.235999999999997</v>
      </c>
      <c r="V84" s="11">
        <v>88.3</v>
      </c>
      <c r="W84" s="11">
        <v>3280.7</v>
      </c>
      <c r="X84" s="11">
        <v>9.0559999999999992</v>
      </c>
      <c r="Y84" s="11">
        <v>-275.39999999999998</v>
      </c>
      <c r="Z84" s="11">
        <v>3111.5</v>
      </c>
      <c r="AA84" s="11">
        <v>8.6950000000000003</v>
      </c>
      <c r="AB84" s="11">
        <v>20.414999999999999</v>
      </c>
      <c r="AC84" s="3">
        <f t="shared" si="36"/>
        <v>36.820999999999998</v>
      </c>
      <c r="AD84" t="s">
        <v>35</v>
      </c>
      <c r="AF84">
        <f t="shared" si="37"/>
        <v>0</v>
      </c>
      <c r="AG84" t="s">
        <v>36</v>
      </c>
      <c r="AH84" s="11">
        <v>7.8125939999999998</v>
      </c>
      <c r="AI84">
        <f t="shared" si="38"/>
        <v>0.25223070962742949</v>
      </c>
      <c r="AJ84">
        <f t="shared" si="39"/>
        <v>427.96362817445635</v>
      </c>
    </row>
    <row r="85" spans="1:36">
      <c r="A85" s="1">
        <v>21.104199999999999</v>
      </c>
      <c r="B85" t="s">
        <v>48</v>
      </c>
      <c r="C85" t="s">
        <v>47</v>
      </c>
      <c r="D85" t="s">
        <v>53</v>
      </c>
      <c r="E85" s="6">
        <v>9</v>
      </c>
      <c r="F85" s="2">
        <v>10.42</v>
      </c>
      <c r="G85" t="s">
        <v>34</v>
      </c>
      <c r="H85" s="11">
        <v>4.008</v>
      </c>
      <c r="I85">
        <v>100</v>
      </c>
      <c r="J85" s="2">
        <f t="shared" si="32"/>
        <v>3.2285142377477882</v>
      </c>
      <c r="K85">
        <v>20000</v>
      </c>
      <c r="L85" s="6">
        <f t="shared" si="40"/>
        <v>0.2</v>
      </c>
      <c r="M85" s="11">
        <v>0.2</v>
      </c>
      <c r="N85">
        <v>50</v>
      </c>
      <c r="O85">
        <v>0.5</v>
      </c>
      <c r="P85">
        <v>4</v>
      </c>
      <c r="Q85" s="11">
        <v>4</v>
      </c>
      <c r="R85">
        <f t="shared" si="34"/>
        <v>35.799999999999997</v>
      </c>
      <c r="S85" s="11">
        <v>35.798000000000002</v>
      </c>
      <c r="T85" s="3">
        <f t="shared" si="35"/>
        <v>39.998000000000005</v>
      </c>
      <c r="U85" s="11">
        <v>57.238</v>
      </c>
      <c r="V85" s="11">
        <v>94</v>
      </c>
      <c r="W85" s="11">
        <v>3571.9</v>
      </c>
      <c r="X85" s="11">
        <v>9.0310000000000006</v>
      </c>
      <c r="Y85" s="11">
        <v>-267.60000000000002</v>
      </c>
      <c r="Z85" s="11">
        <v>3235.3</v>
      </c>
      <c r="AA85" s="11">
        <v>8.6780000000000008</v>
      </c>
      <c r="AB85" s="15">
        <v>20.58</v>
      </c>
      <c r="AC85" s="3">
        <f t="shared" si="36"/>
        <v>36.658000000000001</v>
      </c>
      <c r="AD85" t="s">
        <v>35</v>
      </c>
      <c r="AF85">
        <f t="shared" si="37"/>
        <v>0</v>
      </c>
      <c r="AG85" t="s">
        <v>36</v>
      </c>
      <c r="AH85" s="11">
        <v>21.76174</v>
      </c>
      <c r="AI85">
        <f t="shared" si="38"/>
        <v>0.70258087428165561</v>
      </c>
      <c r="AJ85">
        <f>((I85)*(T85/1000)-(AH85)*(AC85/1000))/(H85/1000)</f>
        <v>798.91670036926155</v>
      </c>
    </row>
    <row r="86" spans="1:36">
      <c r="A86" s="1">
        <v>21.104199999999999</v>
      </c>
      <c r="B86" t="s">
        <v>48</v>
      </c>
      <c r="C86" t="s">
        <v>47</v>
      </c>
      <c r="D86" t="s">
        <v>53</v>
      </c>
      <c r="E86" s="6">
        <v>9</v>
      </c>
      <c r="F86" s="2">
        <v>11.42</v>
      </c>
      <c r="G86" t="s">
        <v>37</v>
      </c>
      <c r="H86" s="11">
        <v>4.0010000000000003</v>
      </c>
      <c r="I86">
        <v>100</v>
      </c>
      <c r="J86" s="2">
        <f t="shared" si="32"/>
        <v>3.2285142377477882</v>
      </c>
      <c r="K86">
        <v>20000</v>
      </c>
      <c r="L86" s="6">
        <f t="shared" si="40"/>
        <v>0.2</v>
      </c>
      <c r="M86" s="11">
        <v>0.2</v>
      </c>
      <c r="N86">
        <v>50</v>
      </c>
      <c r="O86">
        <v>0.5</v>
      </c>
      <c r="P86">
        <v>4</v>
      </c>
      <c r="Q86" s="11">
        <v>4</v>
      </c>
      <c r="R86">
        <f t="shared" si="34"/>
        <v>35.799999999999997</v>
      </c>
      <c r="S86" s="11">
        <v>35.798000000000002</v>
      </c>
      <c r="T86" s="3">
        <f t="shared" si="35"/>
        <v>39.998000000000005</v>
      </c>
      <c r="U86" s="11">
        <v>57.253999999999998</v>
      </c>
      <c r="V86" s="11">
        <v>87.1</v>
      </c>
      <c r="W86" s="11">
        <v>3604.5</v>
      </c>
      <c r="X86" s="11">
        <v>9.0220000000000002</v>
      </c>
      <c r="Y86" s="11">
        <v>-268.10000000000002</v>
      </c>
      <c r="Z86" s="11">
        <v>3174</v>
      </c>
      <c r="AA86" s="11">
        <v>8.6820000000000004</v>
      </c>
      <c r="AB86" s="11">
        <v>20.521000000000001</v>
      </c>
      <c r="AC86" s="3">
        <f t="shared" si="36"/>
        <v>36.732999999999997</v>
      </c>
      <c r="AD86" t="s">
        <v>35</v>
      </c>
      <c r="AF86">
        <f t="shared" si="37"/>
        <v>0</v>
      </c>
      <c r="AG86" t="s">
        <v>36</v>
      </c>
      <c r="AH86" s="11">
        <v>20.220199999999998</v>
      </c>
      <c r="AI86">
        <f t="shared" si="38"/>
        <v>0.65281203590107828</v>
      </c>
      <c r="AJ86">
        <f t="shared" ref="AJ86:AJ93" si="41">((I86)*(T86/1000)-(AH86)*(AC86/1000))/(H86/1000)</f>
        <v>814.059333516621</v>
      </c>
    </row>
    <row r="87" spans="1:36">
      <c r="A87" s="1">
        <v>21.104199999999999</v>
      </c>
      <c r="B87" t="s">
        <v>48</v>
      </c>
      <c r="C87" t="s">
        <v>47</v>
      </c>
      <c r="D87" t="s">
        <v>53</v>
      </c>
      <c r="E87" s="6">
        <v>9</v>
      </c>
      <c r="F87" s="2">
        <v>12.42</v>
      </c>
      <c r="G87" t="s">
        <v>38</v>
      </c>
      <c r="H87" s="11">
        <v>4.0010000000000003</v>
      </c>
      <c r="I87">
        <v>100</v>
      </c>
      <c r="J87" s="2">
        <f t="shared" si="32"/>
        <v>3.2285142377477882</v>
      </c>
      <c r="K87">
        <v>20000</v>
      </c>
      <c r="L87" s="6">
        <f t="shared" si="40"/>
        <v>0.2</v>
      </c>
      <c r="M87" s="11">
        <v>0.2</v>
      </c>
      <c r="N87">
        <v>50</v>
      </c>
      <c r="O87">
        <v>0.5</v>
      </c>
      <c r="P87">
        <v>4</v>
      </c>
      <c r="Q87" s="11">
        <v>4</v>
      </c>
      <c r="R87">
        <f t="shared" si="34"/>
        <v>35.799999999999997</v>
      </c>
      <c r="S87" s="11">
        <v>35.798000000000002</v>
      </c>
      <c r="T87" s="3">
        <f t="shared" si="35"/>
        <v>39.998000000000005</v>
      </c>
      <c r="U87" s="11">
        <v>57.268999999999998</v>
      </c>
      <c r="V87" s="11">
        <v>92.2</v>
      </c>
      <c r="W87" s="11">
        <v>3303.1</v>
      </c>
      <c r="X87" s="11">
        <v>8.9849999999999994</v>
      </c>
      <c r="Y87" s="11">
        <v>-277.10000000000002</v>
      </c>
      <c r="Z87" s="11">
        <v>3077.7</v>
      </c>
      <c r="AA87" s="11">
        <v>8.6809999999999992</v>
      </c>
      <c r="AB87" s="11">
        <v>20.501000000000001</v>
      </c>
      <c r="AC87" s="3">
        <f t="shared" si="36"/>
        <v>36.768000000000001</v>
      </c>
      <c r="AD87" t="s">
        <v>35</v>
      </c>
      <c r="AF87">
        <f t="shared" si="37"/>
        <v>0</v>
      </c>
      <c r="AG87" t="s">
        <v>36</v>
      </c>
      <c r="AH87" s="11">
        <v>22.90288</v>
      </c>
      <c r="AI87">
        <f t="shared" si="38"/>
        <v>0.73942274165429067</v>
      </c>
      <c r="AJ87">
        <f t="shared" si="41"/>
        <v>789.22941968507882</v>
      </c>
    </row>
    <row r="88" spans="1:36">
      <c r="A88" s="1">
        <v>21.104199999999999</v>
      </c>
      <c r="B88" t="s">
        <v>48</v>
      </c>
      <c r="C88" t="s">
        <v>47</v>
      </c>
      <c r="D88" t="s">
        <v>53</v>
      </c>
      <c r="E88" s="6">
        <v>9</v>
      </c>
      <c r="F88" s="2">
        <v>13.42</v>
      </c>
      <c r="G88" t="s">
        <v>34</v>
      </c>
      <c r="H88" s="11">
        <v>4.0019999999999998</v>
      </c>
      <c r="I88">
        <v>250</v>
      </c>
      <c r="J88" s="2">
        <f t="shared" si="32"/>
        <v>8.0712855943694706</v>
      </c>
      <c r="K88">
        <v>20000</v>
      </c>
      <c r="L88" s="6">
        <f t="shared" si="40"/>
        <v>0.5</v>
      </c>
      <c r="M88" s="13">
        <v>0.5</v>
      </c>
      <c r="N88">
        <v>50</v>
      </c>
      <c r="O88">
        <v>0.5</v>
      </c>
      <c r="P88">
        <v>4</v>
      </c>
      <c r="Q88" s="11">
        <v>4</v>
      </c>
      <c r="R88">
        <f t="shared" si="34"/>
        <v>35.5</v>
      </c>
      <c r="S88" s="11">
        <v>35.512999999999998</v>
      </c>
      <c r="T88" s="3">
        <f t="shared" si="35"/>
        <v>40.012999999999998</v>
      </c>
      <c r="U88" s="11">
        <v>57.292000000000002</v>
      </c>
      <c r="V88" s="11">
        <v>93.8</v>
      </c>
      <c r="W88" s="11">
        <v>4115.7</v>
      </c>
      <c r="X88" s="11">
        <v>8.9570000000000007</v>
      </c>
      <c r="Y88" s="11">
        <v>-233.3</v>
      </c>
      <c r="Z88" s="11">
        <v>3376.3</v>
      </c>
      <c r="AA88" s="11">
        <v>8.6950000000000003</v>
      </c>
      <c r="AB88" s="11">
        <v>20.606999999999999</v>
      </c>
      <c r="AC88" s="3">
        <f t="shared" si="36"/>
        <v>36.685000000000002</v>
      </c>
      <c r="AD88" t="s">
        <v>35</v>
      </c>
      <c r="AF88">
        <f t="shared" si="37"/>
        <v>0</v>
      </c>
      <c r="AG88" t="s">
        <v>36</v>
      </c>
      <c r="AH88" s="11">
        <v>110.92140000000001</v>
      </c>
      <c r="AI88">
        <f t="shared" si="38"/>
        <v>3.5811131917091759</v>
      </c>
      <c r="AJ88">
        <f t="shared" si="41"/>
        <v>1482.7832186406795</v>
      </c>
    </row>
    <row r="89" spans="1:36">
      <c r="A89" s="1">
        <v>21.104199999999999</v>
      </c>
      <c r="B89" t="s">
        <v>48</v>
      </c>
      <c r="C89" t="s">
        <v>47</v>
      </c>
      <c r="D89" t="s">
        <v>53</v>
      </c>
      <c r="E89" s="6">
        <v>9</v>
      </c>
      <c r="F89" s="2">
        <v>14.42</v>
      </c>
      <c r="G89" t="s">
        <v>37</v>
      </c>
      <c r="H89" s="11">
        <v>3.9990000000000001</v>
      </c>
      <c r="I89">
        <v>250</v>
      </c>
      <c r="J89" s="2">
        <f t="shared" si="32"/>
        <v>8.0712855943694706</v>
      </c>
      <c r="K89">
        <v>20000</v>
      </c>
      <c r="L89" s="6">
        <f t="shared" si="40"/>
        <v>0.5</v>
      </c>
      <c r="M89" s="13">
        <v>0.5</v>
      </c>
      <c r="N89">
        <v>50</v>
      </c>
      <c r="O89">
        <v>0.5</v>
      </c>
      <c r="P89">
        <v>4</v>
      </c>
      <c r="Q89" s="11">
        <v>4</v>
      </c>
      <c r="R89">
        <f t="shared" si="34"/>
        <v>35.5</v>
      </c>
      <c r="S89" s="11">
        <v>35.506999999999998</v>
      </c>
      <c r="T89" s="3">
        <f t="shared" si="35"/>
        <v>40.006999999999998</v>
      </c>
      <c r="U89" s="11">
        <v>57.259</v>
      </c>
      <c r="V89" s="11">
        <v>97.9</v>
      </c>
      <c r="W89" s="11">
        <v>3888.8</v>
      </c>
      <c r="X89" s="11">
        <v>8.9909999999999997</v>
      </c>
      <c r="Y89" s="11">
        <v>-260.10000000000002</v>
      </c>
      <c r="Z89" s="11">
        <v>3510.6</v>
      </c>
      <c r="AA89" s="11">
        <v>8.7309999999999999</v>
      </c>
      <c r="AB89" s="11">
        <v>20.718</v>
      </c>
      <c r="AC89" s="3">
        <f t="shared" si="36"/>
        <v>36.540999999999997</v>
      </c>
      <c r="AD89" t="s">
        <v>35</v>
      </c>
      <c r="AF89">
        <f t="shared" si="37"/>
        <v>0</v>
      </c>
      <c r="AG89" t="s">
        <v>36</v>
      </c>
      <c r="AH89" s="11">
        <v>110.6208</v>
      </c>
      <c r="AI89">
        <f t="shared" si="38"/>
        <v>3.5714082779105056</v>
      </c>
      <c r="AJ89">
        <f t="shared" si="41"/>
        <v>1490.2614021505374</v>
      </c>
    </row>
    <row r="90" spans="1:36">
      <c r="A90" s="1">
        <v>21.104199999999999</v>
      </c>
      <c r="B90" t="s">
        <v>48</v>
      </c>
      <c r="C90" t="s">
        <v>47</v>
      </c>
      <c r="D90" t="s">
        <v>53</v>
      </c>
      <c r="E90" s="6">
        <v>9</v>
      </c>
      <c r="F90" s="2">
        <v>15.42</v>
      </c>
      <c r="G90" t="s">
        <v>38</v>
      </c>
      <c r="H90" s="11">
        <v>4.0039999999999996</v>
      </c>
      <c r="I90">
        <v>250</v>
      </c>
      <c r="J90" s="2">
        <f t="shared" si="32"/>
        <v>8.0712855943694706</v>
      </c>
      <c r="K90">
        <v>20000</v>
      </c>
      <c r="L90" s="6">
        <f t="shared" si="40"/>
        <v>0.5</v>
      </c>
      <c r="M90" s="13">
        <v>0.5</v>
      </c>
      <c r="N90">
        <v>50</v>
      </c>
      <c r="O90">
        <v>0.5</v>
      </c>
      <c r="P90">
        <v>4</v>
      </c>
      <c r="Q90" s="11">
        <v>4</v>
      </c>
      <c r="R90">
        <f t="shared" si="34"/>
        <v>35.5</v>
      </c>
      <c r="S90" s="11">
        <v>35.5</v>
      </c>
      <c r="T90" s="3">
        <f t="shared" si="35"/>
        <v>40</v>
      </c>
      <c r="U90" s="11">
        <v>57.319000000000003</v>
      </c>
      <c r="V90" s="11">
        <v>99</v>
      </c>
      <c r="W90" s="11">
        <v>4041.2</v>
      </c>
      <c r="X90" s="11">
        <v>8.9819999999999993</v>
      </c>
      <c r="Y90" s="11">
        <v>-231.4</v>
      </c>
      <c r="Z90" s="11">
        <v>3456</v>
      </c>
      <c r="AA90" s="11">
        <v>8.7059999999999995</v>
      </c>
      <c r="AB90" s="11">
        <v>20.768999999999998</v>
      </c>
      <c r="AC90" s="3">
        <f t="shared" si="36"/>
        <v>36.550000000000004</v>
      </c>
      <c r="AD90" t="s">
        <v>35</v>
      </c>
      <c r="AF90">
        <f t="shared" si="37"/>
        <v>0</v>
      </c>
      <c r="AG90" t="s">
        <v>36</v>
      </c>
      <c r="AH90" s="11">
        <v>110.3202</v>
      </c>
      <c r="AI90">
        <f t="shared" si="38"/>
        <v>3.5617033641118359</v>
      </c>
      <c r="AJ90">
        <f t="shared" si="41"/>
        <v>1490.4587137862136</v>
      </c>
    </row>
    <row r="91" spans="1:36">
      <c r="A91" s="1">
        <v>21.104199999999999</v>
      </c>
      <c r="B91" t="s">
        <v>48</v>
      </c>
      <c r="C91" t="s">
        <v>47</v>
      </c>
      <c r="D91" t="s">
        <v>53</v>
      </c>
      <c r="E91" s="6">
        <v>9</v>
      </c>
      <c r="F91" s="2">
        <v>16.420000000000002</v>
      </c>
      <c r="G91" t="s">
        <v>34</v>
      </c>
      <c r="H91" s="11">
        <v>3.9980000000000002</v>
      </c>
      <c r="I91">
        <v>500</v>
      </c>
      <c r="J91" s="2">
        <f t="shared" si="32"/>
        <v>16.142571188738941</v>
      </c>
      <c r="K91">
        <v>20000</v>
      </c>
      <c r="L91" s="6">
        <f t="shared" si="40"/>
        <v>1</v>
      </c>
      <c r="M91" s="13">
        <v>1</v>
      </c>
      <c r="N91">
        <v>50</v>
      </c>
      <c r="O91">
        <v>0.5</v>
      </c>
      <c r="P91">
        <v>4</v>
      </c>
      <c r="Q91" s="11">
        <v>4</v>
      </c>
      <c r="R91">
        <f t="shared" si="34"/>
        <v>35</v>
      </c>
      <c r="S91" s="15">
        <v>35.000999999999998</v>
      </c>
      <c r="T91" s="3">
        <f t="shared" si="35"/>
        <v>40.000999999999998</v>
      </c>
      <c r="U91" s="11">
        <v>57.284999999999997</v>
      </c>
      <c r="V91" s="11">
        <v>99.5</v>
      </c>
      <c r="W91" s="11">
        <v>5087.8999999999996</v>
      </c>
      <c r="X91" s="11">
        <v>8.9640000000000004</v>
      </c>
      <c r="Y91" s="11">
        <v>-307.3</v>
      </c>
      <c r="Z91" s="11">
        <v>4339</v>
      </c>
      <c r="AA91" s="11">
        <v>8.6739999999999995</v>
      </c>
      <c r="AB91" s="11">
        <v>20.585000000000001</v>
      </c>
      <c r="AC91" s="3">
        <f t="shared" si="36"/>
        <v>36.699999999999996</v>
      </c>
      <c r="AD91" t="s">
        <v>35</v>
      </c>
      <c r="AF91">
        <f t="shared" si="37"/>
        <v>0</v>
      </c>
      <c r="AG91" t="s">
        <v>36</v>
      </c>
      <c r="AH91" s="16">
        <v>320.13900000000001</v>
      </c>
      <c r="AI91">
        <f t="shared" si="38"/>
        <v>10.335733195583392</v>
      </c>
      <c r="AJ91">
        <f t="shared" si="41"/>
        <v>2063.8816158079039</v>
      </c>
    </row>
    <row r="92" spans="1:36">
      <c r="A92" s="1">
        <v>21.104199999999999</v>
      </c>
      <c r="B92" t="s">
        <v>48</v>
      </c>
      <c r="C92" t="s">
        <v>47</v>
      </c>
      <c r="D92" t="s">
        <v>53</v>
      </c>
      <c r="E92" s="6">
        <v>9</v>
      </c>
      <c r="F92" s="2">
        <v>17.420000000000002</v>
      </c>
      <c r="G92" t="s">
        <v>37</v>
      </c>
      <c r="H92" s="11">
        <v>3.992</v>
      </c>
      <c r="I92">
        <v>500</v>
      </c>
      <c r="J92" s="2">
        <f t="shared" si="32"/>
        <v>16.142571188738941</v>
      </c>
      <c r="K92">
        <v>20000</v>
      </c>
      <c r="L92" s="6">
        <f t="shared" si="40"/>
        <v>1</v>
      </c>
      <c r="M92" s="13">
        <v>1</v>
      </c>
      <c r="N92">
        <v>50</v>
      </c>
      <c r="O92">
        <v>0.5</v>
      </c>
      <c r="P92">
        <v>4</v>
      </c>
      <c r="Q92" s="11">
        <v>4</v>
      </c>
      <c r="R92">
        <f t="shared" si="34"/>
        <v>35</v>
      </c>
      <c r="S92" s="11">
        <v>34.999000000000002</v>
      </c>
      <c r="T92" s="3">
        <f t="shared" si="35"/>
        <v>39.999000000000002</v>
      </c>
      <c r="U92" s="11">
        <v>57.284999999999997</v>
      </c>
      <c r="V92" s="11">
        <v>103.2</v>
      </c>
      <c r="W92" s="11">
        <v>5112.7</v>
      </c>
      <c r="X92" s="11">
        <v>8.9580000000000002</v>
      </c>
      <c r="Y92" s="11">
        <v>-296</v>
      </c>
      <c r="Z92" s="11">
        <v>4501.7</v>
      </c>
      <c r="AA92" s="11">
        <v>8.69</v>
      </c>
      <c r="AB92" s="11">
        <v>20.556000000000001</v>
      </c>
      <c r="AC92" s="3">
        <f t="shared" si="36"/>
        <v>36.728999999999999</v>
      </c>
      <c r="AD92" t="s">
        <v>35</v>
      </c>
      <c r="AF92">
        <f t="shared" si="37"/>
        <v>0</v>
      </c>
      <c r="AG92" t="s">
        <v>36</v>
      </c>
      <c r="AH92" s="11">
        <v>322.72239999999999</v>
      </c>
      <c r="AI92">
        <f t="shared" si="38"/>
        <v>10.419138632401371</v>
      </c>
      <c r="AJ92">
        <f t="shared" si="41"/>
        <v>2040.6385196392794</v>
      </c>
    </row>
    <row r="93" spans="1:36">
      <c r="A93" s="1">
        <v>21.104199999999999</v>
      </c>
      <c r="B93" t="s">
        <v>48</v>
      </c>
      <c r="C93" t="s">
        <v>47</v>
      </c>
      <c r="D93" t="s">
        <v>53</v>
      </c>
      <c r="E93" s="6">
        <v>9</v>
      </c>
      <c r="F93" s="2">
        <v>18.420000000000002</v>
      </c>
      <c r="G93" t="s">
        <v>38</v>
      </c>
      <c r="H93" s="11">
        <v>4.0010000000000003</v>
      </c>
      <c r="I93">
        <v>500</v>
      </c>
      <c r="J93" s="2">
        <f t="shared" si="32"/>
        <v>16.142571188738941</v>
      </c>
      <c r="K93">
        <v>20000</v>
      </c>
      <c r="L93" s="6">
        <f t="shared" si="40"/>
        <v>1</v>
      </c>
      <c r="M93" s="13">
        <v>1</v>
      </c>
      <c r="N93">
        <v>50</v>
      </c>
      <c r="O93">
        <v>0.5</v>
      </c>
      <c r="P93">
        <v>4</v>
      </c>
      <c r="Q93" s="11">
        <v>4</v>
      </c>
      <c r="R93">
        <f t="shared" si="34"/>
        <v>35</v>
      </c>
      <c r="S93" s="15">
        <v>35.020000000000003</v>
      </c>
      <c r="T93" s="3">
        <f t="shared" si="35"/>
        <v>40.020000000000003</v>
      </c>
      <c r="U93" s="11">
        <v>57.305999999999997</v>
      </c>
      <c r="V93" s="11">
        <v>101.8</v>
      </c>
      <c r="W93" s="11">
        <v>5210.6000000000004</v>
      </c>
      <c r="X93" s="11">
        <v>8.9510000000000005</v>
      </c>
      <c r="Y93" s="11">
        <v>-303.8</v>
      </c>
      <c r="Z93" s="11">
        <v>4338.6000000000004</v>
      </c>
      <c r="AA93" s="11">
        <v>8.6920000000000002</v>
      </c>
      <c r="AB93" s="11">
        <v>20.611999999999998</v>
      </c>
      <c r="AC93" s="3">
        <f t="shared" si="36"/>
        <v>36.694000000000003</v>
      </c>
      <c r="AD93" t="s">
        <v>35</v>
      </c>
      <c r="AF93">
        <f t="shared" si="37"/>
        <v>0</v>
      </c>
      <c r="AG93" t="s">
        <v>36</v>
      </c>
      <c r="AH93" s="11">
        <v>324.04680000000002</v>
      </c>
      <c r="AI93">
        <f t="shared" si="38"/>
        <v>10.461897074966103</v>
      </c>
      <c r="AJ93">
        <f t="shared" si="41"/>
        <v>2029.3493428642837</v>
      </c>
    </row>
    <row r="94" spans="1:36">
      <c r="A94" s="1" t="s">
        <v>31</v>
      </c>
      <c r="B94" t="s">
        <v>31</v>
      </c>
      <c r="C94" t="s">
        <v>49</v>
      </c>
      <c r="D94" t="s">
        <v>53</v>
      </c>
      <c r="E94" s="6">
        <v>9</v>
      </c>
      <c r="F94" s="2">
        <v>1.43</v>
      </c>
      <c r="G94" t="s">
        <v>34</v>
      </c>
      <c r="H94" s="11">
        <v>0</v>
      </c>
      <c r="I94">
        <v>0.23304849999999999</v>
      </c>
      <c r="J94" s="2">
        <f t="shared" si="32"/>
        <v>7.5240040033576544E-3</v>
      </c>
      <c r="K94">
        <v>20000</v>
      </c>
      <c r="L94">
        <v>0</v>
      </c>
      <c r="M94" s="11">
        <v>0</v>
      </c>
      <c r="N94">
        <v>50</v>
      </c>
      <c r="O94">
        <v>0.5</v>
      </c>
      <c r="P94">
        <v>4</v>
      </c>
      <c r="Q94" s="11">
        <v>4</v>
      </c>
      <c r="R94">
        <f>40-L94-P94</f>
        <v>36</v>
      </c>
      <c r="S94" s="15">
        <v>35.997999999999998</v>
      </c>
      <c r="T94" s="3">
        <f>S94+Q94+M94</f>
        <v>39.997999999999998</v>
      </c>
      <c r="U94" s="11">
        <v>53.029000000000003</v>
      </c>
      <c r="V94" s="11">
        <v>60.2</v>
      </c>
      <c r="W94" s="11">
        <v>3104.5</v>
      </c>
      <c r="X94" s="11">
        <v>9.1240000000000006</v>
      </c>
      <c r="Y94" s="11">
        <v>-9.5</v>
      </c>
      <c r="Z94" s="11">
        <v>2717.9</v>
      </c>
      <c r="AA94" s="11">
        <v>9.06</v>
      </c>
      <c r="AB94" s="11">
        <v>13.183999999999999</v>
      </c>
      <c r="AC94" s="3">
        <f>U94-AB94</f>
        <v>39.845000000000006</v>
      </c>
      <c r="AD94" t="s">
        <v>35</v>
      </c>
      <c r="AF94">
        <f>AE94*(1/1000)*(1/94.9714)*(1000/1)</f>
        <v>0</v>
      </c>
      <c r="AG94" t="s">
        <v>36</v>
      </c>
      <c r="AH94" s="11">
        <v>0.69037800000000005</v>
      </c>
      <c r="AI94">
        <f>AH94*(1/1000)*(1/30.974)*(1000/1)</f>
        <v>2.2288952024278431E-2</v>
      </c>
      <c r="AJ94">
        <v>0</v>
      </c>
    </row>
    <row r="95" spans="1:36">
      <c r="A95" s="1" t="s">
        <v>31</v>
      </c>
      <c r="B95" t="s">
        <v>31</v>
      </c>
      <c r="C95" t="s">
        <v>49</v>
      </c>
      <c r="D95" t="s">
        <v>53</v>
      </c>
      <c r="E95" s="6">
        <v>9</v>
      </c>
      <c r="F95" s="2">
        <v>2.4300000000000002</v>
      </c>
      <c r="G95" t="s">
        <v>37</v>
      </c>
      <c r="H95" s="11">
        <v>0</v>
      </c>
      <c r="I95">
        <v>0.23304849999999999</v>
      </c>
      <c r="J95" s="2">
        <f t="shared" si="32"/>
        <v>7.5240040033576544E-3</v>
      </c>
      <c r="K95">
        <v>20000</v>
      </c>
      <c r="L95">
        <v>0</v>
      </c>
      <c r="M95" s="11">
        <v>0</v>
      </c>
      <c r="N95">
        <v>50</v>
      </c>
      <c r="O95">
        <v>0.5</v>
      </c>
      <c r="P95">
        <v>4</v>
      </c>
      <c r="Q95" s="11">
        <v>4</v>
      </c>
      <c r="R95">
        <f t="shared" ref="R95:R111" si="42">40-L95-P95</f>
        <v>36</v>
      </c>
      <c r="S95" s="11">
        <v>35.997</v>
      </c>
      <c r="T95" s="3">
        <f t="shared" ref="T95:T111" si="43">S95+Q95+M95</f>
        <v>39.997</v>
      </c>
      <c r="U95" s="11">
        <v>53.219000000000001</v>
      </c>
      <c r="V95" s="11">
        <v>60.4</v>
      </c>
      <c r="W95" s="11">
        <v>3130.9</v>
      </c>
      <c r="X95" s="11">
        <v>9.1319999999999997</v>
      </c>
      <c r="Y95" s="11">
        <v>4.2</v>
      </c>
      <c r="Z95" s="11">
        <v>2631.9</v>
      </c>
      <c r="AA95" s="11">
        <v>9.0190000000000001</v>
      </c>
      <c r="AB95" s="11">
        <v>13.378</v>
      </c>
      <c r="AC95" s="3">
        <f t="shared" ref="AC95:AC111" si="44">U95-AB95</f>
        <v>39.841000000000001</v>
      </c>
      <c r="AD95" t="s">
        <v>35</v>
      </c>
      <c r="AF95">
        <f t="shared" ref="AF95:AF111" si="45">AE95*(1/1000)*(1/94.9714)*(1000/1)</f>
        <v>0</v>
      </c>
      <c r="AG95" t="s">
        <v>36</v>
      </c>
      <c r="AH95" s="11">
        <v>0.22745399999999999</v>
      </c>
      <c r="AI95">
        <f t="shared" ref="AI95:AI111" si="46">AH95*(1/1000)*(1/30.974)*(1000/1)</f>
        <v>7.3433847743268549E-3</v>
      </c>
      <c r="AJ95">
        <v>0</v>
      </c>
    </row>
    <row r="96" spans="1:36">
      <c r="A96" s="1" t="s">
        <v>31</v>
      </c>
      <c r="B96" t="s">
        <v>31</v>
      </c>
      <c r="C96" t="s">
        <v>49</v>
      </c>
      <c r="D96" t="s">
        <v>53</v>
      </c>
      <c r="E96" s="6">
        <v>9</v>
      </c>
      <c r="F96" s="2">
        <v>3.43</v>
      </c>
      <c r="G96" t="s">
        <v>38</v>
      </c>
      <c r="H96" s="11">
        <v>0</v>
      </c>
      <c r="I96">
        <v>0.23304849999999999</v>
      </c>
      <c r="J96" s="2">
        <f t="shared" si="32"/>
        <v>7.5240040033576544E-3</v>
      </c>
      <c r="K96">
        <v>20000</v>
      </c>
      <c r="L96">
        <v>0</v>
      </c>
      <c r="M96" s="11">
        <v>0</v>
      </c>
      <c r="N96">
        <v>50</v>
      </c>
      <c r="O96">
        <v>0.5</v>
      </c>
      <c r="P96">
        <v>4</v>
      </c>
      <c r="Q96" s="11">
        <v>4</v>
      </c>
      <c r="R96">
        <f t="shared" si="42"/>
        <v>36</v>
      </c>
      <c r="S96" s="11">
        <v>36.000999999999998</v>
      </c>
      <c r="T96" s="3">
        <f t="shared" si="43"/>
        <v>40.000999999999998</v>
      </c>
      <c r="U96" s="11">
        <v>53.136000000000003</v>
      </c>
      <c r="V96" s="11">
        <v>59.5</v>
      </c>
      <c r="W96" s="11">
        <v>3170</v>
      </c>
      <c r="X96" s="11">
        <v>9.1300000000000008</v>
      </c>
      <c r="Y96" s="11">
        <v>10.6</v>
      </c>
      <c r="Z96" s="11">
        <v>2707.6</v>
      </c>
      <c r="AA96" s="11">
        <v>9.0239999999999991</v>
      </c>
      <c r="AB96" s="11">
        <v>13.336</v>
      </c>
      <c r="AC96" s="3">
        <f t="shared" si="44"/>
        <v>39.800000000000004</v>
      </c>
      <c r="AD96" t="s">
        <v>35</v>
      </c>
      <c r="AF96">
        <f t="shared" si="45"/>
        <v>0</v>
      </c>
      <c r="AG96" t="s">
        <v>36</v>
      </c>
      <c r="AH96" s="11">
        <v>6.5129999999999993E-2</v>
      </c>
      <c r="AI96">
        <f t="shared" si="46"/>
        <v>2.1027313230451345E-3</v>
      </c>
      <c r="AJ96">
        <v>0</v>
      </c>
    </row>
    <row r="97" spans="1:36">
      <c r="A97" s="1">
        <v>21.104299999999999</v>
      </c>
      <c r="B97" t="s">
        <v>50</v>
      </c>
      <c r="C97" t="s">
        <v>49</v>
      </c>
      <c r="D97" t="s">
        <v>53</v>
      </c>
      <c r="E97" s="6">
        <v>9</v>
      </c>
      <c r="F97" s="2">
        <v>4.43</v>
      </c>
      <c r="G97" t="s">
        <v>34</v>
      </c>
      <c r="H97" s="11">
        <v>3.996</v>
      </c>
      <c r="I97">
        <v>0.23304849999999999</v>
      </c>
      <c r="J97" s="2">
        <f t="shared" si="32"/>
        <v>7.5240040033576544E-3</v>
      </c>
      <c r="K97">
        <v>20000</v>
      </c>
      <c r="L97" s="5">
        <v>0</v>
      </c>
      <c r="M97" s="11">
        <v>0</v>
      </c>
      <c r="N97">
        <v>50</v>
      </c>
      <c r="O97">
        <v>0.5</v>
      </c>
      <c r="P97">
        <v>4</v>
      </c>
      <c r="Q97" s="11">
        <v>4</v>
      </c>
      <c r="R97">
        <f t="shared" si="42"/>
        <v>36</v>
      </c>
      <c r="S97" s="11">
        <v>36</v>
      </c>
      <c r="T97" s="3">
        <f t="shared" si="43"/>
        <v>40</v>
      </c>
      <c r="U97" s="11">
        <v>57.197000000000003</v>
      </c>
      <c r="V97" s="11">
        <v>53.2</v>
      </c>
      <c r="W97" s="11">
        <v>3280.7</v>
      </c>
      <c r="X97" s="11">
        <v>9.0340000000000007</v>
      </c>
      <c r="Y97" s="11">
        <v>-72.8</v>
      </c>
      <c r="Z97" s="11">
        <v>2720.5</v>
      </c>
      <c r="AA97" s="11">
        <v>8.8379999999999992</v>
      </c>
      <c r="AB97" s="11">
        <v>20.123000000000001</v>
      </c>
      <c r="AC97" s="3">
        <f t="shared" si="44"/>
        <v>37.073999999999998</v>
      </c>
      <c r="AD97" t="s">
        <v>35</v>
      </c>
      <c r="AF97">
        <f t="shared" si="45"/>
        <v>0</v>
      </c>
      <c r="AG97" t="s">
        <v>36</v>
      </c>
      <c r="AH97" s="11">
        <v>0.45590999999999998</v>
      </c>
      <c r="AI97">
        <f t="shared" si="46"/>
        <v>1.4719119261315944E-2</v>
      </c>
      <c r="AJ97">
        <f t="shared" ref="AJ97:AJ102" si="47">((I97)*(T97/1000)-(AH97)*(AC97/1000))/(H97/1000)</f>
        <v>-1.8970138488488484</v>
      </c>
    </row>
    <row r="98" spans="1:36">
      <c r="A98" s="1">
        <v>21.104299999999999</v>
      </c>
      <c r="B98" t="s">
        <v>50</v>
      </c>
      <c r="C98" t="s">
        <v>49</v>
      </c>
      <c r="D98" t="s">
        <v>53</v>
      </c>
      <c r="E98" s="6">
        <v>9</v>
      </c>
      <c r="F98" s="2">
        <v>5.43</v>
      </c>
      <c r="G98" t="s">
        <v>37</v>
      </c>
      <c r="H98" s="11">
        <v>4.0039999999999996</v>
      </c>
      <c r="I98">
        <v>0.23304849999999999</v>
      </c>
      <c r="J98" s="2">
        <f t="shared" si="32"/>
        <v>7.5240040033576544E-3</v>
      </c>
      <c r="K98">
        <v>20000</v>
      </c>
      <c r="L98" s="5">
        <v>0</v>
      </c>
      <c r="M98" s="11">
        <v>0</v>
      </c>
      <c r="N98">
        <v>50</v>
      </c>
      <c r="O98">
        <v>0.5</v>
      </c>
      <c r="P98">
        <v>4</v>
      </c>
      <c r="Q98" s="11">
        <v>4</v>
      </c>
      <c r="R98">
        <f t="shared" si="42"/>
        <v>36</v>
      </c>
      <c r="S98" s="11">
        <v>35.997</v>
      </c>
      <c r="T98" s="3">
        <f t="shared" si="43"/>
        <v>39.997</v>
      </c>
      <c r="U98" s="11">
        <v>57.235999999999997</v>
      </c>
      <c r="V98" s="11">
        <v>47</v>
      </c>
      <c r="W98" s="11">
        <v>3270</v>
      </c>
      <c r="X98" s="11">
        <v>9.0530000000000008</v>
      </c>
      <c r="Y98" s="11">
        <v>-121</v>
      </c>
      <c r="Z98" s="11">
        <v>2716.7</v>
      </c>
      <c r="AA98" s="11">
        <v>8.8279999999999994</v>
      </c>
      <c r="AB98" s="11">
        <v>20.221</v>
      </c>
      <c r="AC98" s="3">
        <f t="shared" si="44"/>
        <v>37.015000000000001</v>
      </c>
      <c r="AD98" t="s">
        <v>35</v>
      </c>
      <c r="AF98">
        <f t="shared" si="45"/>
        <v>0</v>
      </c>
      <c r="AG98" t="s">
        <v>36</v>
      </c>
      <c r="AH98" s="11">
        <v>0.39278400000000002</v>
      </c>
      <c r="AI98">
        <f t="shared" si="46"/>
        <v>1.2681087363595274E-2</v>
      </c>
      <c r="AJ98">
        <f t="shared" si="47"/>
        <v>-1.3031116147602402</v>
      </c>
    </row>
    <row r="99" spans="1:36">
      <c r="A99" s="1">
        <v>21.104299999999999</v>
      </c>
      <c r="B99" t="s">
        <v>50</v>
      </c>
      <c r="C99" t="s">
        <v>49</v>
      </c>
      <c r="D99" t="s">
        <v>53</v>
      </c>
      <c r="E99" s="6">
        <v>9</v>
      </c>
      <c r="F99" s="2">
        <v>6.43</v>
      </c>
      <c r="G99" t="s">
        <v>38</v>
      </c>
      <c r="H99" s="11">
        <v>4.0019999999999998</v>
      </c>
      <c r="I99">
        <v>0.23304849999999999</v>
      </c>
      <c r="J99" s="2">
        <f t="shared" si="32"/>
        <v>7.5240040033576544E-3</v>
      </c>
      <c r="K99">
        <v>20000</v>
      </c>
      <c r="L99" s="5">
        <v>0</v>
      </c>
      <c r="M99" s="11">
        <v>0</v>
      </c>
      <c r="N99">
        <v>50</v>
      </c>
      <c r="O99">
        <v>0.5</v>
      </c>
      <c r="P99">
        <v>4</v>
      </c>
      <c r="Q99" s="11">
        <v>4</v>
      </c>
      <c r="R99">
        <f t="shared" si="42"/>
        <v>36</v>
      </c>
      <c r="S99" s="11">
        <v>36.023000000000003</v>
      </c>
      <c r="T99" s="3">
        <f t="shared" si="43"/>
        <v>40.023000000000003</v>
      </c>
      <c r="U99" s="11">
        <v>57.268999999999998</v>
      </c>
      <c r="V99" s="11">
        <v>45.1</v>
      </c>
      <c r="W99" s="11">
        <v>3218.3</v>
      </c>
      <c r="X99" s="11">
        <v>9.0790000000000006</v>
      </c>
      <c r="Y99" s="11">
        <v>-108.8</v>
      </c>
      <c r="Z99" s="11">
        <v>2677.4</v>
      </c>
      <c r="AA99" s="11">
        <v>8.8339999999999996</v>
      </c>
      <c r="AB99" s="11">
        <v>20.213000000000001</v>
      </c>
      <c r="AC99" s="3">
        <f t="shared" si="44"/>
        <v>37.055999999999997</v>
      </c>
      <c r="AD99" t="s">
        <v>35</v>
      </c>
      <c r="AF99">
        <f t="shared" si="45"/>
        <v>0</v>
      </c>
      <c r="AG99" t="s">
        <v>36</v>
      </c>
      <c r="AH99" s="11">
        <v>0.59118000000000004</v>
      </c>
      <c r="AI99">
        <f t="shared" si="46"/>
        <v>1.9086330470717377E-2</v>
      </c>
      <c r="AJ99">
        <f t="shared" si="47"/>
        <v>-3.1432948437031492</v>
      </c>
    </row>
    <row r="100" spans="1:36">
      <c r="A100" s="1">
        <v>21.104299999999999</v>
      </c>
      <c r="B100" t="s">
        <v>50</v>
      </c>
      <c r="C100" t="s">
        <v>49</v>
      </c>
      <c r="D100" t="s">
        <v>53</v>
      </c>
      <c r="E100" s="6">
        <v>9</v>
      </c>
      <c r="F100" s="2">
        <v>7.43</v>
      </c>
      <c r="G100" t="s">
        <v>34</v>
      </c>
      <c r="H100" s="11">
        <v>3.996</v>
      </c>
      <c r="I100">
        <v>50</v>
      </c>
      <c r="J100" s="2">
        <f t="shared" si="32"/>
        <v>1.6142571188738941</v>
      </c>
      <c r="K100">
        <v>20000</v>
      </c>
      <c r="L100" s="6">
        <f>I100*40/K100</f>
        <v>0.1</v>
      </c>
      <c r="M100" s="11">
        <v>0.1</v>
      </c>
      <c r="N100">
        <v>50</v>
      </c>
      <c r="O100">
        <v>0.5</v>
      </c>
      <c r="P100">
        <v>4</v>
      </c>
      <c r="Q100" s="11">
        <v>4</v>
      </c>
      <c r="R100" s="6">
        <f>40-L100-P100</f>
        <v>35.9</v>
      </c>
      <c r="S100" s="11">
        <v>35.896999999999998</v>
      </c>
      <c r="T100" s="3">
        <f t="shared" si="43"/>
        <v>39.997</v>
      </c>
      <c r="U100" s="11">
        <v>57.25</v>
      </c>
      <c r="V100" s="11">
        <v>45.1</v>
      </c>
      <c r="W100" s="11">
        <v>3230.4</v>
      </c>
      <c r="X100" s="11">
        <v>9.0660000000000007</v>
      </c>
      <c r="Y100" s="11">
        <v>-119.5</v>
      </c>
      <c r="Z100" s="11">
        <v>2811.9</v>
      </c>
      <c r="AA100" s="11">
        <v>8.8260000000000005</v>
      </c>
      <c r="AB100" s="11">
        <v>20.207999999999998</v>
      </c>
      <c r="AC100" s="3">
        <f t="shared" si="44"/>
        <v>37.042000000000002</v>
      </c>
      <c r="AD100" t="s">
        <v>35</v>
      </c>
      <c r="AF100">
        <f t="shared" si="45"/>
        <v>0</v>
      </c>
      <c r="AG100" t="s">
        <v>36</v>
      </c>
      <c r="AH100" s="11">
        <v>8.8386420000000001</v>
      </c>
      <c r="AI100">
        <f t="shared" si="46"/>
        <v>0.2853568153935559</v>
      </c>
      <c r="AJ100">
        <f t="shared" si="47"/>
        <v>418.53078654554548</v>
      </c>
    </row>
    <row r="101" spans="1:36">
      <c r="A101" s="1">
        <v>21.104299999999999</v>
      </c>
      <c r="B101" t="s">
        <v>50</v>
      </c>
      <c r="C101" t="s">
        <v>49</v>
      </c>
      <c r="D101" t="s">
        <v>53</v>
      </c>
      <c r="E101" s="6">
        <v>9</v>
      </c>
      <c r="F101" s="2">
        <v>8.43</v>
      </c>
      <c r="G101" t="s">
        <v>37</v>
      </c>
      <c r="H101" s="11">
        <v>4.0060000000000002</v>
      </c>
      <c r="I101">
        <v>50</v>
      </c>
      <c r="J101" s="2">
        <f t="shared" si="32"/>
        <v>1.6142571188738941</v>
      </c>
      <c r="K101">
        <v>20000</v>
      </c>
      <c r="L101" s="6">
        <f t="shared" ref="L101:L111" si="48">I101*40/K101</f>
        <v>0.1</v>
      </c>
      <c r="M101" s="11">
        <v>0.1</v>
      </c>
      <c r="N101">
        <v>50</v>
      </c>
      <c r="O101">
        <v>0.5</v>
      </c>
      <c r="P101">
        <v>4</v>
      </c>
      <c r="Q101" s="11">
        <v>4</v>
      </c>
      <c r="R101">
        <f t="shared" si="42"/>
        <v>35.9</v>
      </c>
      <c r="S101" s="11">
        <v>35.9</v>
      </c>
      <c r="T101" s="3">
        <f t="shared" si="43"/>
        <v>40</v>
      </c>
      <c r="U101" s="11">
        <v>57.277000000000001</v>
      </c>
      <c r="V101" s="11">
        <v>51.7</v>
      </c>
      <c r="W101" s="11">
        <v>3291.5</v>
      </c>
      <c r="X101" s="11">
        <v>9.0510000000000002</v>
      </c>
      <c r="Y101" s="11">
        <v>-120.5</v>
      </c>
      <c r="Z101" s="11">
        <v>2803.3</v>
      </c>
      <c r="AA101" s="11">
        <v>8.8290000000000006</v>
      </c>
      <c r="AB101" s="15">
        <v>20.350000000000001</v>
      </c>
      <c r="AC101" s="3">
        <f t="shared" si="44"/>
        <v>36.927</v>
      </c>
      <c r="AD101" t="s">
        <v>35</v>
      </c>
      <c r="AF101">
        <f t="shared" si="45"/>
        <v>0</v>
      </c>
      <c r="AG101" t="s">
        <v>36</v>
      </c>
      <c r="AH101" s="11">
        <v>8.7204060000000005</v>
      </c>
      <c r="AI101">
        <f t="shared" si="46"/>
        <v>0.28153954929941238</v>
      </c>
      <c r="AJ101">
        <f t="shared" si="47"/>
        <v>418.86709127259115</v>
      </c>
    </row>
    <row r="102" spans="1:36">
      <c r="A102" s="1">
        <v>21.104299999999999</v>
      </c>
      <c r="B102" t="s">
        <v>50</v>
      </c>
      <c r="C102" t="s">
        <v>49</v>
      </c>
      <c r="D102" t="s">
        <v>53</v>
      </c>
      <c r="E102" s="6">
        <v>9</v>
      </c>
      <c r="F102" s="2">
        <v>9.43</v>
      </c>
      <c r="G102" t="s">
        <v>38</v>
      </c>
      <c r="H102" s="11">
        <v>3.9990000000000001</v>
      </c>
      <c r="I102">
        <v>50</v>
      </c>
      <c r="J102" s="2">
        <f t="shared" si="32"/>
        <v>1.6142571188738941</v>
      </c>
      <c r="K102">
        <v>20000</v>
      </c>
      <c r="L102" s="6">
        <f t="shared" si="48"/>
        <v>0.1</v>
      </c>
      <c r="M102" s="11">
        <v>0.1</v>
      </c>
      <c r="N102">
        <v>50</v>
      </c>
      <c r="O102">
        <v>0.5</v>
      </c>
      <c r="P102">
        <v>4</v>
      </c>
      <c r="Q102" s="11">
        <v>4</v>
      </c>
      <c r="R102">
        <f t="shared" si="42"/>
        <v>35.9</v>
      </c>
      <c r="S102" s="11">
        <v>35.905000000000001</v>
      </c>
      <c r="T102" s="3">
        <f t="shared" si="43"/>
        <v>40.005000000000003</v>
      </c>
      <c r="U102" s="11">
        <v>57.19</v>
      </c>
      <c r="V102" s="11">
        <v>58.8</v>
      </c>
      <c r="W102" s="11">
        <v>3316.3</v>
      </c>
      <c r="X102" s="11">
        <v>9.0500000000000007</v>
      </c>
      <c r="Y102" s="11">
        <v>-84.5</v>
      </c>
      <c r="Z102" s="11">
        <v>2816.9</v>
      </c>
      <c r="AA102" s="11">
        <v>8.8119999999999994</v>
      </c>
      <c r="AB102" s="11">
        <v>20.312000000000001</v>
      </c>
      <c r="AC102" s="3">
        <f t="shared" si="44"/>
        <v>36.878</v>
      </c>
      <c r="AD102" t="s">
        <v>35</v>
      </c>
      <c r="AF102">
        <f t="shared" si="45"/>
        <v>0</v>
      </c>
      <c r="AG102" t="s">
        <v>36</v>
      </c>
      <c r="AH102" s="11">
        <v>8.7294239999999999</v>
      </c>
      <c r="AI102">
        <f t="shared" si="46"/>
        <v>0.28183069671337246</v>
      </c>
      <c r="AJ102">
        <f t="shared" si="47"/>
        <v>419.68649705626416</v>
      </c>
    </row>
    <row r="103" spans="1:36">
      <c r="A103" s="1">
        <v>21.104299999999999</v>
      </c>
      <c r="B103" t="s">
        <v>50</v>
      </c>
      <c r="C103" t="s">
        <v>49</v>
      </c>
      <c r="D103" t="s">
        <v>53</v>
      </c>
      <c r="E103" s="6">
        <v>9</v>
      </c>
      <c r="F103" s="2">
        <v>10.43</v>
      </c>
      <c r="G103" t="s">
        <v>34</v>
      </c>
      <c r="H103" s="11">
        <v>4.0039999999999996</v>
      </c>
      <c r="I103">
        <v>100</v>
      </c>
      <c r="J103" s="2">
        <f t="shared" si="32"/>
        <v>3.2285142377477882</v>
      </c>
      <c r="K103">
        <v>20000</v>
      </c>
      <c r="L103" s="6">
        <f t="shared" si="48"/>
        <v>0.2</v>
      </c>
      <c r="M103" s="11">
        <v>0.2</v>
      </c>
      <c r="N103">
        <v>50</v>
      </c>
      <c r="O103">
        <v>0.5</v>
      </c>
      <c r="P103">
        <v>4</v>
      </c>
      <c r="Q103" s="11">
        <v>4</v>
      </c>
      <c r="R103">
        <f t="shared" si="42"/>
        <v>35.799999999999997</v>
      </c>
      <c r="S103" s="11">
        <v>35.817999999999998</v>
      </c>
      <c r="T103" s="3">
        <f t="shared" si="43"/>
        <v>40.018000000000001</v>
      </c>
      <c r="U103" s="11">
        <v>57.258000000000003</v>
      </c>
      <c r="V103" s="11">
        <v>52.3</v>
      </c>
      <c r="W103" s="11">
        <v>3453.7</v>
      </c>
      <c r="X103" s="11">
        <v>9.0250000000000004</v>
      </c>
      <c r="Y103" s="11">
        <v>-58.5</v>
      </c>
      <c r="Z103" s="11">
        <v>2860.7</v>
      </c>
      <c r="AA103" s="11">
        <v>8.8140000000000001</v>
      </c>
      <c r="AB103" s="11">
        <v>20.341000000000001</v>
      </c>
      <c r="AC103" s="3">
        <f t="shared" si="44"/>
        <v>36.917000000000002</v>
      </c>
      <c r="AD103" t="s">
        <v>35</v>
      </c>
      <c r="AF103">
        <f t="shared" si="45"/>
        <v>0</v>
      </c>
      <c r="AG103" t="s">
        <v>36</v>
      </c>
      <c r="AH103" s="11">
        <v>23.123100000000001</v>
      </c>
      <c r="AI103">
        <f t="shared" si="46"/>
        <v>0.74653257570865883</v>
      </c>
      <c r="AJ103">
        <f>((I103)*(T103/1000)-(AH103)*(AC103/1000))/(H103/1000)</f>
        <v>786.25487445054932</v>
      </c>
    </row>
    <row r="104" spans="1:36">
      <c r="A104" s="1">
        <v>21.104299999999999</v>
      </c>
      <c r="B104" t="s">
        <v>50</v>
      </c>
      <c r="C104" t="s">
        <v>49</v>
      </c>
      <c r="D104" t="s">
        <v>53</v>
      </c>
      <c r="E104" s="6">
        <v>9</v>
      </c>
      <c r="F104" s="2">
        <v>11.43</v>
      </c>
      <c r="G104" t="s">
        <v>37</v>
      </c>
      <c r="H104" s="11">
        <v>4</v>
      </c>
      <c r="I104">
        <v>100</v>
      </c>
      <c r="J104" s="2">
        <f t="shared" si="32"/>
        <v>3.2285142377477882</v>
      </c>
      <c r="K104">
        <v>20000</v>
      </c>
      <c r="L104" s="6">
        <f t="shared" si="48"/>
        <v>0.2</v>
      </c>
      <c r="M104" s="11">
        <v>0.2</v>
      </c>
      <c r="N104">
        <v>50</v>
      </c>
      <c r="O104">
        <v>0.5</v>
      </c>
      <c r="P104">
        <v>4</v>
      </c>
      <c r="Q104" s="11">
        <v>4</v>
      </c>
      <c r="R104">
        <f t="shared" si="42"/>
        <v>35.799999999999997</v>
      </c>
      <c r="S104" s="11">
        <v>35.796999999999997</v>
      </c>
      <c r="T104" s="3">
        <f t="shared" si="43"/>
        <v>39.997</v>
      </c>
      <c r="U104" s="11">
        <v>57.218000000000004</v>
      </c>
      <c r="V104" s="11">
        <v>52.3</v>
      </c>
      <c r="W104" s="11">
        <v>3338.9</v>
      </c>
      <c r="X104" s="11">
        <v>9.0310000000000006</v>
      </c>
      <c r="Y104" s="11">
        <v>-103.9</v>
      </c>
      <c r="Z104" s="11">
        <v>2897.6</v>
      </c>
      <c r="AA104" s="11">
        <v>8.82</v>
      </c>
      <c r="AB104" s="11">
        <v>20.231000000000002</v>
      </c>
      <c r="AC104" s="3">
        <f t="shared" si="44"/>
        <v>36.987000000000002</v>
      </c>
      <c r="AD104" t="s">
        <v>35</v>
      </c>
      <c r="AF104">
        <f t="shared" si="45"/>
        <v>0</v>
      </c>
      <c r="AG104" t="s">
        <v>36</v>
      </c>
      <c r="AH104" s="11">
        <v>23.183160000000001</v>
      </c>
      <c r="AI104">
        <f t="shared" si="46"/>
        <v>0.74847162135985024</v>
      </c>
      <c r="AJ104">
        <f t="shared" ref="AJ104:AJ111" si="49">((I104)*(T104/1000)-(AH104)*(AC104/1000))/(H104/1000)</f>
        <v>785.55611526999985</v>
      </c>
    </row>
    <row r="105" spans="1:36">
      <c r="A105" s="1">
        <v>21.104299999999999</v>
      </c>
      <c r="B105" t="s">
        <v>50</v>
      </c>
      <c r="C105" t="s">
        <v>49</v>
      </c>
      <c r="D105" t="s">
        <v>53</v>
      </c>
      <c r="E105" s="6">
        <v>9</v>
      </c>
      <c r="F105" s="2">
        <v>12.43</v>
      </c>
      <c r="G105" t="s">
        <v>38</v>
      </c>
      <c r="H105" s="11">
        <v>3.9990000000000001</v>
      </c>
      <c r="I105">
        <v>100</v>
      </c>
      <c r="J105" s="2">
        <f t="shared" si="32"/>
        <v>3.2285142377477882</v>
      </c>
      <c r="K105">
        <v>20000</v>
      </c>
      <c r="L105" s="6">
        <f t="shared" si="48"/>
        <v>0.2</v>
      </c>
      <c r="M105" s="11">
        <v>0.2</v>
      </c>
      <c r="N105">
        <v>50</v>
      </c>
      <c r="O105">
        <v>0.5</v>
      </c>
      <c r="P105">
        <v>4</v>
      </c>
      <c r="Q105" s="11">
        <v>4</v>
      </c>
      <c r="R105">
        <f t="shared" si="42"/>
        <v>35.799999999999997</v>
      </c>
      <c r="S105" s="11">
        <v>35.796999999999997</v>
      </c>
      <c r="T105" s="3">
        <f t="shared" si="43"/>
        <v>39.997</v>
      </c>
      <c r="U105" s="11">
        <v>57.218000000000004</v>
      </c>
      <c r="V105" s="11">
        <v>51.5</v>
      </c>
      <c r="W105" s="11">
        <v>3371.3</v>
      </c>
      <c r="X105" s="11">
        <v>9.0519999999999996</v>
      </c>
      <c r="Y105" s="11">
        <v>-93.5</v>
      </c>
      <c r="Z105" s="11">
        <v>2908.2</v>
      </c>
      <c r="AA105" s="11">
        <v>8.8160000000000007</v>
      </c>
      <c r="AB105" s="11">
        <v>20.326000000000001</v>
      </c>
      <c r="AC105" s="3">
        <f t="shared" si="44"/>
        <v>36.892000000000003</v>
      </c>
      <c r="AD105" t="s">
        <v>35</v>
      </c>
      <c r="AF105">
        <f t="shared" si="45"/>
        <v>0</v>
      </c>
      <c r="AG105" t="s">
        <v>36</v>
      </c>
      <c r="AH105" s="11">
        <v>24.024000000000001</v>
      </c>
      <c r="AI105">
        <f t="shared" si="46"/>
        <v>0.77561826047652871</v>
      </c>
      <c r="AJ105">
        <f t="shared" si="49"/>
        <v>778.54628457114268</v>
      </c>
    </row>
    <row r="106" spans="1:36">
      <c r="A106" s="1">
        <v>21.104299999999999</v>
      </c>
      <c r="B106" t="s">
        <v>50</v>
      </c>
      <c r="C106" t="s">
        <v>49</v>
      </c>
      <c r="D106" t="s">
        <v>53</v>
      </c>
      <c r="E106" s="6">
        <v>9</v>
      </c>
      <c r="F106" s="2">
        <v>13.43</v>
      </c>
      <c r="G106" t="s">
        <v>34</v>
      </c>
      <c r="H106" s="11">
        <v>4.0039999999999996</v>
      </c>
      <c r="I106">
        <v>250</v>
      </c>
      <c r="J106" s="2">
        <f t="shared" si="32"/>
        <v>8.0712855943694706</v>
      </c>
      <c r="K106">
        <v>20000</v>
      </c>
      <c r="L106" s="6">
        <f t="shared" si="48"/>
        <v>0.5</v>
      </c>
      <c r="M106" s="13">
        <v>0.5</v>
      </c>
      <c r="N106">
        <v>50</v>
      </c>
      <c r="O106">
        <v>0.5</v>
      </c>
      <c r="P106">
        <v>4</v>
      </c>
      <c r="Q106" s="11">
        <v>4</v>
      </c>
      <c r="R106">
        <f t="shared" si="42"/>
        <v>35.5</v>
      </c>
      <c r="S106" s="11">
        <v>35.496000000000002</v>
      </c>
      <c r="T106" s="3">
        <f t="shared" si="43"/>
        <v>39.996000000000002</v>
      </c>
      <c r="U106" s="11">
        <v>57.244999999999997</v>
      </c>
      <c r="V106" s="11">
        <v>51.6</v>
      </c>
      <c r="W106" s="11">
        <v>3900.9</v>
      </c>
      <c r="X106" s="11">
        <v>9.0210000000000008</v>
      </c>
      <c r="Y106" s="11">
        <v>-48</v>
      </c>
      <c r="Z106" s="11">
        <v>3302.2</v>
      </c>
      <c r="AA106" s="11">
        <v>8.8179999999999996</v>
      </c>
      <c r="AB106" s="11">
        <v>20.414000000000001</v>
      </c>
      <c r="AC106" s="3">
        <f t="shared" si="44"/>
        <v>36.830999999999996</v>
      </c>
      <c r="AD106" t="s">
        <v>35</v>
      </c>
      <c r="AF106">
        <f t="shared" si="45"/>
        <v>0</v>
      </c>
      <c r="AG106" t="s">
        <v>36</v>
      </c>
      <c r="AH106" s="11">
        <v>126.15179999999999</v>
      </c>
      <c r="AI106">
        <f t="shared" si="46"/>
        <v>4.0728288241751152</v>
      </c>
      <c r="AJ106">
        <f t="shared" si="49"/>
        <v>1336.8389246253748</v>
      </c>
    </row>
    <row r="107" spans="1:36">
      <c r="A107" s="1">
        <v>21.104299999999999</v>
      </c>
      <c r="B107" t="s">
        <v>50</v>
      </c>
      <c r="C107" t="s">
        <v>49</v>
      </c>
      <c r="D107" t="s">
        <v>53</v>
      </c>
      <c r="E107" s="6">
        <v>9</v>
      </c>
      <c r="F107" s="2">
        <v>14.43</v>
      </c>
      <c r="G107" t="s">
        <v>37</v>
      </c>
      <c r="H107" s="11">
        <v>3.992</v>
      </c>
      <c r="I107">
        <v>250</v>
      </c>
      <c r="J107" s="2">
        <f t="shared" si="32"/>
        <v>8.0712855943694706</v>
      </c>
      <c r="K107">
        <v>20000</v>
      </c>
      <c r="L107" s="6">
        <f t="shared" si="48"/>
        <v>0.5</v>
      </c>
      <c r="M107" s="13">
        <v>0.5</v>
      </c>
      <c r="N107">
        <v>50</v>
      </c>
      <c r="O107">
        <v>0.5</v>
      </c>
      <c r="P107">
        <v>4</v>
      </c>
      <c r="Q107" s="11">
        <v>4</v>
      </c>
      <c r="R107">
        <f t="shared" si="42"/>
        <v>35.5</v>
      </c>
      <c r="S107" s="11">
        <v>35.500999999999998</v>
      </c>
      <c r="T107" s="3">
        <f t="shared" si="43"/>
        <v>40.000999999999998</v>
      </c>
      <c r="U107" s="11">
        <v>57.213999999999999</v>
      </c>
      <c r="V107" s="11">
        <v>52.2</v>
      </c>
      <c r="W107" s="11">
        <v>3983.3</v>
      </c>
      <c r="X107" s="11">
        <v>9.0180000000000007</v>
      </c>
      <c r="Y107" s="11">
        <v>-29.9</v>
      </c>
      <c r="Z107" s="11">
        <v>3292.7</v>
      </c>
      <c r="AA107" s="11">
        <v>8.8160000000000007</v>
      </c>
      <c r="AB107" s="11">
        <v>20.422000000000001</v>
      </c>
      <c r="AC107" s="3">
        <f t="shared" si="44"/>
        <v>36.792000000000002</v>
      </c>
      <c r="AD107" t="s">
        <v>35</v>
      </c>
      <c r="AF107">
        <f t="shared" si="45"/>
        <v>0</v>
      </c>
      <c r="AG107" t="s">
        <v>36</v>
      </c>
      <c r="AH107" s="11">
        <v>120.8412</v>
      </c>
      <c r="AI107">
        <f t="shared" si="46"/>
        <v>3.9013753470652808</v>
      </c>
      <c r="AJ107">
        <f t="shared" si="49"/>
        <v>1391.3478380761521</v>
      </c>
    </row>
    <row r="108" spans="1:36">
      <c r="A108" s="1">
        <v>21.104299999999999</v>
      </c>
      <c r="B108" t="s">
        <v>50</v>
      </c>
      <c r="C108" t="s">
        <v>49</v>
      </c>
      <c r="D108" t="s">
        <v>53</v>
      </c>
      <c r="E108" s="6">
        <v>9</v>
      </c>
      <c r="F108" s="2">
        <v>15.43</v>
      </c>
      <c r="G108" t="s">
        <v>38</v>
      </c>
      <c r="H108" s="11">
        <v>3.9940000000000002</v>
      </c>
      <c r="I108">
        <v>250</v>
      </c>
      <c r="J108" s="2">
        <f t="shared" si="32"/>
        <v>8.0712855943694706</v>
      </c>
      <c r="K108">
        <v>20000</v>
      </c>
      <c r="L108" s="6">
        <f t="shared" si="48"/>
        <v>0.5</v>
      </c>
      <c r="M108" s="13">
        <v>0.5</v>
      </c>
      <c r="N108">
        <v>50</v>
      </c>
      <c r="O108">
        <v>0.5</v>
      </c>
      <c r="P108">
        <v>4</v>
      </c>
      <c r="Q108" s="11">
        <v>4</v>
      </c>
      <c r="R108">
        <f t="shared" si="42"/>
        <v>35.5</v>
      </c>
      <c r="S108" s="11">
        <v>35.499000000000002</v>
      </c>
      <c r="T108" s="3">
        <f t="shared" si="43"/>
        <v>39.999000000000002</v>
      </c>
      <c r="U108" s="11">
        <v>57.286999999999999</v>
      </c>
      <c r="V108" s="11">
        <v>53.5</v>
      </c>
      <c r="W108" s="11">
        <v>4055.5</v>
      </c>
      <c r="X108" s="11">
        <v>8.9969999999999999</v>
      </c>
      <c r="Y108" s="11">
        <v>-26.8</v>
      </c>
      <c r="Z108" s="11">
        <v>3266.5</v>
      </c>
      <c r="AA108" s="11">
        <v>8.8040000000000003</v>
      </c>
      <c r="AB108" s="11">
        <v>20.486999999999998</v>
      </c>
      <c r="AC108" s="3">
        <f t="shared" si="44"/>
        <v>36.799999999999997</v>
      </c>
      <c r="AD108" t="s">
        <v>35</v>
      </c>
      <c r="AF108">
        <f t="shared" si="45"/>
        <v>0</v>
      </c>
      <c r="AG108" t="s">
        <v>36</v>
      </c>
      <c r="AH108" s="11">
        <v>123.14579999999999</v>
      </c>
      <c r="AI108">
        <f t="shared" si="46"/>
        <v>3.9757796861884165</v>
      </c>
      <c r="AJ108">
        <f t="shared" si="49"/>
        <v>1369.049714571858</v>
      </c>
    </row>
    <row r="109" spans="1:36">
      <c r="A109" s="1">
        <v>21.104299999999999</v>
      </c>
      <c r="B109" t="s">
        <v>50</v>
      </c>
      <c r="C109" t="s">
        <v>49</v>
      </c>
      <c r="D109" t="s">
        <v>53</v>
      </c>
      <c r="E109" s="6">
        <v>9</v>
      </c>
      <c r="F109" s="2">
        <v>16.43</v>
      </c>
      <c r="G109" t="s">
        <v>34</v>
      </c>
      <c r="H109" s="11">
        <v>4</v>
      </c>
      <c r="I109">
        <v>500</v>
      </c>
      <c r="J109" s="2">
        <f t="shared" si="32"/>
        <v>16.142571188738941</v>
      </c>
      <c r="K109">
        <v>20000</v>
      </c>
      <c r="L109" s="6">
        <f t="shared" si="48"/>
        <v>1</v>
      </c>
      <c r="M109" s="13">
        <v>1</v>
      </c>
      <c r="N109">
        <v>50</v>
      </c>
      <c r="O109">
        <v>0.5</v>
      </c>
      <c r="P109">
        <v>4</v>
      </c>
      <c r="Q109" s="11">
        <v>4</v>
      </c>
      <c r="R109">
        <f t="shared" si="42"/>
        <v>35</v>
      </c>
      <c r="S109" s="15">
        <v>35.003</v>
      </c>
      <c r="T109" s="3">
        <f t="shared" si="43"/>
        <v>40.003</v>
      </c>
      <c r="U109" s="11">
        <v>57.302999999999997</v>
      </c>
      <c r="V109" s="11">
        <v>51.9</v>
      </c>
      <c r="W109" s="11">
        <v>5112.3999999999996</v>
      </c>
      <c r="X109" s="11">
        <v>8.9719999999999995</v>
      </c>
      <c r="Y109" s="11">
        <v>-119.3</v>
      </c>
      <c r="Z109" s="11">
        <v>4176</v>
      </c>
      <c r="AA109" s="11">
        <v>8.8279999999999994</v>
      </c>
      <c r="AB109" s="11">
        <v>20.449000000000002</v>
      </c>
      <c r="AC109" s="3">
        <f t="shared" si="44"/>
        <v>36.853999999999999</v>
      </c>
      <c r="AD109" t="s">
        <v>35</v>
      </c>
      <c r="AF109">
        <f t="shared" si="45"/>
        <v>0</v>
      </c>
      <c r="AG109" t="s">
        <v>36</v>
      </c>
      <c r="AH109" s="11">
        <v>349.09679999999997</v>
      </c>
      <c r="AI109">
        <f t="shared" si="46"/>
        <v>11.27063989152192</v>
      </c>
      <c r="AJ109">
        <f t="shared" si="49"/>
        <v>1783.9716332000005</v>
      </c>
    </row>
    <row r="110" spans="1:36">
      <c r="A110" s="1">
        <v>21.104299999999999</v>
      </c>
      <c r="B110" t="s">
        <v>50</v>
      </c>
      <c r="C110" t="s">
        <v>49</v>
      </c>
      <c r="D110" t="s">
        <v>53</v>
      </c>
      <c r="E110" s="6">
        <v>9</v>
      </c>
      <c r="F110" s="2">
        <v>17.43</v>
      </c>
      <c r="G110" t="s">
        <v>37</v>
      </c>
      <c r="H110" s="11">
        <v>3.9990000000000001</v>
      </c>
      <c r="I110">
        <v>500</v>
      </c>
      <c r="J110" s="2">
        <f t="shared" si="32"/>
        <v>16.142571188738941</v>
      </c>
      <c r="K110">
        <v>20000</v>
      </c>
      <c r="L110" s="6">
        <f t="shared" si="48"/>
        <v>1</v>
      </c>
      <c r="M110" s="13">
        <v>1</v>
      </c>
      <c r="N110">
        <v>50</v>
      </c>
      <c r="O110">
        <v>0.5</v>
      </c>
      <c r="P110">
        <v>4</v>
      </c>
      <c r="Q110" s="11">
        <v>4</v>
      </c>
      <c r="R110">
        <f t="shared" si="42"/>
        <v>35</v>
      </c>
      <c r="S110" s="11">
        <v>34.997999999999998</v>
      </c>
      <c r="T110" s="3">
        <f t="shared" si="43"/>
        <v>39.997999999999998</v>
      </c>
      <c r="U110" s="11">
        <v>57.264000000000003</v>
      </c>
      <c r="V110" s="11">
        <v>52.1</v>
      </c>
      <c r="W110" s="11">
        <v>5019.8999999999996</v>
      </c>
      <c r="X110" s="11">
        <v>9.0280000000000005</v>
      </c>
      <c r="Y110" s="11">
        <v>-78.7</v>
      </c>
      <c r="Z110" s="11">
        <v>4186.5</v>
      </c>
      <c r="AA110" s="11">
        <v>8.8260000000000005</v>
      </c>
      <c r="AB110" s="11">
        <v>20.431000000000001</v>
      </c>
      <c r="AC110" s="3">
        <f t="shared" si="44"/>
        <v>36.832999999999998</v>
      </c>
      <c r="AD110" t="s">
        <v>35</v>
      </c>
      <c r="AF110">
        <f t="shared" si="45"/>
        <v>0</v>
      </c>
      <c r="AG110" t="s">
        <v>36</v>
      </c>
      <c r="AH110" s="11">
        <v>352.40339999999998</v>
      </c>
      <c r="AI110">
        <f t="shared" si="46"/>
        <v>11.37739394330729</v>
      </c>
      <c r="AJ110">
        <f t="shared" si="49"/>
        <v>1755.1701844961242</v>
      </c>
    </row>
    <row r="111" spans="1:36">
      <c r="A111" s="1">
        <v>21.104299999999999</v>
      </c>
      <c r="B111" t="s">
        <v>50</v>
      </c>
      <c r="C111" t="s">
        <v>49</v>
      </c>
      <c r="D111" t="s">
        <v>53</v>
      </c>
      <c r="E111" s="6">
        <v>9</v>
      </c>
      <c r="F111" s="2">
        <v>18.43</v>
      </c>
      <c r="G111" t="s">
        <v>38</v>
      </c>
      <c r="H111" s="11">
        <v>3.9980000000000002</v>
      </c>
      <c r="I111">
        <v>500</v>
      </c>
      <c r="J111" s="2">
        <f t="shared" si="32"/>
        <v>16.142571188738941</v>
      </c>
      <c r="K111">
        <v>20000</v>
      </c>
      <c r="L111" s="6">
        <f t="shared" si="48"/>
        <v>1</v>
      </c>
      <c r="M111" s="13">
        <v>1</v>
      </c>
      <c r="N111">
        <v>50</v>
      </c>
      <c r="O111">
        <v>0.5</v>
      </c>
      <c r="P111">
        <v>4</v>
      </c>
      <c r="Q111" s="11">
        <v>4</v>
      </c>
      <c r="R111">
        <f t="shared" si="42"/>
        <v>35</v>
      </c>
      <c r="S111" s="15">
        <v>34.994999999999997</v>
      </c>
      <c r="T111" s="3">
        <f t="shared" si="43"/>
        <v>39.994999999999997</v>
      </c>
      <c r="U111" s="11">
        <v>57.281999999999996</v>
      </c>
      <c r="V111" s="11">
        <v>51.4</v>
      </c>
      <c r="W111" s="11">
        <v>5062</v>
      </c>
      <c r="X111" s="11">
        <v>8.9969999999999999</v>
      </c>
      <c r="Y111" s="11">
        <v>-38.200000000000003</v>
      </c>
      <c r="Z111" s="11">
        <v>4173.1000000000004</v>
      </c>
      <c r="AA111" s="11">
        <v>8.8330000000000002</v>
      </c>
      <c r="AB111" s="15">
        <v>20.58</v>
      </c>
      <c r="AC111" s="3">
        <f t="shared" si="44"/>
        <v>36.701999999999998</v>
      </c>
      <c r="AD111" t="s">
        <v>35</v>
      </c>
      <c r="AF111">
        <f t="shared" si="45"/>
        <v>0</v>
      </c>
      <c r="AG111" t="s">
        <v>36</v>
      </c>
      <c r="AH111" s="11">
        <v>348.3954</v>
      </c>
      <c r="AI111">
        <f t="shared" si="46"/>
        <v>11.247995092658359</v>
      </c>
      <c r="AJ111">
        <f t="shared" si="49"/>
        <v>1803.5747946973484</v>
      </c>
    </row>
    <row r="112" spans="1:36">
      <c r="A112" s="1" t="s">
        <v>31</v>
      </c>
      <c r="B112" t="s">
        <v>31</v>
      </c>
      <c r="C112" t="s">
        <v>51</v>
      </c>
      <c r="D112" t="s">
        <v>53</v>
      </c>
      <c r="E112" s="6">
        <v>9</v>
      </c>
      <c r="F112" s="2">
        <v>1.44</v>
      </c>
      <c r="G112" t="s">
        <v>34</v>
      </c>
      <c r="H112" s="11">
        <v>0</v>
      </c>
      <c r="I112">
        <v>0.23304849999999999</v>
      </c>
      <c r="J112" s="2">
        <f t="shared" si="32"/>
        <v>7.5240040033576544E-3</v>
      </c>
      <c r="K112">
        <v>20000</v>
      </c>
      <c r="L112">
        <v>0</v>
      </c>
      <c r="M112" s="11">
        <v>0</v>
      </c>
      <c r="N112">
        <v>50</v>
      </c>
      <c r="O112">
        <v>0.5</v>
      </c>
      <c r="P112">
        <v>4</v>
      </c>
      <c r="Q112" s="11">
        <v>4</v>
      </c>
      <c r="R112">
        <f>40-L112-P112</f>
        <v>36</v>
      </c>
      <c r="S112" s="15">
        <v>35.994999999999997</v>
      </c>
      <c r="T112" s="3">
        <f>S112+Q112+M112</f>
        <v>39.994999999999997</v>
      </c>
      <c r="U112" s="11">
        <v>53.225000000000001</v>
      </c>
      <c r="V112" s="11">
        <v>99.2</v>
      </c>
      <c r="W112" s="11">
        <v>4677.3999999999996</v>
      </c>
      <c r="X112" s="11">
        <v>9.0579999999999998</v>
      </c>
      <c r="Y112" s="11">
        <v>112.8</v>
      </c>
      <c r="Z112" s="11">
        <v>4517.5</v>
      </c>
      <c r="AA112" s="11">
        <v>8.9960000000000004</v>
      </c>
      <c r="AB112" s="15">
        <v>13.47</v>
      </c>
      <c r="AC112" s="3">
        <f>U112-AB112</f>
        <v>39.755000000000003</v>
      </c>
      <c r="AD112" t="s">
        <v>35</v>
      </c>
      <c r="AF112">
        <f>AE112*(1/1000)*(1/94.9714)*(1000/1)</f>
        <v>0</v>
      </c>
      <c r="AG112" t="s">
        <v>36</v>
      </c>
      <c r="AH112" s="11">
        <v>0.143286</v>
      </c>
      <c r="AI112">
        <f>AH112*(1/1000)*(1/30.974)*(1000/1)</f>
        <v>4.6260089106992964E-3</v>
      </c>
      <c r="AJ112">
        <v>0</v>
      </c>
    </row>
    <row r="113" spans="1:36">
      <c r="A113" s="1" t="s">
        <v>31</v>
      </c>
      <c r="B113" t="s">
        <v>31</v>
      </c>
      <c r="C113" t="s">
        <v>51</v>
      </c>
      <c r="D113" t="s">
        <v>53</v>
      </c>
      <c r="E113" s="6">
        <v>9</v>
      </c>
      <c r="F113" s="2">
        <v>2.44</v>
      </c>
      <c r="G113" t="s">
        <v>37</v>
      </c>
      <c r="H113" s="11">
        <v>0</v>
      </c>
      <c r="I113">
        <v>0.23304849999999999</v>
      </c>
      <c r="J113" s="2">
        <f t="shared" si="32"/>
        <v>7.5240040033576544E-3</v>
      </c>
      <c r="K113">
        <v>20000</v>
      </c>
      <c r="L113">
        <v>0</v>
      </c>
      <c r="M113" s="11">
        <v>0</v>
      </c>
      <c r="N113">
        <v>50</v>
      </c>
      <c r="O113">
        <v>0.5</v>
      </c>
      <c r="P113">
        <v>4</v>
      </c>
      <c r="Q113" s="11">
        <v>4</v>
      </c>
      <c r="R113">
        <f t="shared" ref="R113:R129" si="50">40-L113-P113</f>
        <v>36</v>
      </c>
      <c r="S113" s="11">
        <v>35.994</v>
      </c>
      <c r="T113" s="3">
        <f t="shared" ref="T113:T129" si="51">S113+Q113+M113</f>
        <v>39.994</v>
      </c>
      <c r="U113" s="11">
        <v>53.204000000000001</v>
      </c>
      <c r="V113" s="11">
        <v>87</v>
      </c>
      <c r="W113" s="11">
        <v>4593.2</v>
      </c>
      <c r="X113" s="11">
        <v>9.0690000000000008</v>
      </c>
      <c r="Y113" s="11">
        <v>92.2</v>
      </c>
      <c r="Z113" s="11">
        <v>4477</v>
      </c>
      <c r="AA113" s="11">
        <v>8.9969999999999999</v>
      </c>
      <c r="AB113" s="11">
        <v>13.359</v>
      </c>
      <c r="AC113" s="3">
        <f t="shared" ref="AC113:AC129" si="52">U113-AB113</f>
        <v>39.844999999999999</v>
      </c>
      <c r="AD113" t="s">
        <v>35</v>
      </c>
      <c r="AF113">
        <f t="shared" ref="AF113:AF129" si="53">AE113*(1/1000)*(1/94.9714)*(1000/1)</f>
        <v>0</v>
      </c>
      <c r="AG113" t="s">
        <v>36</v>
      </c>
      <c r="AH113" s="11">
        <v>5.8116000000000001E-2</v>
      </c>
      <c r="AI113">
        <f t="shared" ref="AI113:AI129" si="54">AH113*(1/1000)*(1/30.974)*(1000/1)</f>
        <v>1.8762833344095049E-3</v>
      </c>
      <c r="AJ113">
        <v>0</v>
      </c>
    </row>
    <row r="114" spans="1:36">
      <c r="A114" s="1" t="s">
        <v>31</v>
      </c>
      <c r="B114" t="s">
        <v>31</v>
      </c>
      <c r="C114" t="s">
        <v>51</v>
      </c>
      <c r="D114" t="s">
        <v>53</v>
      </c>
      <c r="E114" s="6">
        <v>9</v>
      </c>
      <c r="F114" s="2">
        <v>3.44</v>
      </c>
      <c r="G114" t="s">
        <v>38</v>
      </c>
      <c r="H114" s="11">
        <v>0</v>
      </c>
      <c r="I114">
        <v>0.23304849999999999</v>
      </c>
      <c r="J114" s="2">
        <f t="shared" si="32"/>
        <v>7.5240040033576544E-3</v>
      </c>
      <c r="K114">
        <v>20000</v>
      </c>
      <c r="L114">
        <v>0</v>
      </c>
      <c r="M114" s="11">
        <v>0</v>
      </c>
      <c r="N114">
        <v>50</v>
      </c>
      <c r="O114">
        <v>0.5</v>
      </c>
      <c r="P114">
        <v>4</v>
      </c>
      <c r="Q114" s="11">
        <v>4</v>
      </c>
      <c r="R114">
        <f t="shared" si="50"/>
        <v>36</v>
      </c>
      <c r="S114" s="11">
        <v>35.997</v>
      </c>
      <c r="T114" s="3">
        <f t="shared" si="51"/>
        <v>39.997</v>
      </c>
      <c r="U114" s="11">
        <v>53.220999999999997</v>
      </c>
      <c r="V114" s="11">
        <v>81.8</v>
      </c>
      <c r="W114" s="11">
        <v>4564.1000000000004</v>
      </c>
      <c r="X114" s="11">
        <v>9.07</v>
      </c>
      <c r="Y114" s="11">
        <v>85.4</v>
      </c>
      <c r="Z114" s="11">
        <v>4466.2</v>
      </c>
      <c r="AA114" s="11">
        <v>9</v>
      </c>
      <c r="AB114" s="11">
        <v>13.407999999999999</v>
      </c>
      <c r="AC114" s="3">
        <f t="shared" si="52"/>
        <v>39.812999999999995</v>
      </c>
      <c r="AD114" t="s">
        <v>35</v>
      </c>
      <c r="AF114">
        <f t="shared" si="53"/>
        <v>0</v>
      </c>
      <c r="AG114" t="s">
        <v>36</v>
      </c>
      <c r="AH114" s="11">
        <v>0.29358600000000001</v>
      </c>
      <c r="AI114">
        <f t="shared" si="54"/>
        <v>9.4784658100342221E-3</v>
      </c>
      <c r="AJ114">
        <v>0</v>
      </c>
    </row>
    <row r="115" spans="1:36">
      <c r="A115" s="1">
        <v>21.104399999999998</v>
      </c>
      <c r="B115" t="s">
        <v>52</v>
      </c>
      <c r="C115" t="s">
        <v>51</v>
      </c>
      <c r="D115" t="s">
        <v>53</v>
      </c>
      <c r="E115" s="6">
        <v>9</v>
      </c>
      <c r="F115" s="2">
        <v>4.4400000000000004</v>
      </c>
      <c r="G115" t="s">
        <v>34</v>
      </c>
      <c r="H115" s="11">
        <v>4.0069999999999997</v>
      </c>
      <c r="I115">
        <v>0.23304849999999999</v>
      </c>
      <c r="J115" s="2">
        <f t="shared" si="32"/>
        <v>7.5240040033576544E-3</v>
      </c>
      <c r="K115">
        <v>20000</v>
      </c>
      <c r="L115" s="5">
        <v>0</v>
      </c>
      <c r="M115" s="11">
        <v>0</v>
      </c>
      <c r="N115">
        <v>50</v>
      </c>
      <c r="O115">
        <v>0.5</v>
      </c>
      <c r="P115">
        <v>4</v>
      </c>
      <c r="Q115" s="11">
        <v>4</v>
      </c>
      <c r="R115">
        <f t="shared" si="50"/>
        <v>36</v>
      </c>
      <c r="S115" s="11">
        <v>35.994</v>
      </c>
      <c r="T115" s="3">
        <f t="shared" si="51"/>
        <v>39.994</v>
      </c>
      <c r="U115" s="11">
        <v>57.204000000000001</v>
      </c>
      <c r="V115" s="11">
        <v>82.7</v>
      </c>
      <c r="W115" s="11">
        <v>4516.7</v>
      </c>
      <c r="X115" s="11">
        <v>8.9969999999999999</v>
      </c>
      <c r="Y115" s="11">
        <v>83.8</v>
      </c>
      <c r="Z115" s="11">
        <v>4416.8999999999996</v>
      </c>
      <c r="AA115" s="11">
        <v>8.8040000000000003</v>
      </c>
      <c r="AB115" s="11">
        <v>20.041</v>
      </c>
      <c r="AC115" s="3">
        <f t="shared" si="52"/>
        <v>37.162999999999997</v>
      </c>
      <c r="AD115" t="s">
        <v>35</v>
      </c>
      <c r="AF115">
        <f t="shared" si="53"/>
        <v>0</v>
      </c>
      <c r="AG115" t="s">
        <v>36</v>
      </c>
      <c r="AH115" s="11">
        <v>0.28156199999999998</v>
      </c>
      <c r="AI115">
        <f t="shared" si="54"/>
        <v>9.0902692580874279E-3</v>
      </c>
      <c r="AJ115">
        <f t="shared" ref="AJ115:AJ120" si="55">((I115)*(T115/1000)-(AH115)*(AC115/1000))/(H115/1000)</f>
        <v>-0.28528747117544251</v>
      </c>
    </row>
    <row r="116" spans="1:36">
      <c r="A116" s="1">
        <v>21.104399999999998</v>
      </c>
      <c r="B116" t="s">
        <v>52</v>
      </c>
      <c r="C116" t="s">
        <v>51</v>
      </c>
      <c r="D116" t="s">
        <v>53</v>
      </c>
      <c r="E116" s="6">
        <v>9</v>
      </c>
      <c r="F116" s="2">
        <v>5.44</v>
      </c>
      <c r="G116" t="s">
        <v>37</v>
      </c>
      <c r="H116" s="11">
        <v>3.9929999999999999</v>
      </c>
      <c r="I116">
        <v>0.23304849999999999</v>
      </c>
      <c r="J116" s="2">
        <f t="shared" si="32"/>
        <v>7.5240040033576544E-3</v>
      </c>
      <c r="K116">
        <v>20000</v>
      </c>
      <c r="L116" s="5">
        <v>0</v>
      </c>
      <c r="M116" s="11">
        <v>0</v>
      </c>
      <c r="N116">
        <v>50</v>
      </c>
      <c r="O116">
        <v>0.5</v>
      </c>
      <c r="P116">
        <v>4</v>
      </c>
      <c r="Q116" s="11">
        <v>4</v>
      </c>
      <c r="R116">
        <f t="shared" si="50"/>
        <v>36</v>
      </c>
      <c r="S116" s="11">
        <v>35.996000000000002</v>
      </c>
      <c r="T116" s="3">
        <f t="shared" si="51"/>
        <v>39.996000000000002</v>
      </c>
      <c r="U116" s="11">
        <v>57.223999999999997</v>
      </c>
      <c r="V116" s="11">
        <v>83.1</v>
      </c>
      <c r="W116" s="11">
        <v>4543.5</v>
      </c>
      <c r="X116" s="11">
        <v>8.9939999999999998</v>
      </c>
      <c r="Y116" s="11">
        <v>78.3</v>
      </c>
      <c r="Z116" s="11">
        <v>4407.8</v>
      </c>
      <c r="AA116" s="11">
        <v>8.7940000000000005</v>
      </c>
      <c r="AB116" s="11">
        <v>19.984000000000002</v>
      </c>
      <c r="AC116" s="3">
        <f t="shared" si="52"/>
        <v>37.239999999999995</v>
      </c>
      <c r="AD116" t="s">
        <v>35</v>
      </c>
      <c r="AF116">
        <f t="shared" si="53"/>
        <v>0</v>
      </c>
      <c r="AG116" t="s">
        <v>36</v>
      </c>
      <c r="AH116" s="11">
        <v>0.222444</v>
      </c>
      <c r="AI116">
        <f t="shared" si="54"/>
        <v>7.181636211015691E-3</v>
      </c>
      <c r="AJ116">
        <f t="shared" si="55"/>
        <v>0.25975287903831756</v>
      </c>
    </row>
    <row r="117" spans="1:36">
      <c r="A117" s="1">
        <v>21.104399999999998</v>
      </c>
      <c r="B117" t="s">
        <v>52</v>
      </c>
      <c r="C117" t="s">
        <v>51</v>
      </c>
      <c r="D117" t="s">
        <v>53</v>
      </c>
      <c r="E117" s="6">
        <v>9</v>
      </c>
      <c r="F117" s="2">
        <v>6.44</v>
      </c>
      <c r="G117" t="s">
        <v>38</v>
      </c>
      <c r="H117" s="11">
        <v>3.9980000000000002</v>
      </c>
      <c r="I117">
        <v>0.23304849999999999</v>
      </c>
      <c r="J117" s="2">
        <f t="shared" si="32"/>
        <v>7.5240040033576544E-3</v>
      </c>
      <c r="K117">
        <v>20000</v>
      </c>
      <c r="L117" s="5">
        <v>0</v>
      </c>
      <c r="M117" s="11">
        <v>0</v>
      </c>
      <c r="N117">
        <v>50</v>
      </c>
      <c r="O117">
        <v>0.5</v>
      </c>
      <c r="P117">
        <v>4</v>
      </c>
      <c r="Q117" s="11">
        <v>4</v>
      </c>
      <c r="R117">
        <f t="shared" si="50"/>
        <v>36</v>
      </c>
      <c r="S117" s="11">
        <v>36.000999999999998</v>
      </c>
      <c r="T117" s="3">
        <f t="shared" si="51"/>
        <v>40.000999999999998</v>
      </c>
      <c r="U117" s="11">
        <v>57.255000000000003</v>
      </c>
      <c r="V117" s="11">
        <v>81.400000000000006</v>
      </c>
      <c r="W117" s="11">
        <v>4537</v>
      </c>
      <c r="X117" s="11">
        <v>8.9909999999999997</v>
      </c>
      <c r="Y117" s="11">
        <v>84.4</v>
      </c>
      <c r="Z117" s="11">
        <v>4472.6000000000004</v>
      </c>
      <c r="AA117" s="11">
        <v>8.8130000000000006</v>
      </c>
      <c r="AB117" s="11">
        <v>20.076000000000001</v>
      </c>
      <c r="AC117" s="3">
        <f t="shared" si="52"/>
        <v>37.179000000000002</v>
      </c>
      <c r="AD117" t="s">
        <v>35</v>
      </c>
      <c r="AF117">
        <f t="shared" si="53"/>
        <v>0</v>
      </c>
      <c r="AG117" t="s">
        <v>36</v>
      </c>
      <c r="AH117" s="11">
        <v>0.29859599999999997</v>
      </c>
      <c r="AI117">
        <f t="shared" si="54"/>
        <v>9.6402143733453852E-3</v>
      </c>
      <c r="AJ117">
        <f t="shared" si="55"/>
        <v>-0.44505443609304668</v>
      </c>
    </row>
    <row r="118" spans="1:36">
      <c r="A118" s="1">
        <v>21.104399999999998</v>
      </c>
      <c r="B118" t="s">
        <v>52</v>
      </c>
      <c r="C118" t="s">
        <v>51</v>
      </c>
      <c r="D118" t="s">
        <v>53</v>
      </c>
      <c r="E118" s="6">
        <v>9</v>
      </c>
      <c r="F118" s="2">
        <v>7.44</v>
      </c>
      <c r="G118" t="s">
        <v>34</v>
      </c>
      <c r="H118" s="11">
        <v>3.9969999999999999</v>
      </c>
      <c r="I118">
        <v>50</v>
      </c>
      <c r="J118" s="2">
        <f t="shared" si="32"/>
        <v>1.6142571188738941</v>
      </c>
      <c r="K118">
        <v>20000</v>
      </c>
      <c r="L118" s="6">
        <f>I118*40/K118</f>
        <v>0.1</v>
      </c>
      <c r="M118" s="11">
        <v>0.1</v>
      </c>
      <c r="N118">
        <v>50</v>
      </c>
      <c r="O118">
        <v>0.5</v>
      </c>
      <c r="P118">
        <v>4</v>
      </c>
      <c r="Q118" s="11">
        <v>4</v>
      </c>
      <c r="R118" s="6">
        <f>40-L118-P118</f>
        <v>35.9</v>
      </c>
      <c r="S118" s="11">
        <v>35.892000000000003</v>
      </c>
      <c r="T118" s="3">
        <f t="shared" si="51"/>
        <v>39.992000000000004</v>
      </c>
      <c r="U118" s="11">
        <v>57.268999999999998</v>
      </c>
      <c r="V118" s="11">
        <v>84.2</v>
      </c>
      <c r="W118" s="11">
        <v>4588.3999999999996</v>
      </c>
      <c r="X118" s="11">
        <v>8.9749999999999996</v>
      </c>
      <c r="Y118" s="11">
        <v>64.599999999999994</v>
      </c>
      <c r="Z118" s="11">
        <v>4571.2</v>
      </c>
      <c r="AA118" s="11">
        <v>8.8160000000000007</v>
      </c>
      <c r="AB118" s="15">
        <v>20.12</v>
      </c>
      <c r="AC118" s="3">
        <f t="shared" si="52"/>
        <v>37.149000000000001</v>
      </c>
      <c r="AD118" t="s">
        <v>35</v>
      </c>
      <c r="AF118">
        <f t="shared" si="53"/>
        <v>0</v>
      </c>
      <c r="AG118" t="s">
        <v>36</v>
      </c>
      <c r="AH118" s="11">
        <v>6.4839419999999999</v>
      </c>
      <c r="AI118">
        <f t="shared" si="54"/>
        <v>0.2093349906373087</v>
      </c>
      <c r="AJ118">
        <f t="shared" si="55"/>
        <v>440.01201867450601</v>
      </c>
    </row>
    <row r="119" spans="1:36">
      <c r="A119" s="1">
        <v>21.104399999999998</v>
      </c>
      <c r="B119" t="s">
        <v>52</v>
      </c>
      <c r="C119" t="s">
        <v>51</v>
      </c>
      <c r="D119" t="s">
        <v>53</v>
      </c>
      <c r="E119" s="6">
        <v>9</v>
      </c>
      <c r="F119" s="2">
        <v>8.44</v>
      </c>
      <c r="G119" t="s">
        <v>37</v>
      </c>
      <c r="H119" s="11">
        <v>4</v>
      </c>
      <c r="I119">
        <v>50</v>
      </c>
      <c r="J119" s="2">
        <f t="shared" si="32"/>
        <v>1.6142571188738941</v>
      </c>
      <c r="K119">
        <v>20000</v>
      </c>
      <c r="L119" s="6">
        <f t="shared" ref="L119:L129" si="56">I119*40/K119</f>
        <v>0.1</v>
      </c>
      <c r="M119" s="11">
        <v>0.1</v>
      </c>
      <c r="N119">
        <v>50</v>
      </c>
      <c r="O119">
        <v>0.5</v>
      </c>
      <c r="P119">
        <v>4</v>
      </c>
      <c r="Q119" s="11">
        <v>4</v>
      </c>
      <c r="R119">
        <f t="shared" si="50"/>
        <v>35.9</v>
      </c>
      <c r="S119" s="11">
        <v>35.892000000000003</v>
      </c>
      <c r="T119" s="3">
        <f t="shared" si="51"/>
        <v>39.992000000000004</v>
      </c>
      <c r="U119" s="11">
        <v>57.222999999999999</v>
      </c>
      <c r="V119" s="11">
        <v>83.5</v>
      </c>
      <c r="W119" s="11">
        <v>4583.1000000000004</v>
      </c>
      <c r="X119" s="11">
        <v>8.9719999999999995</v>
      </c>
      <c r="Y119" s="11">
        <v>56.4</v>
      </c>
      <c r="Z119" s="11">
        <v>4526.3999999999996</v>
      </c>
      <c r="AA119" s="11">
        <v>8.8209999999999997</v>
      </c>
      <c r="AB119" s="11">
        <v>20.050999999999998</v>
      </c>
      <c r="AC119" s="3">
        <f t="shared" si="52"/>
        <v>37.171999999999997</v>
      </c>
      <c r="AD119" t="s">
        <v>35</v>
      </c>
      <c r="AF119">
        <f t="shared" si="53"/>
        <v>0</v>
      </c>
      <c r="AG119" t="s">
        <v>36</v>
      </c>
      <c r="AH119" s="11">
        <v>6.1502759999999999</v>
      </c>
      <c r="AI119">
        <f t="shared" si="54"/>
        <v>0.19856253632078516</v>
      </c>
      <c r="AJ119">
        <f t="shared" si="55"/>
        <v>442.74548513200006</v>
      </c>
    </row>
    <row r="120" spans="1:36">
      <c r="A120" s="1">
        <v>21.104399999999998</v>
      </c>
      <c r="B120" t="s">
        <v>52</v>
      </c>
      <c r="C120" t="s">
        <v>51</v>
      </c>
      <c r="D120" t="s">
        <v>53</v>
      </c>
      <c r="E120" s="6">
        <v>9</v>
      </c>
      <c r="F120" s="2">
        <v>9.44</v>
      </c>
      <c r="G120" t="s">
        <v>38</v>
      </c>
      <c r="H120" s="11">
        <v>3.9929999999999999</v>
      </c>
      <c r="I120">
        <v>50</v>
      </c>
      <c r="J120" s="2">
        <f t="shared" si="32"/>
        <v>1.6142571188738941</v>
      </c>
      <c r="K120">
        <v>20000</v>
      </c>
      <c r="L120" s="6">
        <f t="shared" si="56"/>
        <v>0.1</v>
      </c>
      <c r="M120" s="11">
        <v>0.1</v>
      </c>
      <c r="N120">
        <v>50</v>
      </c>
      <c r="O120">
        <v>0.5</v>
      </c>
      <c r="P120">
        <v>4</v>
      </c>
      <c r="Q120" s="11">
        <v>4</v>
      </c>
      <c r="R120">
        <f t="shared" si="50"/>
        <v>35.9</v>
      </c>
      <c r="S120" s="11">
        <v>35.895000000000003</v>
      </c>
      <c r="T120" s="3">
        <f t="shared" si="51"/>
        <v>39.995000000000005</v>
      </c>
      <c r="U120" s="11">
        <v>57.228999999999999</v>
      </c>
      <c r="V120" s="11">
        <v>83</v>
      </c>
      <c r="W120" s="11">
        <v>4573.6000000000004</v>
      </c>
      <c r="X120" s="11">
        <v>8.9719999999999995</v>
      </c>
      <c r="Y120" s="11">
        <v>57.1</v>
      </c>
      <c r="Z120" s="11">
        <v>4586.1000000000004</v>
      </c>
      <c r="AA120" s="11">
        <v>8.8160000000000007</v>
      </c>
      <c r="AB120" s="11">
        <v>20.155000000000001</v>
      </c>
      <c r="AC120" s="3">
        <f t="shared" si="52"/>
        <v>37.073999999999998</v>
      </c>
      <c r="AD120" t="s">
        <v>35</v>
      </c>
      <c r="AF120">
        <f t="shared" si="53"/>
        <v>0</v>
      </c>
      <c r="AG120" t="s">
        <v>36</v>
      </c>
      <c r="AH120" s="11">
        <v>6.1953659999999999</v>
      </c>
      <c r="AI120">
        <f t="shared" si="54"/>
        <v>0.20001827339058567</v>
      </c>
      <c r="AJ120">
        <f t="shared" si="55"/>
        <v>443.29151037215127</v>
      </c>
    </row>
    <row r="121" spans="1:36">
      <c r="A121" s="1">
        <v>21.104399999999998</v>
      </c>
      <c r="B121" t="s">
        <v>52</v>
      </c>
      <c r="C121" t="s">
        <v>51</v>
      </c>
      <c r="D121" t="s">
        <v>53</v>
      </c>
      <c r="E121" s="6">
        <v>9</v>
      </c>
      <c r="F121" s="2">
        <v>10.44</v>
      </c>
      <c r="G121" t="s">
        <v>34</v>
      </c>
      <c r="H121" s="11">
        <v>3.996</v>
      </c>
      <c r="I121">
        <v>100</v>
      </c>
      <c r="J121" s="2">
        <f t="shared" si="32"/>
        <v>3.2285142377477882</v>
      </c>
      <c r="K121">
        <v>20000</v>
      </c>
      <c r="L121" s="6">
        <f t="shared" si="56"/>
        <v>0.2</v>
      </c>
      <c r="M121" s="11">
        <v>0.2</v>
      </c>
      <c r="N121">
        <v>50</v>
      </c>
      <c r="O121">
        <v>0.5</v>
      </c>
      <c r="P121">
        <v>4</v>
      </c>
      <c r="Q121" s="11">
        <v>4</v>
      </c>
      <c r="R121">
        <f t="shared" si="50"/>
        <v>35.799999999999997</v>
      </c>
      <c r="S121" s="11">
        <v>35.795999999999999</v>
      </c>
      <c r="T121" s="3">
        <f t="shared" si="51"/>
        <v>39.996000000000002</v>
      </c>
      <c r="U121" s="11">
        <v>57.216999999999999</v>
      </c>
      <c r="V121" s="11">
        <v>86.2</v>
      </c>
      <c r="W121" s="11">
        <v>4689</v>
      </c>
      <c r="X121" s="11">
        <v>8.9420000000000002</v>
      </c>
      <c r="Y121" s="11">
        <v>53.1</v>
      </c>
      <c r="Z121" s="11">
        <v>4639.8</v>
      </c>
      <c r="AA121" s="11">
        <v>8.7949999999999999</v>
      </c>
      <c r="AB121" s="11">
        <v>20.047000000000001</v>
      </c>
      <c r="AC121" s="3">
        <f t="shared" si="52"/>
        <v>37.17</v>
      </c>
      <c r="AD121" t="s">
        <v>35</v>
      </c>
      <c r="AF121">
        <f t="shared" si="53"/>
        <v>0</v>
      </c>
      <c r="AG121" t="s">
        <v>36</v>
      </c>
      <c r="AH121" s="11">
        <v>16.544528</v>
      </c>
      <c r="AI121">
        <f t="shared" si="54"/>
        <v>0.53414244204816941</v>
      </c>
      <c r="AJ121">
        <f>((I121)*(T121/1000)-(AH121)*(AC121/1000))/(H121/1000)</f>
        <v>847.00698054054055</v>
      </c>
    </row>
    <row r="122" spans="1:36">
      <c r="A122" s="1">
        <v>21.104399999999998</v>
      </c>
      <c r="B122" t="s">
        <v>52</v>
      </c>
      <c r="C122" t="s">
        <v>51</v>
      </c>
      <c r="D122" t="s">
        <v>53</v>
      </c>
      <c r="E122" s="6">
        <v>9</v>
      </c>
      <c r="F122" s="2">
        <v>11.44</v>
      </c>
      <c r="G122" t="s">
        <v>37</v>
      </c>
      <c r="H122" s="11">
        <v>3.9950000000000001</v>
      </c>
      <c r="I122">
        <v>100</v>
      </c>
      <c r="J122" s="2">
        <f t="shared" si="32"/>
        <v>3.2285142377477882</v>
      </c>
      <c r="K122">
        <v>20000</v>
      </c>
      <c r="L122" s="6">
        <f t="shared" si="56"/>
        <v>0.2</v>
      </c>
      <c r="M122" s="11">
        <v>0.2</v>
      </c>
      <c r="N122">
        <v>50</v>
      </c>
      <c r="O122">
        <v>0.5</v>
      </c>
      <c r="P122">
        <v>4</v>
      </c>
      <c r="Q122" s="11">
        <v>4</v>
      </c>
      <c r="R122">
        <f t="shared" si="50"/>
        <v>35.799999999999997</v>
      </c>
      <c r="S122" s="11">
        <v>35.792999999999999</v>
      </c>
      <c r="T122" s="3">
        <f t="shared" si="51"/>
        <v>39.993000000000002</v>
      </c>
      <c r="U122" s="11">
        <v>57.219000000000001</v>
      </c>
      <c r="V122" s="11">
        <v>88.8</v>
      </c>
      <c r="W122" s="11">
        <v>4658.3</v>
      </c>
      <c r="X122" s="11">
        <v>8.9380000000000006</v>
      </c>
      <c r="Y122" s="11">
        <v>50.3</v>
      </c>
      <c r="Z122" s="11">
        <v>4641.3</v>
      </c>
      <c r="AA122" s="11">
        <v>8.7910000000000004</v>
      </c>
      <c r="AB122" s="11">
        <v>20.027999999999999</v>
      </c>
      <c r="AC122" s="3">
        <f t="shared" si="52"/>
        <v>37.191000000000003</v>
      </c>
      <c r="AD122" t="s">
        <v>35</v>
      </c>
      <c r="AF122">
        <f t="shared" si="53"/>
        <v>0</v>
      </c>
      <c r="AG122" t="s">
        <v>36</v>
      </c>
      <c r="AH122" s="11">
        <v>16.554538000000001</v>
      </c>
      <c r="AI122">
        <f t="shared" si="54"/>
        <v>0.53446561632336798</v>
      </c>
      <c r="AJ122">
        <f t="shared" ref="AJ122:AJ129" si="57">((I122)*(T122/1000)-(AH122)*(AC122/1000))/(H122/1000)</f>
        <v>846.96374899674584</v>
      </c>
    </row>
    <row r="123" spans="1:36">
      <c r="A123" s="1">
        <v>21.104399999999998</v>
      </c>
      <c r="B123" t="s">
        <v>52</v>
      </c>
      <c r="C123" t="s">
        <v>51</v>
      </c>
      <c r="D123" t="s">
        <v>53</v>
      </c>
      <c r="E123" s="6">
        <v>9</v>
      </c>
      <c r="F123" s="2">
        <v>12.44</v>
      </c>
      <c r="G123" t="s">
        <v>38</v>
      </c>
      <c r="H123" s="11">
        <v>4.0030000000000001</v>
      </c>
      <c r="I123">
        <v>100</v>
      </c>
      <c r="J123" s="2">
        <f t="shared" si="32"/>
        <v>3.2285142377477882</v>
      </c>
      <c r="K123">
        <v>20000</v>
      </c>
      <c r="L123" s="6">
        <f t="shared" si="56"/>
        <v>0.2</v>
      </c>
      <c r="M123" s="11">
        <v>0.2</v>
      </c>
      <c r="N123">
        <v>50</v>
      </c>
      <c r="O123">
        <v>0.5</v>
      </c>
      <c r="P123">
        <v>4</v>
      </c>
      <c r="Q123" s="11">
        <v>4</v>
      </c>
      <c r="R123">
        <f t="shared" si="50"/>
        <v>35.799999999999997</v>
      </c>
      <c r="S123" s="11">
        <v>35.795000000000002</v>
      </c>
      <c r="T123" s="3">
        <f t="shared" si="51"/>
        <v>39.995000000000005</v>
      </c>
      <c r="U123" s="11">
        <v>57.210999999999999</v>
      </c>
      <c r="V123" s="11">
        <v>90.6</v>
      </c>
      <c r="W123" s="11">
        <v>4643</v>
      </c>
      <c r="X123" s="11">
        <v>8.9459999999999997</v>
      </c>
      <c r="Y123" s="11">
        <v>48.4</v>
      </c>
      <c r="Z123" s="11">
        <v>4603.3999999999996</v>
      </c>
      <c r="AA123" s="11">
        <v>8.7949999999999999</v>
      </c>
      <c r="AB123" s="11">
        <v>20.143999999999998</v>
      </c>
      <c r="AC123" s="3">
        <f t="shared" si="52"/>
        <v>37.067</v>
      </c>
      <c r="AD123" t="s">
        <v>35</v>
      </c>
      <c r="AF123">
        <f t="shared" si="53"/>
        <v>0</v>
      </c>
      <c r="AG123" t="s">
        <v>36</v>
      </c>
      <c r="AH123" s="11">
        <v>15.973958</v>
      </c>
      <c r="AI123">
        <f t="shared" si="54"/>
        <v>0.51572150836185182</v>
      </c>
      <c r="AJ123">
        <f t="shared" si="57"/>
        <v>851.20991726555076</v>
      </c>
    </row>
    <row r="124" spans="1:36">
      <c r="A124" s="1">
        <v>21.104399999999998</v>
      </c>
      <c r="B124" t="s">
        <v>52</v>
      </c>
      <c r="C124" t="s">
        <v>51</v>
      </c>
      <c r="D124" t="s">
        <v>53</v>
      </c>
      <c r="E124" s="6">
        <v>9</v>
      </c>
      <c r="F124" s="2">
        <v>13.44</v>
      </c>
      <c r="G124" t="s">
        <v>34</v>
      </c>
      <c r="H124" s="11">
        <v>3.9980000000000002</v>
      </c>
      <c r="I124">
        <v>250</v>
      </c>
      <c r="J124" s="2">
        <f t="shared" si="32"/>
        <v>8.0712855943694706</v>
      </c>
      <c r="K124">
        <v>20000</v>
      </c>
      <c r="L124" s="6">
        <f t="shared" si="56"/>
        <v>0.5</v>
      </c>
      <c r="M124" s="13">
        <v>0.5</v>
      </c>
      <c r="N124">
        <v>50</v>
      </c>
      <c r="O124">
        <v>0.5</v>
      </c>
      <c r="P124">
        <v>4</v>
      </c>
      <c r="Q124" s="11">
        <v>4</v>
      </c>
      <c r="R124">
        <f t="shared" si="50"/>
        <v>35.5</v>
      </c>
      <c r="S124" s="11">
        <v>35.497999999999998</v>
      </c>
      <c r="T124" s="3">
        <f t="shared" si="51"/>
        <v>39.997999999999998</v>
      </c>
      <c r="U124" s="11">
        <v>57.280999999999999</v>
      </c>
      <c r="V124" s="11">
        <v>95.1</v>
      </c>
      <c r="W124" s="11">
        <v>5118.8999999999996</v>
      </c>
      <c r="X124" s="11">
        <v>8.9260000000000002</v>
      </c>
      <c r="Y124" s="11">
        <v>44.5</v>
      </c>
      <c r="Z124" s="11">
        <v>5109.3999999999996</v>
      </c>
      <c r="AA124" s="11">
        <v>8.7840000000000007</v>
      </c>
      <c r="AB124" s="11">
        <v>20.277999999999999</v>
      </c>
      <c r="AC124" s="3">
        <f t="shared" si="52"/>
        <v>37.003</v>
      </c>
      <c r="AD124" t="s">
        <v>35</v>
      </c>
      <c r="AF124">
        <f t="shared" si="53"/>
        <v>0</v>
      </c>
      <c r="AG124" t="s">
        <v>36</v>
      </c>
      <c r="AH124" s="11">
        <v>104.90940000000001</v>
      </c>
      <c r="AI124">
        <f t="shared" si="54"/>
        <v>3.3870149157357785</v>
      </c>
      <c r="AJ124">
        <f t="shared" si="57"/>
        <v>1530.1494426713355</v>
      </c>
    </row>
    <row r="125" spans="1:36">
      <c r="A125" s="1">
        <v>21.104399999999998</v>
      </c>
      <c r="B125" t="s">
        <v>52</v>
      </c>
      <c r="C125" t="s">
        <v>51</v>
      </c>
      <c r="D125" t="s">
        <v>53</v>
      </c>
      <c r="E125" s="6">
        <v>9</v>
      </c>
      <c r="F125" s="2">
        <v>14.44</v>
      </c>
      <c r="G125" t="s">
        <v>37</v>
      </c>
      <c r="H125" s="11">
        <v>3.996</v>
      </c>
      <c r="I125">
        <v>250</v>
      </c>
      <c r="J125" s="2">
        <f t="shared" si="32"/>
        <v>8.0712855943694706</v>
      </c>
      <c r="K125">
        <v>20000</v>
      </c>
      <c r="L125" s="6">
        <f t="shared" si="56"/>
        <v>0.5</v>
      </c>
      <c r="M125" s="13">
        <v>0.5</v>
      </c>
      <c r="N125">
        <v>50</v>
      </c>
      <c r="O125">
        <v>0.5</v>
      </c>
      <c r="P125">
        <v>4</v>
      </c>
      <c r="Q125" s="11">
        <v>4</v>
      </c>
      <c r="R125">
        <f t="shared" si="50"/>
        <v>35.5</v>
      </c>
      <c r="S125" s="11">
        <v>35.494</v>
      </c>
      <c r="T125" s="3">
        <f t="shared" si="51"/>
        <v>39.994</v>
      </c>
      <c r="U125" s="11">
        <v>57.256</v>
      </c>
      <c r="V125" s="11">
        <v>98.7</v>
      </c>
      <c r="W125" s="11">
        <v>5152.8</v>
      </c>
      <c r="X125" s="11">
        <v>8.9209999999999994</v>
      </c>
      <c r="Y125" s="11">
        <v>50</v>
      </c>
      <c r="Z125" s="11">
        <v>5066.3</v>
      </c>
      <c r="AA125" s="11">
        <v>8.7840000000000007</v>
      </c>
      <c r="AB125" s="11">
        <v>20.242999999999999</v>
      </c>
      <c r="AC125" s="3">
        <f t="shared" si="52"/>
        <v>37.013000000000005</v>
      </c>
      <c r="AD125" t="s">
        <v>35</v>
      </c>
      <c r="AF125">
        <f t="shared" si="53"/>
        <v>0</v>
      </c>
      <c r="AG125" t="s">
        <v>36</v>
      </c>
      <c r="AH125" s="11">
        <v>105.711</v>
      </c>
      <c r="AI125">
        <f t="shared" si="54"/>
        <v>3.4128946858655644</v>
      </c>
      <c r="AJ125">
        <f t="shared" si="57"/>
        <v>1522.9776669169169</v>
      </c>
    </row>
    <row r="126" spans="1:36">
      <c r="A126" s="1">
        <v>21.104399999999998</v>
      </c>
      <c r="B126" t="s">
        <v>52</v>
      </c>
      <c r="C126" t="s">
        <v>51</v>
      </c>
      <c r="D126" t="s">
        <v>53</v>
      </c>
      <c r="E126" s="6">
        <v>9</v>
      </c>
      <c r="F126" s="2">
        <v>15.44</v>
      </c>
      <c r="G126" t="s">
        <v>38</v>
      </c>
      <c r="H126" s="11">
        <v>3.9950000000000001</v>
      </c>
      <c r="I126">
        <v>250</v>
      </c>
      <c r="J126" s="2">
        <f t="shared" si="32"/>
        <v>8.0712855943694706</v>
      </c>
      <c r="K126">
        <v>20000</v>
      </c>
      <c r="L126" s="6">
        <f t="shared" si="56"/>
        <v>0.5</v>
      </c>
      <c r="M126" s="13">
        <v>0.5</v>
      </c>
      <c r="N126">
        <v>50</v>
      </c>
      <c r="O126">
        <v>0.5</v>
      </c>
      <c r="P126">
        <v>4</v>
      </c>
      <c r="Q126" s="11">
        <v>4</v>
      </c>
      <c r="R126">
        <f t="shared" si="50"/>
        <v>35.5</v>
      </c>
      <c r="S126" s="11">
        <v>35.494999999999997</v>
      </c>
      <c r="T126" s="3">
        <f t="shared" si="51"/>
        <v>39.994999999999997</v>
      </c>
      <c r="U126" s="15">
        <v>57.25</v>
      </c>
      <c r="V126" s="11">
        <v>95</v>
      </c>
      <c r="W126" s="11">
        <v>4079.3</v>
      </c>
      <c r="X126" s="11">
        <v>8.9700000000000006</v>
      </c>
      <c r="Y126" s="11">
        <v>42.2</v>
      </c>
      <c r="Z126" s="11">
        <v>4000.1</v>
      </c>
      <c r="AA126" s="11">
        <v>8.8450000000000006</v>
      </c>
      <c r="AB126" s="11">
        <v>20.140999999999998</v>
      </c>
      <c r="AC126" s="3">
        <f t="shared" si="52"/>
        <v>37.109000000000002</v>
      </c>
      <c r="AD126" t="s">
        <v>35</v>
      </c>
      <c r="AF126">
        <f t="shared" si="53"/>
        <v>0</v>
      </c>
      <c r="AG126" t="s">
        <v>36</v>
      </c>
      <c r="AH126" s="11">
        <v>123.4464</v>
      </c>
      <c r="AI126">
        <f t="shared" si="54"/>
        <v>3.9854845999870863</v>
      </c>
      <c r="AJ126">
        <f t="shared" si="57"/>
        <v>1356.1395600500621</v>
      </c>
    </row>
    <row r="127" spans="1:36">
      <c r="A127" s="1">
        <v>21.104399999999998</v>
      </c>
      <c r="B127" t="s">
        <v>52</v>
      </c>
      <c r="C127" t="s">
        <v>51</v>
      </c>
      <c r="D127" t="s">
        <v>53</v>
      </c>
      <c r="E127" s="6">
        <v>9</v>
      </c>
      <c r="F127" s="2">
        <v>16.440000000000001</v>
      </c>
      <c r="G127" t="s">
        <v>34</v>
      </c>
      <c r="H127" s="11">
        <v>4.0060000000000002</v>
      </c>
      <c r="I127">
        <v>500</v>
      </c>
      <c r="J127" s="2">
        <f t="shared" si="32"/>
        <v>16.142571188738941</v>
      </c>
      <c r="K127">
        <v>20000</v>
      </c>
      <c r="L127" s="6">
        <f t="shared" si="56"/>
        <v>1</v>
      </c>
      <c r="M127" s="13">
        <v>1</v>
      </c>
      <c r="N127">
        <v>50</v>
      </c>
      <c r="O127">
        <v>0.5</v>
      </c>
      <c r="P127">
        <v>4</v>
      </c>
      <c r="Q127" s="11">
        <v>4</v>
      </c>
      <c r="R127">
        <f t="shared" si="50"/>
        <v>35</v>
      </c>
      <c r="S127" s="15">
        <v>34.996000000000002</v>
      </c>
      <c r="T127" s="3">
        <f t="shared" si="51"/>
        <v>39.996000000000002</v>
      </c>
      <c r="U127" s="11">
        <v>57.268000000000001</v>
      </c>
      <c r="V127" s="11">
        <v>99.7</v>
      </c>
      <c r="W127" s="11">
        <v>5190.5</v>
      </c>
      <c r="X127" s="11">
        <v>8.9610000000000003</v>
      </c>
      <c r="Y127" s="11">
        <v>37.5</v>
      </c>
      <c r="Z127" s="11">
        <v>5064.3</v>
      </c>
      <c r="AA127" s="11">
        <v>8.8569999999999993</v>
      </c>
      <c r="AB127" s="11">
        <v>20.138000000000002</v>
      </c>
      <c r="AC127" s="3">
        <f t="shared" si="52"/>
        <v>37.129999999999995</v>
      </c>
      <c r="AD127" t="s">
        <v>35</v>
      </c>
      <c r="AF127">
        <f t="shared" si="53"/>
        <v>0</v>
      </c>
      <c r="AG127" t="s">
        <v>36</v>
      </c>
      <c r="AH127" s="24">
        <v>353.60579999999999</v>
      </c>
      <c r="AI127">
        <f t="shared" si="54"/>
        <v>11.416213598501969</v>
      </c>
      <c r="AJ127">
        <f t="shared" si="57"/>
        <v>1714.5822880678988</v>
      </c>
    </row>
    <row r="128" spans="1:36">
      <c r="A128" s="1">
        <v>21.104399999999998</v>
      </c>
      <c r="B128" t="s">
        <v>52</v>
      </c>
      <c r="C128" t="s">
        <v>51</v>
      </c>
      <c r="D128" t="s">
        <v>53</v>
      </c>
      <c r="E128" s="6">
        <v>9</v>
      </c>
      <c r="F128" s="2">
        <v>17.440000000000001</v>
      </c>
      <c r="G128" t="s">
        <v>37</v>
      </c>
      <c r="H128" s="11">
        <v>3.9910000000000001</v>
      </c>
      <c r="I128">
        <v>500</v>
      </c>
      <c r="J128" s="2">
        <f t="shared" si="32"/>
        <v>16.142571188738941</v>
      </c>
      <c r="K128">
        <v>20000</v>
      </c>
      <c r="L128" s="6">
        <f t="shared" si="56"/>
        <v>1</v>
      </c>
      <c r="M128" s="13">
        <v>1</v>
      </c>
      <c r="N128">
        <v>50</v>
      </c>
      <c r="O128">
        <v>0.5</v>
      </c>
      <c r="P128">
        <v>4</v>
      </c>
      <c r="Q128" s="11">
        <v>4</v>
      </c>
      <c r="R128">
        <f t="shared" si="50"/>
        <v>35</v>
      </c>
      <c r="S128" s="11">
        <v>34.997</v>
      </c>
      <c r="T128" s="3">
        <f t="shared" si="51"/>
        <v>39.997</v>
      </c>
      <c r="U128" s="11">
        <v>57.305999999999997</v>
      </c>
      <c r="V128" s="11">
        <v>105.3</v>
      </c>
      <c r="W128" s="11">
        <v>5053.6000000000004</v>
      </c>
      <c r="X128" s="11">
        <v>8.9659999999999993</v>
      </c>
      <c r="Y128" s="11">
        <v>26.4</v>
      </c>
      <c r="Z128" s="11">
        <v>5024</v>
      </c>
      <c r="AA128" s="11">
        <v>8.83</v>
      </c>
      <c r="AB128" s="11">
        <v>20.341999999999999</v>
      </c>
      <c r="AC128" s="3">
        <f t="shared" si="52"/>
        <v>36.963999999999999</v>
      </c>
      <c r="AD128" t="s">
        <v>35</v>
      </c>
      <c r="AF128">
        <f t="shared" si="53"/>
        <v>0</v>
      </c>
      <c r="AG128" t="s">
        <v>36</v>
      </c>
      <c r="AH128" s="24">
        <v>357.5136</v>
      </c>
      <c r="AI128">
        <f t="shared" si="54"/>
        <v>11.542377477884678</v>
      </c>
      <c r="AJ128">
        <f t="shared" si="57"/>
        <v>1699.6660710598851</v>
      </c>
    </row>
    <row r="129" spans="1:36">
      <c r="A129" s="1">
        <v>21.104399999999998</v>
      </c>
      <c r="B129" t="s">
        <v>52</v>
      </c>
      <c r="C129" t="s">
        <v>51</v>
      </c>
      <c r="D129" t="s">
        <v>53</v>
      </c>
      <c r="E129" s="6">
        <v>9</v>
      </c>
      <c r="F129" s="2">
        <v>18.440000000000001</v>
      </c>
      <c r="G129" t="s">
        <v>38</v>
      </c>
      <c r="H129" s="11">
        <v>3.9980000000000002</v>
      </c>
      <c r="I129">
        <v>500</v>
      </c>
      <c r="J129" s="2">
        <f t="shared" si="32"/>
        <v>16.142571188738941</v>
      </c>
      <c r="K129">
        <v>20000</v>
      </c>
      <c r="L129" s="6">
        <f t="shared" si="56"/>
        <v>1</v>
      </c>
      <c r="M129" s="13">
        <v>1</v>
      </c>
      <c r="N129">
        <v>50</v>
      </c>
      <c r="O129">
        <v>0.5</v>
      </c>
      <c r="P129">
        <v>4</v>
      </c>
      <c r="Q129" s="11">
        <v>4</v>
      </c>
      <c r="R129">
        <f t="shared" si="50"/>
        <v>35</v>
      </c>
      <c r="S129" s="15">
        <v>34.991999999999997</v>
      </c>
      <c r="T129" s="3">
        <f t="shared" si="51"/>
        <v>39.991999999999997</v>
      </c>
      <c r="U129" s="11">
        <v>57.307000000000002</v>
      </c>
      <c r="V129" s="11">
        <v>106.5</v>
      </c>
      <c r="W129" s="11">
        <v>5114.3</v>
      </c>
      <c r="X129" s="11">
        <v>8.9600000000000009</v>
      </c>
      <c r="Y129" s="11">
        <v>24.4</v>
      </c>
      <c r="Z129" s="11">
        <v>5035.3</v>
      </c>
      <c r="AA129" s="11">
        <v>8.8290000000000006</v>
      </c>
      <c r="AB129" s="11">
        <v>20.228000000000002</v>
      </c>
      <c r="AC129" s="3">
        <f t="shared" si="52"/>
        <v>37.079000000000001</v>
      </c>
      <c r="AD129" t="s">
        <v>35</v>
      </c>
      <c r="AF129">
        <f t="shared" si="53"/>
        <v>0</v>
      </c>
      <c r="AG129" t="s">
        <v>36</v>
      </c>
      <c r="AH129" s="24">
        <v>348.3954</v>
      </c>
      <c r="AI129">
        <f t="shared" si="54"/>
        <v>11.247995092658359</v>
      </c>
      <c r="AJ129">
        <f t="shared" si="57"/>
        <v>1770.3469143071534</v>
      </c>
    </row>
  </sheetData>
  <mergeCells count="12">
    <mergeCell ref="AE2:AF2"/>
    <mergeCell ref="AH2:AI2"/>
    <mergeCell ref="A1:X1"/>
    <mergeCell ref="Y1:AC1"/>
    <mergeCell ref="AD1:AJ1"/>
    <mergeCell ref="C2:G2"/>
    <mergeCell ref="I2:J2"/>
    <mergeCell ref="K2:M2"/>
    <mergeCell ref="N2:Q2"/>
    <mergeCell ref="R2:S2"/>
    <mergeCell ref="V2:X2"/>
    <mergeCell ref="Y2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97DA-FB50-48AD-995C-7AF2B3DCE2C0}">
  <sheetPr>
    <tabColor theme="5" tint="0.79998168889431442"/>
  </sheetPr>
  <dimension ref="A1:J8"/>
  <sheetViews>
    <sheetView workbookViewId="0">
      <selection activeCell="E15" sqref="E15"/>
    </sheetView>
  </sheetViews>
  <sheetFormatPr defaultRowHeight="15"/>
  <cols>
    <col min="1" max="1" width="14.5703125" customWidth="1"/>
    <col min="2" max="2" width="25.28515625" customWidth="1"/>
    <col min="3" max="3" width="23.85546875" customWidth="1"/>
    <col min="4" max="4" width="18.42578125" customWidth="1"/>
    <col min="5" max="5" width="23.140625" customWidth="1"/>
    <col min="6" max="6" width="22.42578125" customWidth="1"/>
    <col min="7" max="7" width="17.42578125" customWidth="1"/>
    <col min="8" max="8" width="25.42578125" customWidth="1"/>
    <col min="9" max="9" width="23" customWidth="1"/>
    <col min="10" max="10" width="17" customWidth="1"/>
  </cols>
  <sheetData>
    <row r="1" spans="1:10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</row>
    <row r="2" spans="1:10">
      <c r="A2" t="s">
        <v>40</v>
      </c>
      <c r="B2">
        <v>7.98</v>
      </c>
      <c r="C2">
        <v>7.8</v>
      </c>
      <c r="D2">
        <v>660.27</v>
      </c>
      <c r="E2">
        <v>8.52</v>
      </c>
      <c r="F2">
        <v>8.09</v>
      </c>
      <c r="G2">
        <v>614.61</v>
      </c>
      <c r="H2">
        <v>8.98</v>
      </c>
      <c r="I2">
        <v>8.74</v>
      </c>
      <c r="J2">
        <v>886.73</v>
      </c>
    </row>
    <row r="3" spans="1:10">
      <c r="A3" t="s">
        <v>95</v>
      </c>
      <c r="B3">
        <v>7.97</v>
      </c>
      <c r="C3">
        <v>7.82</v>
      </c>
      <c r="D3">
        <v>625.89</v>
      </c>
      <c r="E3">
        <v>8.5399999999999991</v>
      </c>
      <c r="F3">
        <v>8.14</v>
      </c>
      <c r="G3">
        <v>620.22</v>
      </c>
      <c r="H3">
        <v>9.1</v>
      </c>
      <c r="I3">
        <v>8.6999999999999993</v>
      </c>
      <c r="J3">
        <v>721.28</v>
      </c>
    </row>
    <row r="4" spans="1:10">
      <c r="A4" t="s">
        <v>96</v>
      </c>
      <c r="B4">
        <v>7.97</v>
      </c>
      <c r="C4">
        <v>7.82</v>
      </c>
      <c r="D4">
        <v>665.84</v>
      </c>
      <c r="E4">
        <v>8.5399999999999991</v>
      </c>
      <c r="F4">
        <v>8.26</v>
      </c>
      <c r="G4">
        <v>642.37</v>
      </c>
      <c r="H4">
        <v>9.0399999999999991</v>
      </c>
      <c r="I4">
        <v>8.76</v>
      </c>
      <c r="J4">
        <v>811.57</v>
      </c>
    </row>
    <row r="5" spans="1:10">
      <c r="A5" t="s">
        <v>97</v>
      </c>
      <c r="B5">
        <v>7.99</v>
      </c>
      <c r="C5">
        <v>7.85</v>
      </c>
      <c r="D5">
        <v>688.3</v>
      </c>
      <c r="E5">
        <v>8.58</v>
      </c>
      <c r="F5">
        <v>8.26</v>
      </c>
      <c r="G5">
        <v>708.68</v>
      </c>
      <c r="H5">
        <v>9.01</v>
      </c>
      <c r="I5">
        <v>8.8000000000000007</v>
      </c>
      <c r="J5">
        <v>792.01</v>
      </c>
    </row>
    <row r="6" spans="1:10">
      <c r="A6" t="s">
        <v>48</v>
      </c>
      <c r="B6">
        <v>7.98</v>
      </c>
      <c r="C6">
        <v>7.86</v>
      </c>
      <c r="D6">
        <v>641.66999999999996</v>
      </c>
      <c r="E6">
        <v>8.56</v>
      </c>
      <c r="F6">
        <v>8.2200000000000006</v>
      </c>
      <c r="G6">
        <v>754.95</v>
      </c>
      <c r="H6">
        <v>9.0299999999999994</v>
      </c>
      <c r="I6">
        <v>8.6999999999999993</v>
      </c>
      <c r="J6">
        <v>792.61</v>
      </c>
    </row>
    <row r="7" spans="1:10">
      <c r="A7" t="s">
        <v>50</v>
      </c>
      <c r="B7">
        <v>7.97</v>
      </c>
      <c r="C7">
        <v>7.89</v>
      </c>
      <c r="D7">
        <v>636.39</v>
      </c>
      <c r="E7">
        <v>8.56</v>
      </c>
      <c r="F7">
        <v>8.3000000000000007</v>
      </c>
      <c r="G7">
        <v>733.65</v>
      </c>
      <c r="H7">
        <v>9.0500000000000007</v>
      </c>
      <c r="I7">
        <v>8.86</v>
      </c>
      <c r="J7">
        <v>724.5</v>
      </c>
    </row>
    <row r="8" spans="1:10">
      <c r="A8" t="s">
        <v>52</v>
      </c>
      <c r="B8">
        <v>7.98</v>
      </c>
      <c r="C8">
        <v>7.87</v>
      </c>
      <c r="D8">
        <v>600.25</v>
      </c>
      <c r="E8">
        <v>8.58</v>
      </c>
      <c r="F8">
        <v>8.35</v>
      </c>
      <c r="G8">
        <v>685.25</v>
      </c>
      <c r="H8">
        <v>8.98</v>
      </c>
      <c r="I8">
        <v>8.84</v>
      </c>
      <c r="J8">
        <v>748.03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2024-05-14T22:19:32Z</dcterms:created>
  <dcterms:modified xsi:type="dcterms:W3CDTF">2024-10-03T16:46:49Z</dcterms:modified>
  <cp:category/>
  <cp:contentStatus/>
</cp:coreProperties>
</file>