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ionysus\Power Distribution Board\"/>
    </mc:Choice>
  </mc:AlternateContent>
  <xr:revisionPtr revIDLastSave="0" documentId="13_ncr:1_{1895A93E-FCB8-4EA6-855B-F6885A7D8BF7}" xr6:coauthVersionLast="47" xr6:coauthVersionMax="47" xr10:uidLastSave="{00000000-0000-0000-0000-000000000000}"/>
  <bookViews>
    <workbookView xWindow="25110" yWindow="1500" windowWidth="25950" windowHeight="17655" activeTab="1" xr2:uid="{6776F5B9-847C-4E2A-A8B7-F88442211FA1}"/>
  </bookViews>
  <sheets>
    <sheet name="Board IO" sheetId="6" r:id="rId1"/>
    <sheet name="IO Spec" sheetId="3" r:id="rId2"/>
    <sheet name="Controller IO" sheetId="7" r:id="rId3"/>
  </sheets>
  <definedNames>
    <definedName name="_xlnm._FilterDatabase" localSheetId="0" hidden="1">'Board IO'!$A$1:$F$41</definedName>
    <definedName name="_xlnm._FilterDatabase" localSheetId="2" hidden="1">'Controller IO'!$A$1:$P$105</definedName>
    <definedName name="_xlnm._FilterDatabase" localSheetId="1" hidden="1">'IO Spec'!$B$8:$G$58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7" l="1"/>
  <c r="G22" i="7"/>
  <c r="G78" i="7"/>
  <c r="G20" i="7"/>
  <c r="G88" i="7"/>
  <c r="G89" i="7"/>
  <c r="G90" i="7"/>
  <c r="G91" i="7"/>
  <c r="G92" i="7"/>
  <c r="G23" i="7"/>
  <c r="G93" i="7"/>
  <c r="G24" i="7"/>
  <c r="G94" i="7"/>
  <c r="G95" i="7"/>
  <c r="G96" i="7"/>
  <c r="G97" i="7"/>
  <c r="G98" i="7"/>
  <c r="G99" i="7"/>
  <c r="G100" i="7"/>
  <c r="G101" i="7"/>
  <c r="G102" i="7"/>
  <c r="G103" i="7"/>
  <c r="G104" i="7"/>
  <c r="G105" i="7"/>
  <c r="G25" i="7"/>
  <c r="G26" i="7"/>
  <c r="G27" i="7"/>
  <c r="G82" i="7"/>
  <c r="G28" i="7"/>
  <c r="G80" i="7"/>
  <c r="G73" i="7"/>
  <c r="G69" i="7"/>
  <c r="G83" i="7"/>
  <c r="G86" i="7"/>
  <c r="G72" i="7"/>
  <c r="G85" i="7"/>
  <c r="G71" i="7"/>
  <c r="G84" i="7"/>
  <c r="G70" i="7"/>
  <c r="G77" i="7"/>
  <c r="G76" i="7"/>
  <c r="G75" i="7"/>
  <c r="G74" i="7"/>
  <c r="G18" i="7"/>
  <c r="G19" i="7"/>
  <c r="G16" i="7"/>
  <c r="G15" i="7"/>
  <c r="G2" i="7"/>
  <c r="G3" i="7"/>
  <c r="G7" i="7"/>
  <c r="G8" i="7"/>
  <c r="G9" i="7"/>
  <c r="G10" i="7"/>
  <c r="G11" i="7"/>
  <c r="G12" i="7"/>
  <c r="G13" i="7"/>
  <c r="G14" i="7"/>
  <c r="G4" i="7"/>
  <c r="G5" i="7"/>
  <c r="G62" i="7"/>
  <c r="G63" i="7"/>
  <c r="G81" i="7"/>
  <c r="G64" i="7"/>
  <c r="G65" i="7"/>
  <c r="G66" i="7"/>
  <c r="G67" i="7"/>
  <c r="G68" i="7"/>
  <c r="G79" i="7"/>
  <c r="G59" i="7"/>
  <c r="G60" i="7"/>
  <c r="G61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" i="7"/>
  <c r="G17" i="7"/>
  <c r="E21" i="7"/>
  <c r="E22" i="7"/>
  <c r="E78" i="7"/>
  <c r="E20" i="7"/>
  <c r="E88" i="7"/>
  <c r="E89" i="7"/>
  <c r="E90" i="7"/>
  <c r="E91" i="7"/>
  <c r="E92" i="7"/>
  <c r="E23" i="7"/>
  <c r="E93" i="7"/>
  <c r="E24" i="7"/>
  <c r="E94" i="7"/>
  <c r="E95" i="7"/>
  <c r="E96" i="7"/>
  <c r="E97" i="7"/>
  <c r="E98" i="7"/>
  <c r="E99" i="7"/>
  <c r="E100" i="7"/>
  <c r="E101" i="7"/>
  <c r="E102" i="7"/>
  <c r="E103" i="7"/>
  <c r="E104" i="7"/>
  <c r="E105" i="7"/>
  <c r="E25" i="7"/>
  <c r="E26" i="7"/>
  <c r="E27" i="7"/>
  <c r="E82" i="7"/>
  <c r="E28" i="7"/>
  <c r="E80" i="7"/>
  <c r="E73" i="7"/>
  <c r="E69" i="7"/>
  <c r="E83" i="7"/>
  <c r="E86" i="7"/>
  <c r="E72" i="7"/>
  <c r="E85" i="7"/>
  <c r="E71" i="7"/>
  <c r="E84" i="7"/>
  <c r="E70" i="7"/>
  <c r="E77" i="7"/>
  <c r="E76" i="7"/>
  <c r="E75" i="7"/>
  <c r="E74" i="7"/>
  <c r="E18" i="7"/>
  <c r="E19" i="7"/>
  <c r="E16" i="7"/>
  <c r="E15" i="7"/>
  <c r="E2" i="7"/>
  <c r="E3" i="7"/>
  <c r="E7" i="7"/>
  <c r="E8" i="7"/>
  <c r="E9" i="7"/>
  <c r="E10" i="7"/>
  <c r="E11" i="7"/>
  <c r="E12" i="7"/>
  <c r="E13" i="7"/>
  <c r="E14" i="7"/>
  <c r="E4" i="7"/>
  <c r="E5" i="7"/>
  <c r="E62" i="7"/>
  <c r="E63" i="7"/>
  <c r="E81" i="7"/>
  <c r="E64" i="7"/>
  <c r="E65" i="7"/>
  <c r="E66" i="7"/>
  <c r="E67" i="7"/>
  <c r="E68" i="7"/>
  <c r="E79" i="7"/>
  <c r="E59" i="7"/>
  <c r="E60" i="7"/>
  <c r="E6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6" i="7"/>
  <c r="E17" i="7"/>
  <c r="G87" i="7"/>
  <c r="E87" i="7"/>
  <c r="E4" i="3"/>
  <c r="C4" i="3"/>
  <c r="C3" i="3"/>
  <c r="E3" i="3"/>
  <c r="G2" i="3"/>
  <c r="E2" i="3"/>
  <c r="C2" i="3"/>
  <c r="C1" i="3" l="1"/>
</calcChain>
</file>

<file path=xl/sharedStrings.xml><?xml version="1.0" encoding="utf-8"?>
<sst xmlns="http://schemas.openxmlformats.org/spreadsheetml/2006/main" count="713" uniqueCount="442">
  <si>
    <t>Device</t>
  </si>
  <si>
    <t>-</t>
  </si>
  <si>
    <t>Pin #</t>
  </si>
  <si>
    <t>Pin Name</t>
  </si>
  <si>
    <t>Signal Name</t>
  </si>
  <si>
    <t>Signal Type</t>
  </si>
  <si>
    <t>Activation Type</t>
  </si>
  <si>
    <t>GND</t>
  </si>
  <si>
    <t>+3V3</t>
  </si>
  <si>
    <t>+5V</t>
  </si>
  <si>
    <t>Total I/O's</t>
  </si>
  <si>
    <t>Inputs</t>
  </si>
  <si>
    <t>Outputs</t>
  </si>
  <si>
    <t>Analog Total</t>
  </si>
  <si>
    <t>Communication Bus</t>
  </si>
  <si>
    <t>Digital Total</t>
  </si>
  <si>
    <t>Analog or Digital</t>
  </si>
  <si>
    <t>Communication</t>
  </si>
  <si>
    <t>TWCK</t>
  </si>
  <si>
    <t>TWD</t>
  </si>
  <si>
    <t>Input</t>
  </si>
  <si>
    <t>Output</t>
  </si>
  <si>
    <t>VCC</t>
  </si>
  <si>
    <t>Power</t>
  </si>
  <si>
    <t>Ground</t>
  </si>
  <si>
    <t>RsvrPmpAct</t>
  </si>
  <si>
    <t>NCSPmpAct</t>
  </si>
  <si>
    <t>RsvrTempOut</t>
  </si>
  <si>
    <t>NCSTempIn</t>
  </si>
  <si>
    <t>Nutr2LvlMin</t>
  </si>
  <si>
    <t>RsvrLvlMax</t>
  </si>
  <si>
    <t>Nutr1LvlMin</t>
  </si>
  <si>
    <t>PhDecrLvlMin</t>
  </si>
  <si>
    <t>PhIncrLvlMin</t>
  </si>
  <si>
    <t>RsvrLvlMin</t>
  </si>
  <si>
    <t>RsvrLvlMed</t>
  </si>
  <si>
    <t>LEDCh1</t>
  </si>
  <si>
    <t>LEDCh2</t>
  </si>
  <si>
    <t>LEDCh3</t>
  </si>
  <si>
    <t>LEDCh4</t>
  </si>
  <si>
    <t>RsvrTempIn</t>
  </si>
  <si>
    <t>TDS</t>
  </si>
  <si>
    <t>Ph</t>
  </si>
  <si>
    <t>RsvrFlow</t>
  </si>
  <si>
    <t>NCSFlow</t>
  </si>
  <si>
    <t>AmbEnv</t>
  </si>
  <si>
    <t>EmStopDevIn</t>
  </si>
  <si>
    <t>EmStopDevOut</t>
  </si>
  <si>
    <t>Interlock</t>
  </si>
  <si>
    <t>Low</t>
  </si>
  <si>
    <t>High</t>
  </si>
  <si>
    <t>PWM</t>
  </si>
  <si>
    <t>TWI</t>
  </si>
  <si>
    <t>Digital</t>
  </si>
  <si>
    <t>PhIncrPerPmp</t>
  </si>
  <si>
    <t>PhDecrPerPmp</t>
  </si>
  <si>
    <t>Nutr1PerPmp</t>
  </si>
  <si>
    <t>Nutr2PerPmp</t>
  </si>
  <si>
    <t>Nutr3PerPmp</t>
  </si>
  <si>
    <t>RsvrPmpActFdbk</t>
  </si>
  <si>
    <t>NCSPmpActFdbk</t>
  </si>
  <si>
    <t>PhIncrPerPmpInt</t>
  </si>
  <si>
    <t>PhDecrPerPmpInt</t>
  </si>
  <si>
    <t>Nutr1PerPmpInt</t>
  </si>
  <si>
    <t>Nutr2PerPmpInt</t>
  </si>
  <si>
    <t>Nutr3PerPmpInt</t>
  </si>
  <si>
    <t>1-Wire</t>
  </si>
  <si>
    <t>RsvrHeaterAct</t>
  </si>
  <si>
    <t>AmbLit</t>
  </si>
  <si>
    <t>Analog</t>
  </si>
  <si>
    <t>Name</t>
  </si>
  <si>
    <t>Abbreviation</t>
  </si>
  <si>
    <t>Description</t>
  </si>
  <si>
    <t>I2C</t>
  </si>
  <si>
    <t>CAN</t>
  </si>
  <si>
    <t>5 volts</t>
  </si>
  <si>
    <t>Source, regulated, 5V, xA</t>
  </si>
  <si>
    <t>3 volts</t>
  </si>
  <si>
    <t>Two-Wire Clock</t>
  </si>
  <si>
    <t>Two-Wire Data</t>
  </si>
  <si>
    <t>Reservoir Pump Activation</t>
  </si>
  <si>
    <t>Nutrient Control System Pump Activation</t>
  </si>
  <si>
    <t>Reservoir Temperature Out</t>
  </si>
  <si>
    <t>Reservoir Temperature In</t>
  </si>
  <si>
    <t>Nutrient Control System Temperature In</t>
  </si>
  <si>
    <t>Nutrient 2 Level Minimum</t>
  </si>
  <si>
    <t>Nutrient 1 Level Minimum</t>
  </si>
  <si>
    <t>pH Decrease Level Minimum</t>
  </si>
  <si>
    <t>pH Increase Level Minimum</t>
  </si>
  <si>
    <t>Reservoir Level Minimum</t>
  </si>
  <si>
    <t>Reservoir Level Maximum</t>
  </si>
  <si>
    <t>LED Channel 1</t>
  </si>
  <si>
    <t>LED Channel 2</t>
  </si>
  <si>
    <t>LED Channel 3</t>
  </si>
  <si>
    <t>LED Channel 4</t>
  </si>
  <si>
    <t>Total Desolved Solids</t>
  </si>
  <si>
    <t>Power of Hydronium</t>
  </si>
  <si>
    <t>Reservoir Flow Rate</t>
  </si>
  <si>
    <t>Nutrient Control System Flow Rate</t>
  </si>
  <si>
    <t>Ambient Temperature</t>
  </si>
  <si>
    <t>Emergency Stop Device In</t>
  </si>
  <si>
    <t>Emergency Stop Device Out</t>
  </si>
  <si>
    <t>pH Increase Peristalic Pump</t>
  </si>
  <si>
    <t>pH Decrease Peristalic Pump</t>
  </si>
  <si>
    <t>Nutrient 1 Level Peristalic Pump</t>
  </si>
  <si>
    <t>Nutrient 3 Level Peristalic Pump</t>
  </si>
  <si>
    <t>Nutrient 2 Level Peristalic Pump</t>
  </si>
  <si>
    <t>Reservoir Pump Activation Feedback</t>
  </si>
  <si>
    <t>Nutrient Control System Pump Activation Feedback</t>
  </si>
  <si>
    <t>pH Increase Peristalic Pump Interrupt</t>
  </si>
  <si>
    <t>pH Decrease Peristalic Pump Interrupt</t>
  </si>
  <si>
    <t>Nutrient 1 Peristalic Pump Interrupt</t>
  </si>
  <si>
    <t>Nutrient 2 Peristalic Pump Interrupt</t>
  </si>
  <si>
    <t>Nutrient 3 Peristalic Pump Interrupt</t>
  </si>
  <si>
    <t>Reservoir Heater Activation</t>
  </si>
  <si>
    <t>Ambient Light</t>
  </si>
  <si>
    <t>Source, regulated, Ground</t>
  </si>
  <si>
    <t>'Source, regulated, 3V, xA</t>
  </si>
  <si>
    <t>Communication, Two-Wire, I2C, Clock</t>
  </si>
  <si>
    <t>Communication, Two-Wire, I2C, Data</t>
  </si>
  <si>
    <t>Source, unregulated, 12-24V, xA</t>
  </si>
  <si>
    <t>VDD</t>
  </si>
  <si>
    <t>Source, polarity protected, 12-24V, xA</t>
  </si>
  <si>
    <t>Reservoir Level Medium</t>
  </si>
  <si>
    <t>LED Channel 5</t>
  </si>
  <si>
    <t>LED Channel 6</t>
  </si>
  <si>
    <t>LED Channel 7</t>
  </si>
  <si>
    <t>LED Channel 8</t>
  </si>
  <si>
    <t>LEDCh5</t>
  </si>
  <si>
    <t>LEDCh6</t>
  </si>
  <si>
    <t>LEDCh7</t>
  </si>
  <si>
    <t>LEDCh8</t>
  </si>
  <si>
    <t>Reservoir Heater Activation Feedback</t>
  </si>
  <si>
    <t>RsvrHeaterActFdbk</t>
  </si>
  <si>
    <t>Microcontroller Port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</si>
  <si>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</si>
  <si>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</si>
  <si>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</si>
  <si>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</si>
  <si>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</si>
  <si>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</si>
  <si>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</si>
  <si>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</si>
  <si>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</si>
  <si>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</si>
  <si>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</si>
  <si>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</si>
  <si>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</si>
  <si>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</si>
  <si>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</si>
  <si>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</si>
  <si>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</si>
  <si>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</si>
  <si>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</si>
  <si>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</si>
  <si>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</si>
  <si>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</si>
  <si>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</si>
  <si>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</si>
  <si>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</si>
  <si>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</si>
  <si>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</si>
  <si>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</si>
  <si>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</si>
  <si>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</si>
  <si>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</si>
  <si>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</si>
  <si>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</si>
  <si>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</si>
  <si>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</si>
  <si>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</si>
  <si>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</si>
  <si>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</si>
  <si>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</si>
  <si>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</si>
  <si>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</si>
  <si>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</si>
  <si>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</si>
  <si>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</si>
  <si>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</si>
  <si>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</si>
  <si>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</si>
  <si>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</si>
  <si>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</si>
  <si>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</si>
  <si>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</si>
  <si>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</si>
  <si>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</si>
  <si>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</si>
  <si>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</si>
  <si>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</si>
  <si>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</si>
  <si>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</si>
  <si>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</si>
  <si>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</si>
  <si>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</si>
  <si>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</si>
  <si>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</si>
  <si>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</si>
  <si>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</si>
  <si>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</si>
  <si>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</si>
  <si>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</si>
  <si>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</si>
  <si>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</si>
  <si>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</si>
  <si>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</si>
  <si>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</si>
  <si>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</si>
  <si>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</si>
  <si>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</si>
  <si>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</si>
  <si>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</si>
  <si>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</si>
  <si>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</si>
  <si>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</si>
  <si>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</si>
  <si>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</si>
  <si>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</si>
  <si>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</si>
  <si>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</si>
  <si>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</si>
  <si>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</si>
  <si>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</si>
  <si>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</si>
  <si>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</si>
  <si>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</si>
  <si>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</si>
  <si>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</si>
  <si>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</si>
  <si>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</si>
  <si>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</si>
  <si>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</si>
  <si>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</si>
  <si>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</si>
  <si>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</si>
  <si>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</si>
  <si>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</si>
  <si>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</si>
  <si>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Arduino Port</t>
  </si>
  <si>
    <t>CANTX0</t>
  </si>
  <si>
    <t>CANRX0</t>
  </si>
  <si>
    <t>AD7</t>
  </si>
  <si>
    <t>AD6</t>
  </si>
  <si>
    <t>AD5</t>
  </si>
  <si>
    <t>EEXTINT</t>
  </si>
  <si>
    <t>AD4</t>
  </si>
  <si>
    <t>PIN31</t>
  </si>
  <si>
    <t>RXD0</t>
  </si>
  <si>
    <t>TXD0</t>
  </si>
  <si>
    <t>RXD1</t>
  </si>
  <si>
    <t>TXD1</t>
  </si>
  <si>
    <t>RXD2</t>
  </si>
  <si>
    <t>TXD2</t>
  </si>
  <si>
    <t>PIN23</t>
  </si>
  <si>
    <t>PIN24</t>
  </si>
  <si>
    <t>AD0</t>
  </si>
  <si>
    <t>SDA1</t>
  </si>
  <si>
    <t>SCL1</t>
  </si>
  <si>
    <t>PIN42</t>
  </si>
  <si>
    <t>PIN43</t>
  </si>
  <si>
    <t>TXL</t>
  </si>
  <si>
    <t>AD3</t>
  </si>
  <si>
    <t>AD2</t>
  </si>
  <si>
    <t>AD1</t>
  </si>
  <si>
    <t>MISO</t>
  </si>
  <si>
    <t>MOSI</t>
  </si>
  <si>
    <t>SPCK</t>
  </si>
  <si>
    <t>SS0/PWM10</t>
  </si>
  <si>
    <t>SS1/PWM4</t>
  </si>
  <si>
    <t>SDA0-3</t>
  </si>
  <si>
    <t>SCL0-3</t>
  </si>
  <si>
    <t>CANTX1/IO</t>
  </si>
  <si>
    <t>DAC1</t>
  </si>
  <si>
    <t>AD8</t>
  </si>
  <si>
    <t>AD9</t>
  </si>
  <si>
    <t>AD10</t>
  </si>
  <si>
    <t>DAC0</t>
  </si>
  <si>
    <t>AD11 (TXD3)</t>
  </si>
  <si>
    <t>AD14 (RXD3)</t>
  </si>
  <si>
    <t>PWM2</t>
  </si>
  <si>
    <t>PWM3</t>
  </si>
  <si>
    <t>PWM5</t>
  </si>
  <si>
    <t>PWM6</t>
  </si>
  <si>
    <t>PWM7</t>
  </si>
  <si>
    <t>PWM8</t>
  </si>
  <si>
    <t>PWM9</t>
  </si>
  <si>
    <t>PIN22</t>
  </si>
  <si>
    <t>PWM13</t>
  </si>
  <si>
    <t>PIN33</t>
  </si>
  <si>
    <t>PIN34</t>
  </si>
  <si>
    <t>PIN35</t>
  </si>
  <si>
    <t>PIN36</t>
  </si>
  <si>
    <t>PIN37</t>
  </si>
  <si>
    <t>PIN38</t>
  </si>
  <si>
    <t>PIN39</t>
  </si>
  <si>
    <t>PIN40</t>
  </si>
  <si>
    <t>PIN41</t>
  </si>
  <si>
    <t>PIN51</t>
  </si>
  <si>
    <t>PIN50</t>
  </si>
  <si>
    <t>PIN49</t>
  </si>
  <si>
    <t>PIN48</t>
  </si>
  <si>
    <t>PIN47</t>
  </si>
  <si>
    <t>PIN46</t>
  </si>
  <si>
    <t>PIN45</t>
  </si>
  <si>
    <t>PIN44</t>
  </si>
  <si>
    <t>RXL</t>
  </si>
  <si>
    <t>PIN25</t>
  </si>
  <si>
    <t>PIN26</t>
  </si>
  <si>
    <t>PIN27</t>
  </si>
  <si>
    <t>PIN28</t>
  </si>
  <si>
    <t>TXD3</t>
  </si>
  <si>
    <t>PIN29</t>
  </si>
  <si>
    <t>PWM11</t>
  </si>
  <si>
    <t>PWM12</t>
  </si>
  <si>
    <t>PIN30</t>
  </si>
  <si>
    <t>PIN32</t>
  </si>
  <si>
    <t>NC</t>
  </si>
  <si>
    <t>Primary Assignment</t>
  </si>
  <si>
    <t>Secondary Assignment</t>
  </si>
  <si>
    <t>Teriary Assignment</t>
  </si>
  <si>
    <t>Timer</t>
  </si>
  <si>
    <t>Interrupt</t>
  </si>
  <si>
    <t>A4</t>
  </si>
  <si>
    <t>A7</t>
  </si>
  <si>
    <t>A6</t>
  </si>
  <si>
    <t>A5</t>
  </si>
  <si>
    <t>D54</t>
  </si>
  <si>
    <t>D55</t>
  </si>
  <si>
    <t>D56</t>
  </si>
  <si>
    <t>D57</t>
  </si>
  <si>
    <t>D58</t>
  </si>
  <si>
    <t>A0</t>
  </si>
  <si>
    <t>A3</t>
  </si>
  <si>
    <t>A2</t>
  </si>
  <si>
    <t>A1</t>
  </si>
  <si>
    <t>D59</t>
  </si>
  <si>
    <t>D60</t>
  </si>
  <si>
    <t>D61</t>
  </si>
  <si>
    <t>X</t>
  </si>
  <si>
    <t>A8</t>
  </si>
  <si>
    <t>A9</t>
  </si>
  <si>
    <t>A10</t>
  </si>
  <si>
    <t>A11</t>
  </si>
  <si>
    <t>D62</t>
  </si>
  <si>
    <t>D63</t>
  </si>
  <si>
    <t>D64</t>
  </si>
  <si>
    <t>D65</t>
  </si>
  <si>
    <t>D66</t>
  </si>
  <si>
    <t>D67</t>
  </si>
  <si>
    <t>D68</t>
  </si>
  <si>
    <t>D69</t>
  </si>
  <si>
    <t>Board Port</t>
  </si>
  <si>
    <t>D13</t>
  </si>
  <si>
    <t>SCL</t>
  </si>
  <si>
    <t>D21</t>
  </si>
  <si>
    <t>SDA</t>
  </si>
  <si>
    <t>D20</t>
  </si>
  <si>
    <t>D12</t>
  </si>
  <si>
    <t>D11</t>
  </si>
  <si>
    <t>D30</t>
  </si>
  <si>
    <t>D32</t>
  </si>
  <si>
    <t>D10</t>
  </si>
  <si>
    <t>D9</t>
  </si>
  <si>
    <t>D8</t>
  </si>
  <si>
    <t>D7</t>
  </si>
  <si>
    <t>D6</t>
  </si>
  <si>
    <t>D5</t>
  </si>
  <si>
    <t>D4</t>
  </si>
  <si>
    <t>D3</t>
  </si>
  <si>
    <t>D25</t>
  </si>
  <si>
    <t>D26</t>
  </si>
  <si>
    <t>D27</t>
  </si>
  <si>
    <t>D28</t>
  </si>
  <si>
    <t>D2</t>
  </si>
  <si>
    <t>TX0</t>
  </si>
  <si>
    <t>D1</t>
  </si>
  <si>
    <t>RX0</t>
  </si>
  <si>
    <t>D0</t>
  </si>
  <si>
    <t>TX3</t>
  </si>
  <si>
    <t>RX2</t>
  </si>
  <si>
    <t>D14</t>
  </si>
  <si>
    <t>RX3</t>
  </si>
  <si>
    <t>D15</t>
  </si>
  <si>
    <t>TX2</t>
  </si>
  <si>
    <t>D17</t>
  </si>
  <si>
    <t>D18</t>
  </si>
  <si>
    <t>RX1</t>
  </si>
  <si>
    <t>TX1</t>
  </si>
  <si>
    <t>D19</t>
  </si>
  <si>
    <t>D16</t>
  </si>
  <si>
    <t>D22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</si>
  <si>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</si>
  <si>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</si>
  <si>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</si>
  <si>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</si>
  <si>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</si>
  <si>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</si>
  <si>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</si>
  <si>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</si>
  <si>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</si>
  <si>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D51</t>
  </si>
  <si>
    <t>D50</t>
  </si>
  <si>
    <t>D49</t>
  </si>
  <si>
    <t>D48</t>
  </si>
  <si>
    <t>D47</t>
  </si>
  <si>
    <t>D46</t>
  </si>
  <si>
    <t>D24</t>
  </si>
  <si>
    <t>D23</t>
  </si>
  <si>
    <t>D31</t>
  </si>
  <si>
    <t>D42</t>
  </si>
  <si>
    <t>D43</t>
  </si>
  <si>
    <t>D45</t>
  </si>
  <si>
    <t>D44</t>
  </si>
  <si>
    <t>D29</t>
  </si>
  <si>
    <t>Notes</t>
  </si>
  <si>
    <t>TXL LED</t>
  </si>
  <si>
    <t>RXL LED</t>
  </si>
  <si>
    <t>LED_BUILTIN</t>
  </si>
  <si>
    <t>ETH</t>
  </si>
  <si>
    <t>D52</t>
  </si>
  <si>
    <t>D53</t>
  </si>
  <si>
    <t>Filter Assist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</si>
  <si>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</si>
  <si>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</si>
  <si>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</si>
  <si>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</si>
  <si>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</si>
  <si>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</si>
  <si>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</si>
  <si>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</si>
  <si>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</si>
  <si>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</si>
  <si>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TWD0</t>
  </si>
  <si>
    <t>TWCK0</t>
  </si>
  <si>
    <t>TWCK1</t>
  </si>
  <si>
    <t>TWD1</t>
  </si>
  <si>
    <t>URX0</t>
  </si>
  <si>
    <t>UTX0</t>
  </si>
  <si>
    <t>1Wire</t>
  </si>
  <si>
    <t>Emergency Stop Feedback</t>
  </si>
  <si>
    <t>EmStopFdbk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</si>
</sst>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quotePrefix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0" xfId="0" applyFont="1"/>
    <xf numFmtId="0" fontId="0" fillId="2" borderId="0" xfId="0" applyFill="1"/>
    <xf numFmtId="0" fontId="4" fillId="0" borderId="0" xfId="0" applyFont="1"/>
    <xf numFmtId="0" fontId="1" fillId="0" borderId="8" xfId="0" applyFont="1" applyFill="1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19" xfId="0" applyFont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22" xfId="0" applyFont="1" applyBorder="1" applyAlignment="1">
      <alignment horizontal="center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5" xfId="0" applyFont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vertical="top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1A8C-4530-41DB-9311-E46DA002EADA}">
  <dimension ref="A1:F140"/>
  <sheetViews>
    <sheetView zoomScaleNormal="100" workbookViewId="0">
      <selection activeCell="G33" sqref="G33"/>
    </sheetView>
  </sheetViews>
  <sheetFormatPr defaultRowHeight="12.75" x14ac:dyDescent="0.2"/>
  <cols>
    <col min="1" max="1" width="9.85546875" style="1" bestFit="1" customWidth="1"/>
    <col min="2" max="2" width="18.5703125" style="1" bestFit="1" customWidth="1"/>
    <col min="3" max="3" width="19.5703125" style="1" bestFit="1" customWidth="1"/>
    <col min="4" max="4" width="25.28515625" style="1" bestFit="1" customWidth="1"/>
    <col min="5" max="5" width="14.28515625" style="1" bestFit="1" customWidth="1"/>
    <col min="6" max="6" width="18.42578125" style="1" bestFit="1" customWidth="1"/>
    <col min="7" max="7" width="9.5703125" style="1" bestFit="1" customWidth="1"/>
    <col min="8" max="8" width="46" style="1" customWidth="1"/>
    <col min="9" max="16384" width="9.140625" style="1"/>
  </cols>
  <sheetData>
    <row r="1" spans="1:6" ht="16.5" thickBot="1" x14ac:dyDescent="0.3">
      <c r="A1" s="2" t="s">
        <v>2</v>
      </c>
      <c r="B1" s="3" t="s">
        <v>3</v>
      </c>
      <c r="C1" s="4" t="s">
        <v>0</v>
      </c>
      <c r="D1" s="3" t="s">
        <v>4</v>
      </c>
      <c r="E1" s="4" t="s">
        <v>5</v>
      </c>
      <c r="F1" s="3" t="s">
        <v>6</v>
      </c>
    </row>
    <row r="2" spans="1:6" x14ac:dyDescent="0.2">
      <c r="A2" s="5"/>
      <c r="B2" s="6"/>
      <c r="C2" s="7"/>
      <c r="D2" s="6"/>
      <c r="E2" s="7"/>
      <c r="F2" s="6"/>
    </row>
    <row r="3" spans="1:6" x14ac:dyDescent="0.2">
      <c r="A3" s="8"/>
      <c r="B3" s="9"/>
      <c r="C3" s="7"/>
      <c r="D3" s="9"/>
      <c r="E3" s="10"/>
      <c r="F3" s="9"/>
    </row>
    <row r="4" spans="1:6" x14ac:dyDescent="0.2">
      <c r="A4" s="8"/>
      <c r="B4" s="9"/>
      <c r="C4" s="7"/>
      <c r="D4" s="9"/>
      <c r="E4" s="10"/>
      <c r="F4" s="9"/>
    </row>
    <row r="5" spans="1:6" x14ac:dyDescent="0.2">
      <c r="A5" s="8"/>
      <c r="B5" s="9"/>
      <c r="C5" s="7"/>
      <c r="D5" s="9"/>
      <c r="E5" s="10"/>
      <c r="F5" s="9"/>
    </row>
    <row r="6" spans="1:6" x14ac:dyDescent="0.2">
      <c r="A6" s="8"/>
      <c r="B6" s="9"/>
      <c r="C6" s="7"/>
      <c r="D6" s="9"/>
      <c r="E6" s="10"/>
      <c r="F6" s="9"/>
    </row>
    <row r="7" spans="1:6" x14ac:dyDescent="0.2">
      <c r="A7" s="8"/>
      <c r="B7" s="9"/>
      <c r="C7" s="7"/>
      <c r="D7" s="9"/>
      <c r="E7" s="10"/>
      <c r="F7" s="9"/>
    </row>
    <row r="8" spans="1:6" x14ac:dyDescent="0.2">
      <c r="A8" s="8"/>
      <c r="B8" s="9"/>
      <c r="C8" s="7"/>
      <c r="D8" s="9"/>
      <c r="E8" s="10"/>
      <c r="F8" s="9"/>
    </row>
    <row r="9" spans="1:6" x14ac:dyDescent="0.2">
      <c r="A9" s="8"/>
      <c r="B9" s="9"/>
      <c r="C9" s="7"/>
      <c r="D9" s="9"/>
      <c r="E9" s="10"/>
      <c r="F9" s="9"/>
    </row>
    <row r="10" spans="1:6" x14ac:dyDescent="0.2">
      <c r="A10" s="8"/>
      <c r="B10" s="9"/>
      <c r="C10" s="7"/>
      <c r="D10" s="9"/>
      <c r="E10" s="10"/>
      <c r="F10" s="9"/>
    </row>
    <row r="11" spans="1:6" x14ac:dyDescent="0.2">
      <c r="A11" s="8"/>
      <c r="B11" s="9"/>
      <c r="C11" s="7"/>
      <c r="D11" s="9"/>
      <c r="E11" s="10"/>
      <c r="F11" s="9"/>
    </row>
    <row r="12" spans="1:6" x14ac:dyDescent="0.2">
      <c r="A12" s="8"/>
      <c r="B12" s="9"/>
      <c r="C12" s="7"/>
      <c r="D12" s="9"/>
      <c r="E12" s="10"/>
      <c r="F12" s="9"/>
    </row>
    <row r="13" spans="1:6" x14ac:dyDescent="0.2">
      <c r="A13" s="8"/>
      <c r="B13" s="9"/>
      <c r="C13" s="7"/>
      <c r="D13" s="9"/>
      <c r="E13" s="10"/>
      <c r="F13" s="9"/>
    </row>
    <row r="14" spans="1:6" x14ac:dyDescent="0.2">
      <c r="A14" s="8"/>
      <c r="B14" s="9"/>
      <c r="C14" s="7"/>
      <c r="D14" s="9"/>
      <c r="E14" s="10"/>
      <c r="F14" s="9"/>
    </row>
    <row r="15" spans="1:6" x14ac:dyDescent="0.2">
      <c r="A15" s="8"/>
      <c r="B15" s="9"/>
      <c r="C15" s="7"/>
      <c r="D15" s="9"/>
      <c r="E15" s="10"/>
      <c r="F15" s="9"/>
    </row>
    <row r="16" spans="1:6" x14ac:dyDescent="0.2">
      <c r="A16" s="8"/>
      <c r="B16" s="9"/>
      <c r="C16" s="7"/>
      <c r="D16" s="9"/>
      <c r="E16" s="10"/>
      <c r="F16" s="9"/>
    </row>
    <row r="17" spans="1:6" x14ac:dyDescent="0.2">
      <c r="A17" s="8"/>
      <c r="B17" s="9"/>
      <c r="C17" s="7"/>
      <c r="D17" s="9"/>
      <c r="E17" s="10"/>
      <c r="F17" s="9"/>
    </row>
    <row r="18" spans="1:6" x14ac:dyDescent="0.2">
      <c r="A18" s="8"/>
      <c r="B18" s="9"/>
      <c r="C18" s="7"/>
      <c r="D18" s="9"/>
      <c r="E18" s="10"/>
      <c r="F18" s="9"/>
    </row>
    <row r="19" spans="1:6" x14ac:dyDescent="0.2">
      <c r="A19" s="8"/>
      <c r="B19" s="9"/>
      <c r="C19" s="7"/>
      <c r="D19" s="9"/>
      <c r="E19" s="10"/>
      <c r="F19" s="9"/>
    </row>
    <row r="20" spans="1:6" x14ac:dyDescent="0.2">
      <c r="A20" s="8"/>
      <c r="B20" s="9"/>
      <c r="C20" s="7"/>
      <c r="D20" s="9"/>
      <c r="E20" s="10"/>
      <c r="F20" s="9"/>
    </row>
    <row r="21" spans="1:6" x14ac:dyDescent="0.2">
      <c r="A21" s="8"/>
      <c r="B21" s="9"/>
      <c r="C21" s="7"/>
      <c r="D21" s="9"/>
      <c r="E21" s="10"/>
      <c r="F21" s="9"/>
    </row>
    <row r="22" spans="1:6" x14ac:dyDescent="0.2">
      <c r="A22" s="8"/>
      <c r="B22" s="9"/>
      <c r="C22" s="7"/>
      <c r="D22" s="9"/>
      <c r="E22" s="10"/>
      <c r="F22" s="9"/>
    </row>
    <row r="23" spans="1:6" x14ac:dyDescent="0.2">
      <c r="A23" s="8"/>
      <c r="B23" s="9"/>
      <c r="C23" s="7"/>
      <c r="D23" s="9"/>
      <c r="E23" s="10"/>
      <c r="F23" s="9"/>
    </row>
    <row r="24" spans="1:6" x14ac:dyDescent="0.2">
      <c r="A24" s="8"/>
      <c r="B24" s="9"/>
      <c r="C24" s="7"/>
      <c r="D24" s="9"/>
      <c r="E24" s="10"/>
      <c r="F24" s="9"/>
    </row>
    <row r="25" spans="1:6" x14ac:dyDescent="0.2">
      <c r="A25" s="8"/>
      <c r="B25" s="9"/>
      <c r="C25" s="7"/>
      <c r="D25" s="9"/>
      <c r="E25" s="10"/>
      <c r="F25" s="9"/>
    </row>
    <row r="26" spans="1:6" x14ac:dyDescent="0.2">
      <c r="A26" s="8"/>
      <c r="B26" s="9"/>
      <c r="C26" s="7"/>
      <c r="D26" s="9"/>
      <c r="E26" s="10"/>
      <c r="F26" s="9"/>
    </row>
    <row r="27" spans="1:6" x14ac:dyDescent="0.2">
      <c r="A27" s="8"/>
      <c r="B27" s="9"/>
      <c r="C27" s="7"/>
      <c r="D27" s="9"/>
      <c r="E27" s="10"/>
      <c r="F27" s="9"/>
    </row>
    <row r="28" spans="1:6" x14ac:dyDescent="0.2">
      <c r="A28" s="8"/>
      <c r="B28" s="9"/>
      <c r="C28" s="7"/>
      <c r="D28" s="9"/>
      <c r="E28" s="10"/>
      <c r="F28" s="9"/>
    </row>
    <row r="29" spans="1:6" x14ac:dyDescent="0.2">
      <c r="A29" s="8"/>
      <c r="B29" s="9"/>
      <c r="C29" s="7"/>
      <c r="D29" s="9"/>
      <c r="E29" s="10"/>
      <c r="F29" s="9"/>
    </row>
    <row r="30" spans="1:6" x14ac:dyDescent="0.2">
      <c r="A30" s="8"/>
      <c r="B30" s="9"/>
      <c r="C30" s="7"/>
      <c r="D30" s="9"/>
      <c r="E30" s="10"/>
      <c r="F30" s="9"/>
    </row>
    <row r="31" spans="1:6" x14ac:dyDescent="0.2">
      <c r="A31" s="8"/>
      <c r="B31" s="9"/>
      <c r="C31" s="7"/>
      <c r="D31" s="9"/>
      <c r="E31" s="10"/>
      <c r="F31" s="9"/>
    </row>
    <row r="32" spans="1:6" x14ac:dyDescent="0.2">
      <c r="A32" s="8"/>
      <c r="B32" s="9"/>
      <c r="C32" s="7"/>
      <c r="D32" s="9"/>
      <c r="E32" s="10"/>
      <c r="F32" s="9"/>
    </row>
    <row r="33" spans="1:6" x14ac:dyDescent="0.2">
      <c r="A33" s="8"/>
      <c r="B33" s="9"/>
      <c r="C33" s="7"/>
      <c r="D33" s="9"/>
      <c r="E33" s="10"/>
      <c r="F33" s="9"/>
    </row>
    <row r="34" spans="1:6" x14ac:dyDescent="0.2">
      <c r="A34" s="8"/>
      <c r="B34" s="9"/>
      <c r="C34" s="7"/>
      <c r="D34" s="9"/>
      <c r="E34" s="10"/>
      <c r="F34" s="9"/>
    </row>
    <row r="35" spans="1:6" x14ac:dyDescent="0.2">
      <c r="A35" s="8"/>
      <c r="B35" s="9"/>
      <c r="C35" s="7"/>
      <c r="D35" s="9"/>
      <c r="E35" s="10"/>
      <c r="F35" s="9"/>
    </row>
    <row r="36" spans="1:6" x14ac:dyDescent="0.2">
      <c r="A36" s="8"/>
      <c r="B36" s="9"/>
      <c r="C36" s="7"/>
      <c r="D36" s="9"/>
      <c r="E36" s="10"/>
      <c r="F36" s="9"/>
    </row>
    <row r="37" spans="1:6" x14ac:dyDescent="0.2">
      <c r="A37" s="8"/>
      <c r="B37" s="9"/>
      <c r="C37" s="7"/>
      <c r="D37" s="9"/>
      <c r="E37" s="10"/>
      <c r="F37" s="9"/>
    </row>
    <row r="38" spans="1:6" x14ac:dyDescent="0.2">
      <c r="A38" s="8"/>
      <c r="B38" s="9"/>
      <c r="C38" s="7"/>
      <c r="D38" s="9"/>
      <c r="E38" s="10"/>
      <c r="F38" s="9"/>
    </row>
    <row r="39" spans="1:6" x14ac:dyDescent="0.2">
      <c r="A39" s="8"/>
      <c r="B39" s="9"/>
      <c r="C39" s="7"/>
      <c r="D39" s="9"/>
      <c r="E39" s="10"/>
      <c r="F39" s="9"/>
    </row>
    <row r="40" spans="1:6" x14ac:dyDescent="0.2">
      <c r="A40" s="8"/>
      <c r="B40" s="9"/>
      <c r="C40" s="7"/>
      <c r="D40" s="9"/>
      <c r="E40" s="10"/>
      <c r="F40" s="9"/>
    </row>
    <row r="41" spans="1:6" x14ac:dyDescent="0.2">
      <c r="A41" s="8"/>
      <c r="B41" s="9"/>
      <c r="C41" s="7"/>
      <c r="D41" s="9"/>
      <c r="E41" s="10"/>
      <c r="F41" s="9"/>
    </row>
    <row r="42" spans="1:6" x14ac:dyDescent="0.2">
      <c r="A42" s="8"/>
      <c r="B42" s="9"/>
      <c r="C42" s="7"/>
      <c r="D42" s="9"/>
      <c r="E42" s="10"/>
      <c r="F42" s="9"/>
    </row>
    <row r="43" spans="1:6" x14ac:dyDescent="0.2">
      <c r="A43" s="8"/>
      <c r="B43" s="9"/>
      <c r="C43" s="7"/>
      <c r="D43" s="9"/>
      <c r="E43" s="10"/>
      <c r="F43" s="9"/>
    </row>
    <row r="44" spans="1:6" x14ac:dyDescent="0.2">
      <c r="A44" s="8"/>
      <c r="B44" s="11"/>
      <c r="C44" s="7"/>
      <c r="D44" s="9"/>
      <c r="E44" s="10"/>
      <c r="F44" s="9"/>
    </row>
    <row r="45" spans="1:6" x14ac:dyDescent="0.2">
      <c r="A45" s="8"/>
      <c r="B45" s="11"/>
      <c r="C45" s="7"/>
      <c r="D45" s="9"/>
      <c r="E45" s="10"/>
      <c r="F45" s="9"/>
    </row>
    <row r="46" spans="1:6" x14ac:dyDescent="0.2">
      <c r="A46" s="8"/>
      <c r="B46" s="9"/>
      <c r="C46" s="7"/>
      <c r="D46" s="9"/>
      <c r="E46" s="10"/>
      <c r="F46" s="9"/>
    </row>
    <row r="47" spans="1:6" x14ac:dyDescent="0.2">
      <c r="A47" s="8"/>
      <c r="B47" s="9"/>
      <c r="C47" s="7"/>
      <c r="D47" s="9"/>
      <c r="E47" s="10"/>
      <c r="F47" s="9"/>
    </row>
    <row r="48" spans="1:6" x14ac:dyDescent="0.2">
      <c r="A48" s="8"/>
      <c r="B48" s="9"/>
      <c r="C48" s="7"/>
      <c r="D48" s="9"/>
      <c r="E48" s="10"/>
      <c r="F48" s="9"/>
    </row>
    <row r="49" spans="1:6" x14ac:dyDescent="0.2">
      <c r="A49" s="8"/>
      <c r="B49" s="9"/>
      <c r="C49" s="7"/>
      <c r="D49" s="9"/>
      <c r="E49" s="10"/>
      <c r="F49" s="9"/>
    </row>
    <row r="50" spans="1:6" x14ac:dyDescent="0.2">
      <c r="A50" s="8"/>
      <c r="B50" s="9"/>
      <c r="C50" s="7"/>
      <c r="D50" s="9"/>
      <c r="E50" s="10"/>
      <c r="F50" s="9"/>
    </row>
    <row r="51" spans="1:6" x14ac:dyDescent="0.2">
      <c r="A51" s="8"/>
      <c r="B51" s="9"/>
      <c r="C51" s="7"/>
      <c r="D51" s="9"/>
      <c r="E51" s="10"/>
      <c r="F51" s="9"/>
    </row>
    <row r="52" spans="1:6" x14ac:dyDescent="0.2">
      <c r="A52" s="8"/>
      <c r="B52" s="9"/>
      <c r="C52" s="7"/>
      <c r="D52" s="9"/>
      <c r="E52" s="10"/>
      <c r="F52" s="9"/>
    </row>
    <row r="53" spans="1:6" x14ac:dyDescent="0.2">
      <c r="A53" s="8"/>
      <c r="B53" s="9"/>
      <c r="C53" s="7"/>
      <c r="D53" s="9"/>
      <c r="E53" s="10"/>
      <c r="F53" s="9"/>
    </row>
    <row r="54" spans="1:6" x14ac:dyDescent="0.2">
      <c r="A54" s="8"/>
      <c r="B54" s="9"/>
      <c r="C54" s="7"/>
      <c r="D54" s="9"/>
      <c r="E54" s="10"/>
      <c r="F54" s="9"/>
    </row>
    <row r="55" spans="1:6" x14ac:dyDescent="0.2">
      <c r="A55" s="8"/>
      <c r="B55" s="9"/>
      <c r="C55" s="7"/>
      <c r="D55" s="9"/>
      <c r="E55" s="10"/>
      <c r="F55" s="9"/>
    </row>
    <row r="56" spans="1:6" x14ac:dyDescent="0.2">
      <c r="A56" s="8"/>
      <c r="B56" s="9"/>
      <c r="C56" s="7"/>
      <c r="D56" s="9"/>
      <c r="E56" s="10"/>
      <c r="F56" s="9"/>
    </row>
    <row r="57" spans="1:6" x14ac:dyDescent="0.2">
      <c r="A57" s="8"/>
      <c r="B57" s="9"/>
      <c r="C57" s="7"/>
      <c r="D57" s="9"/>
      <c r="E57" s="10"/>
      <c r="F57" s="9"/>
    </row>
    <row r="58" spans="1:6" x14ac:dyDescent="0.2">
      <c r="A58" s="8"/>
      <c r="B58" s="9"/>
      <c r="C58" s="7"/>
      <c r="D58" s="9"/>
      <c r="E58" s="10"/>
      <c r="F58" s="9"/>
    </row>
    <row r="59" spans="1:6" x14ac:dyDescent="0.2">
      <c r="A59" s="8"/>
      <c r="B59" s="9"/>
      <c r="C59" s="7"/>
      <c r="D59" s="9"/>
      <c r="E59" s="10"/>
      <c r="F59" s="9"/>
    </row>
    <row r="60" spans="1:6" x14ac:dyDescent="0.2">
      <c r="A60" s="8"/>
      <c r="B60" s="9"/>
      <c r="C60" s="7"/>
      <c r="D60" s="9"/>
      <c r="E60" s="10"/>
      <c r="F60" s="9"/>
    </row>
    <row r="61" spans="1:6" x14ac:dyDescent="0.2">
      <c r="A61" s="8"/>
      <c r="B61" s="9"/>
      <c r="C61" s="7"/>
      <c r="D61" s="9"/>
      <c r="E61" s="10"/>
      <c r="F61" s="9"/>
    </row>
    <row r="62" spans="1:6" x14ac:dyDescent="0.2">
      <c r="A62" s="8"/>
      <c r="B62" s="9"/>
      <c r="C62" s="7"/>
      <c r="D62" s="9"/>
      <c r="E62" s="10"/>
      <c r="F62" s="9"/>
    </row>
    <row r="63" spans="1:6" x14ac:dyDescent="0.2">
      <c r="A63" s="8"/>
      <c r="B63" s="9"/>
      <c r="C63" s="7"/>
      <c r="D63" s="9"/>
      <c r="E63" s="10"/>
      <c r="F63" s="9"/>
    </row>
    <row r="64" spans="1:6" x14ac:dyDescent="0.2">
      <c r="A64" s="8"/>
      <c r="B64" s="9"/>
      <c r="C64" s="7"/>
      <c r="D64" s="9"/>
      <c r="E64" s="10"/>
      <c r="F64" s="9"/>
    </row>
    <row r="65" spans="1:6" x14ac:dyDescent="0.2">
      <c r="A65" s="8"/>
      <c r="B65" s="9"/>
      <c r="C65" s="7"/>
      <c r="D65" s="9"/>
      <c r="E65" s="10"/>
      <c r="F65" s="9"/>
    </row>
    <row r="66" spans="1:6" x14ac:dyDescent="0.2">
      <c r="A66" s="8"/>
      <c r="B66" s="9"/>
      <c r="C66" s="7"/>
      <c r="D66" s="9"/>
      <c r="E66" s="10"/>
      <c r="F66" s="9"/>
    </row>
    <row r="67" spans="1:6" x14ac:dyDescent="0.2">
      <c r="A67" s="8"/>
      <c r="B67" s="9"/>
      <c r="C67" s="7"/>
      <c r="D67" s="9"/>
      <c r="E67" s="10"/>
      <c r="F67" s="9"/>
    </row>
    <row r="68" spans="1:6" x14ac:dyDescent="0.2">
      <c r="A68" s="8"/>
      <c r="B68" s="9"/>
      <c r="C68" s="7"/>
      <c r="D68" s="9"/>
      <c r="E68" s="10"/>
      <c r="F68" s="9"/>
    </row>
    <row r="69" spans="1:6" x14ac:dyDescent="0.2">
      <c r="A69" s="8"/>
      <c r="B69" s="9"/>
      <c r="C69" s="7"/>
      <c r="D69" s="9"/>
      <c r="E69" s="10"/>
      <c r="F69" s="9"/>
    </row>
    <row r="70" spans="1:6" x14ac:dyDescent="0.2">
      <c r="A70" s="8"/>
      <c r="B70" s="9"/>
      <c r="C70" s="7"/>
      <c r="D70" s="9"/>
      <c r="E70" s="10"/>
      <c r="F70" s="9"/>
    </row>
    <row r="71" spans="1:6" x14ac:dyDescent="0.2">
      <c r="A71" s="8"/>
      <c r="B71" s="9"/>
      <c r="C71" s="7"/>
      <c r="D71" s="9"/>
      <c r="E71" s="10"/>
      <c r="F71" s="9"/>
    </row>
    <row r="72" spans="1:6" x14ac:dyDescent="0.2">
      <c r="A72" s="8"/>
      <c r="B72" s="9"/>
      <c r="C72" s="7"/>
      <c r="D72" s="9"/>
      <c r="E72" s="10"/>
      <c r="F72" s="9"/>
    </row>
    <row r="73" spans="1:6" x14ac:dyDescent="0.2">
      <c r="A73" s="8"/>
      <c r="B73" s="9"/>
      <c r="C73" s="7"/>
      <c r="D73" s="9"/>
      <c r="E73" s="10"/>
      <c r="F73" s="9"/>
    </row>
    <row r="74" spans="1:6" x14ac:dyDescent="0.2">
      <c r="A74" s="8"/>
      <c r="B74" s="9"/>
      <c r="C74" s="7"/>
      <c r="D74" s="9"/>
      <c r="E74" s="10"/>
      <c r="F74" s="9"/>
    </row>
    <row r="75" spans="1:6" x14ac:dyDescent="0.2">
      <c r="A75" s="8"/>
      <c r="B75" s="9"/>
      <c r="C75" s="7"/>
      <c r="D75" s="9"/>
      <c r="E75" s="10"/>
      <c r="F75" s="9"/>
    </row>
    <row r="76" spans="1:6" x14ac:dyDescent="0.2">
      <c r="A76" s="8"/>
      <c r="B76" s="9"/>
      <c r="C76" s="7"/>
      <c r="D76" s="9"/>
      <c r="E76" s="10"/>
      <c r="F76" s="9"/>
    </row>
    <row r="77" spans="1:6" x14ac:dyDescent="0.2">
      <c r="A77" s="8"/>
      <c r="B77" s="9"/>
      <c r="C77" s="7"/>
      <c r="D77" s="9"/>
      <c r="E77" s="10"/>
      <c r="F77" s="9"/>
    </row>
    <row r="78" spans="1:6" x14ac:dyDescent="0.2">
      <c r="A78" s="8"/>
      <c r="B78" s="9"/>
      <c r="C78" s="7"/>
      <c r="D78" s="9"/>
      <c r="E78" s="10"/>
      <c r="F78" s="9"/>
    </row>
    <row r="79" spans="1:6" x14ac:dyDescent="0.2">
      <c r="A79" s="8"/>
      <c r="B79" s="9"/>
      <c r="C79" s="7"/>
      <c r="D79" s="9"/>
      <c r="E79" s="10"/>
      <c r="F79" s="9"/>
    </row>
    <row r="80" spans="1:6" x14ac:dyDescent="0.2">
      <c r="A80" s="8"/>
      <c r="B80" s="9"/>
      <c r="C80" s="7"/>
      <c r="D80" s="9"/>
      <c r="E80" s="10"/>
      <c r="F80" s="9"/>
    </row>
    <row r="81" spans="1:6" x14ac:dyDescent="0.2">
      <c r="A81" s="8"/>
      <c r="B81" s="9"/>
      <c r="C81" s="7"/>
      <c r="D81" s="9"/>
      <c r="E81" s="10"/>
      <c r="F81" s="9"/>
    </row>
    <row r="82" spans="1:6" x14ac:dyDescent="0.2">
      <c r="A82" s="8"/>
      <c r="B82" s="9"/>
      <c r="C82" s="7"/>
      <c r="D82" s="9"/>
      <c r="E82" s="10"/>
      <c r="F82" s="9"/>
    </row>
    <row r="83" spans="1:6" x14ac:dyDescent="0.2">
      <c r="A83" s="8"/>
      <c r="B83" s="9"/>
      <c r="C83" s="10"/>
      <c r="D83" s="9"/>
      <c r="E83" s="10"/>
      <c r="F83" s="9"/>
    </row>
    <row r="84" spans="1:6" x14ac:dyDescent="0.2">
      <c r="A84" s="8"/>
      <c r="B84" s="9"/>
      <c r="C84" s="10"/>
      <c r="D84" s="9"/>
      <c r="E84" s="10"/>
      <c r="F84" s="9"/>
    </row>
    <row r="85" spans="1:6" x14ac:dyDescent="0.2">
      <c r="A85" s="8"/>
      <c r="B85" s="9"/>
      <c r="C85" s="10"/>
      <c r="D85" s="9"/>
      <c r="E85" s="10"/>
      <c r="F85" s="9"/>
    </row>
    <row r="86" spans="1:6" x14ac:dyDescent="0.2">
      <c r="A86" s="8"/>
      <c r="B86" s="9"/>
      <c r="C86" s="10"/>
      <c r="D86" s="9"/>
      <c r="E86" s="10"/>
      <c r="F86" s="9"/>
    </row>
    <row r="87" spans="1:6" x14ac:dyDescent="0.2">
      <c r="A87" s="8"/>
      <c r="B87" s="9"/>
      <c r="C87" s="10"/>
      <c r="D87" s="9"/>
      <c r="E87" s="10"/>
      <c r="F87" s="9"/>
    </row>
    <row r="88" spans="1:6" x14ac:dyDescent="0.2">
      <c r="A88" s="8"/>
      <c r="B88" s="9"/>
      <c r="C88" s="10"/>
      <c r="D88" s="9"/>
      <c r="E88" s="10"/>
      <c r="F88" s="9"/>
    </row>
    <row r="89" spans="1:6" x14ac:dyDescent="0.2">
      <c r="A89" s="8"/>
      <c r="B89" s="9"/>
      <c r="C89" s="10"/>
      <c r="D89" s="9"/>
      <c r="E89" s="10"/>
      <c r="F89" s="9"/>
    </row>
    <row r="90" spans="1:6" x14ac:dyDescent="0.2">
      <c r="A90" s="8"/>
      <c r="B90" s="9"/>
      <c r="C90" s="10"/>
      <c r="D90" s="9"/>
      <c r="E90" s="10"/>
      <c r="F90" s="9"/>
    </row>
    <row r="91" spans="1:6" x14ac:dyDescent="0.2">
      <c r="A91" s="8"/>
      <c r="B91" s="11"/>
      <c r="C91" s="10"/>
      <c r="D91" s="9"/>
      <c r="E91" s="10"/>
      <c r="F91" s="9"/>
    </row>
    <row r="92" spans="1:6" x14ac:dyDescent="0.2">
      <c r="A92" s="8"/>
      <c r="B92" s="11"/>
      <c r="C92" s="10"/>
      <c r="D92" s="9"/>
      <c r="E92" s="10"/>
      <c r="F92" s="9"/>
    </row>
    <row r="93" spans="1:6" x14ac:dyDescent="0.2">
      <c r="A93" s="8"/>
      <c r="B93" s="9"/>
      <c r="C93" s="10"/>
      <c r="D93" s="9"/>
      <c r="E93" s="10"/>
      <c r="F93" s="9"/>
    </row>
    <row r="94" spans="1:6" x14ac:dyDescent="0.2">
      <c r="A94" s="8"/>
      <c r="B94" s="9"/>
      <c r="C94" s="10"/>
      <c r="D94" s="9"/>
      <c r="E94" s="10"/>
      <c r="F94" s="9"/>
    </row>
    <row r="95" spans="1:6" x14ac:dyDescent="0.2">
      <c r="A95" s="8"/>
      <c r="B95" s="9"/>
      <c r="C95" s="10"/>
      <c r="D95" s="9"/>
      <c r="E95" s="10"/>
      <c r="F95" s="9"/>
    </row>
    <row r="96" spans="1:6" x14ac:dyDescent="0.2">
      <c r="A96" s="8"/>
      <c r="B96" s="9"/>
      <c r="C96" s="10"/>
      <c r="D96" s="9"/>
      <c r="E96" s="10"/>
      <c r="F96" s="9"/>
    </row>
    <row r="97" spans="1:6" x14ac:dyDescent="0.2">
      <c r="A97" s="8"/>
      <c r="B97" s="9"/>
      <c r="C97" s="10"/>
      <c r="D97" s="9"/>
      <c r="E97" s="10"/>
      <c r="F97" s="9"/>
    </row>
    <row r="98" spans="1:6" x14ac:dyDescent="0.2">
      <c r="A98" s="8"/>
      <c r="B98" s="9"/>
      <c r="C98" s="10"/>
      <c r="D98" s="9"/>
      <c r="E98" s="10"/>
      <c r="F98" s="9"/>
    </row>
    <row r="99" spans="1:6" x14ac:dyDescent="0.2">
      <c r="A99" s="8"/>
      <c r="B99" s="9"/>
      <c r="C99" s="10"/>
      <c r="D99" s="9"/>
      <c r="E99" s="10"/>
      <c r="F99" s="9"/>
    </row>
    <row r="100" spans="1:6" x14ac:dyDescent="0.2">
      <c r="A100" s="8"/>
      <c r="B100" s="9"/>
      <c r="C100" s="10"/>
      <c r="D100" s="9"/>
      <c r="E100" s="10"/>
      <c r="F100" s="9"/>
    </row>
    <row r="101" spans="1:6" x14ac:dyDescent="0.2">
      <c r="A101" s="8"/>
      <c r="B101" s="9"/>
      <c r="C101" s="10"/>
      <c r="D101" s="9"/>
      <c r="E101" s="10"/>
      <c r="F101" s="9"/>
    </row>
    <row r="102" spans="1:6" x14ac:dyDescent="0.2">
      <c r="A102" s="8"/>
      <c r="B102" s="9"/>
      <c r="C102" s="10"/>
      <c r="D102" s="9"/>
      <c r="E102" s="10"/>
      <c r="F102" s="9"/>
    </row>
    <row r="103" spans="1:6" x14ac:dyDescent="0.2">
      <c r="A103" s="8"/>
      <c r="B103" s="9"/>
      <c r="C103" s="10"/>
      <c r="D103" s="9"/>
      <c r="E103" s="10"/>
      <c r="F103" s="9"/>
    </row>
    <row r="104" spans="1:6" x14ac:dyDescent="0.2">
      <c r="A104" s="8"/>
      <c r="B104" s="9"/>
      <c r="C104" s="10"/>
      <c r="D104" s="9"/>
      <c r="E104" s="10"/>
      <c r="F104" s="9"/>
    </row>
    <row r="105" spans="1:6" x14ac:dyDescent="0.2">
      <c r="A105" s="8"/>
      <c r="B105" s="9"/>
      <c r="C105" s="10"/>
      <c r="D105" s="9"/>
      <c r="E105" s="10"/>
      <c r="F105" s="9"/>
    </row>
    <row r="106" spans="1:6" x14ac:dyDescent="0.2">
      <c r="A106" s="8"/>
      <c r="B106" s="9"/>
      <c r="C106" s="10"/>
      <c r="D106" s="9"/>
      <c r="E106" s="10"/>
      <c r="F106" s="9"/>
    </row>
    <row r="107" spans="1:6" x14ac:dyDescent="0.2">
      <c r="A107" s="8"/>
      <c r="B107" s="9"/>
      <c r="C107" s="10"/>
      <c r="D107" s="9"/>
      <c r="E107" s="10"/>
      <c r="F107" s="9"/>
    </row>
    <row r="108" spans="1:6" x14ac:dyDescent="0.2">
      <c r="A108" s="8"/>
      <c r="B108" s="9"/>
      <c r="C108" s="10"/>
      <c r="D108" s="9"/>
      <c r="E108" s="10"/>
      <c r="F108" s="9"/>
    </row>
    <row r="109" spans="1:6" x14ac:dyDescent="0.2">
      <c r="A109" s="8"/>
      <c r="B109" s="9"/>
      <c r="C109" s="10"/>
      <c r="D109" s="9"/>
      <c r="E109" s="10"/>
      <c r="F109" s="9"/>
    </row>
    <row r="110" spans="1:6" x14ac:dyDescent="0.2">
      <c r="A110" s="8"/>
      <c r="B110" s="9"/>
      <c r="C110" s="10"/>
      <c r="D110" s="9"/>
      <c r="E110" s="10"/>
      <c r="F110" s="9"/>
    </row>
    <row r="111" spans="1:6" x14ac:dyDescent="0.2">
      <c r="A111" s="8"/>
      <c r="B111" s="9"/>
      <c r="C111" s="10"/>
      <c r="D111" s="9"/>
      <c r="E111" s="10"/>
      <c r="F111" s="9"/>
    </row>
    <row r="112" spans="1:6" x14ac:dyDescent="0.2">
      <c r="A112" s="8"/>
      <c r="B112" s="9"/>
      <c r="C112" s="10"/>
      <c r="D112" s="9"/>
      <c r="E112" s="10"/>
      <c r="F112" s="9"/>
    </row>
    <row r="113" spans="1:6" x14ac:dyDescent="0.2">
      <c r="A113" s="8"/>
      <c r="B113" s="9"/>
      <c r="C113" s="10"/>
      <c r="D113" s="9"/>
      <c r="E113" s="10"/>
      <c r="F113" s="9"/>
    </row>
    <row r="114" spans="1:6" x14ac:dyDescent="0.2">
      <c r="A114" s="8"/>
      <c r="B114" s="9"/>
      <c r="C114" s="10"/>
      <c r="D114" s="9"/>
      <c r="E114" s="10"/>
      <c r="F114" s="9"/>
    </row>
    <row r="115" spans="1:6" x14ac:dyDescent="0.2">
      <c r="A115" s="8"/>
      <c r="B115" s="9"/>
      <c r="C115" s="10"/>
      <c r="D115" s="9"/>
      <c r="E115" s="10"/>
      <c r="F115" s="9"/>
    </row>
    <row r="116" spans="1:6" x14ac:dyDescent="0.2">
      <c r="A116" s="8"/>
      <c r="B116" s="9"/>
      <c r="C116" s="10"/>
      <c r="D116" s="9"/>
      <c r="E116" s="10"/>
      <c r="F116" s="9"/>
    </row>
    <row r="117" spans="1:6" x14ac:dyDescent="0.2">
      <c r="A117" s="8"/>
      <c r="B117" s="9"/>
      <c r="C117" s="10"/>
      <c r="D117" s="9"/>
      <c r="E117" s="10"/>
      <c r="F117" s="9"/>
    </row>
    <row r="118" spans="1:6" x14ac:dyDescent="0.2">
      <c r="A118" s="8"/>
      <c r="B118" s="9"/>
      <c r="C118" s="10"/>
      <c r="D118" s="9"/>
      <c r="E118" s="10"/>
      <c r="F118" s="9"/>
    </row>
    <row r="119" spans="1:6" x14ac:dyDescent="0.2">
      <c r="A119" s="8"/>
      <c r="B119" s="9"/>
      <c r="C119" s="10"/>
      <c r="D119" s="9"/>
      <c r="E119" s="10"/>
      <c r="F119" s="9"/>
    </row>
    <row r="120" spans="1:6" x14ac:dyDescent="0.2">
      <c r="A120" s="8"/>
      <c r="B120" s="9"/>
      <c r="C120" s="10"/>
      <c r="D120" s="9"/>
      <c r="E120" s="10"/>
      <c r="F120" s="9"/>
    </row>
    <row r="121" spans="1:6" x14ac:dyDescent="0.2">
      <c r="A121" s="8"/>
      <c r="B121" s="9"/>
      <c r="C121" s="10"/>
      <c r="D121" s="9"/>
      <c r="E121" s="10"/>
      <c r="F121" s="9"/>
    </row>
    <row r="122" spans="1:6" x14ac:dyDescent="0.2">
      <c r="A122" s="8"/>
      <c r="B122" s="9"/>
      <c r="C122" s="10"/>
      <c r="D122" s="9"/>
      <c r="E122" s="10"/>
      <c r="F122" s="9"/>
    </row>
    <row r="123" spans="1:6" x14ac:dyDescent="0.2">
      <c r="A123" s="8"/>
      <c r="B123" s="9"/>
      <c r="C123" s="10"/>
      <c r="D123" s="9"/>
      <c r="E123" s="10"/>
      <c r="F123" s="9"/>
    </row>
    <row r="124" spans="1:6" x14ac:dyDescent="0.2">
      <c r="A124" s="8"/>
      <c r="B124" s="9"/>
      <c r="C124" s="10"/>
      <c r="D124" s="9"/>
      <c r="E124" s="10"/>
      <c r="F124" s="9"/>
    </row>
    <row r="125" spans="1:6" x14ac:dyDescent="0.2">
      <c r="A125" s="8"/>
      <c r="B125" s="9"/>
      <c r="C125" s="10"/>
      <c r="D125" s="9"/>
      <c r="E125" s="10"/>
      <c r="F125" s="9"/>
    </row>
    <row r="126" spans="1:6" x14ac:dyDescent="0.2">
      <c r="A126" s="8"/>
      <c r="B126" s="9"/>
      <c r="C126" s="10"/>
      <c r="D126" s="9"/>
      <c r="E126" s="10"/>
      <c r="F126" s="9"/>
    </row>
    <row r="127" spans="1:6" x14ac:dyDescent="0.2">
      <c r="A127" s="8"/>
      <c r="B127" s="9"/>
      <c r="C127" s="10"/>
      <c r="D127" s="9"/>
      <c r="E127" s="10"/>
      <c r="F127" s="9"/>
    </row>
    <row r="128" spans="1:6" x14ac:dyDescent="0.2">
      <c r="A128" s="8"/>
      <c r="B128" s="9"/>
      <c r="C128" s="10"/>
      <c r="D128" s="9"/>
      <c r="E128" s="10"/>
      <c r="F128" s="9"/>
    </row>
    <row r="129" spans="1:6" x14ac:dyDescent="0.2">
      <c r="A129" s="8"/>
      <c r="B129" s="9"/>
      <c r="C129" s="10"/>
      <c r="D129" s="9"/>
      <c r="E129" s="10"/>
      <c r="F129" s="9"/>
    </row>
    <row r="130" spans="1:6" x14ac:dyDescent="0.2">
      <c r="A130" s="8"/>
      <c r="B130" s="9"/>
      <c r="C130" s="10"/>
      <c r="D130" s="9"/>
      <c r="E130" s="10"/>
      <c r="F130" s="9"/>
    </row>
    <row r="131" spans="1:6" x14ac:dyDescent="0.2">
      <c r="A131" s="8"/>
      <c r="B131" s="9"/>
      <c r="C131" s="10"/>
      <c r="D131" s="9"/>
      <c r="E131" s="10"/>
      <c r="F131" s="9"/>
    </row>
    <row r="132" spans="1:6" x14ac:dyDescent="0.2">
      <c r="A132" s="8"/>
      <c r="B132" s="9"/>
      <c r="C132" s="10"/>
      <c r="D132" s="9"/>
      <c r="E132" s="10"/>
      <c r="F132" s="9"/>
    </row>
    <row r="133" spans="1:6" x14ac:dyDescent="0.2">
      <c r="A133" s="8"/>
      <c r="B133" s="9"/>
      <c r="C133" s="10"/>
      <c r="D133" s="9"/>
      <c r="E133" s="10"/>
      <c r="F133" s="9"/>
    </row>
    <row r="134" spans="1:6" x14ac:dyDescent="0.2">
      <c r="A134" s="8"/>
      <c r="B134" s="9"/>
      <c r="C134" s="10"/>
      <c r="D134" s="9"/>
      <c r="E134" s="10"/>
      <c r="F134" s="9"/>
    </row>
    <row r="135" spans="1:6" x14ac:dyDescent="0.2">
      <c r="A135" s="8"/>
      <c r="B135" s="9"/>
      <c r="C135" s="10"/>
      <c r="D135" s="9"/>
      <c r="E135" s="10"/>
      <c r="F135" s="9"/>
    </row>
    <row r="136" spans="1:6" x14ac:dyDescent="0.2">
      <c r="A136" s="8"/>
      <c r="B136" s="9"/>
      <c r="C136" s="10"/>
      <c r="D136" s="9"/>
      <c r="E136" s="10"/>
      <c r="F136" s="9"/>
    </row>
    <row r="137" spans="1:6" x14ac:dyDescent="0.2">
      <c r="A137" s="8"/>
      <c r="B137" s="9"/>
      <c r="C137" s="10"/>
      <c r="D137" s="9"/>
      <c r="E137" s="10"/>
      <c r="F137" s="9"/>
    </row>
    <row r="138" spans="1:6" x14ac:dyDescent="0.2">
      <c r="A138" s="8"/>
      <c r="B138" s="9"/>
      <c r="C138" s="10"/>
      <c r="D138" s="9"/>
      <c r="E138" s="10"/>
      <c r="F138" s="9"/>
    </row>
    <row r="139" spans="1:6" x14ac:dyDescent="0.2">
      <c r="A139" s="8"/>
      <c r="B139" s="9"/>
      <c r="C139" s="10"/>
      <c r="D139" s="9"/>
      <c r="E139" s="10"/>
      <c r="F139" s="9"/>
    </row>
    <row r="140" spans="1:6" ht="13.5" thickBot="1" x14ac:dyDescent="0.25">
      <c r="A140" s="12"/>
      <c r="B140" s="13"/>
      <c r="C140" s="14"/>
      <c r="D140" s="13"/>
      <c r="E140" s="14"/>
      <c r="F140" s="1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E841-0051-4AF5-A753-116A1F1D7F9B}">
  <sheetPr filterMode="1"/>
  <dimension ref="B1:G58"/>
  <sheetViews>
    <sheetView tabSelected="1" topLeftCell="A7" workbookViewId="0">
      <selection activeCell="B13" sqref="B13:B15"/>
    </sheetView>
  </sheetViews>
  <sheetFormatPr defaultRowHeight="15" x14ac:dyDescent="0.25"/>
  <cols>
    <col min="2" max="2" width="44.7109375" bestFit="1" customWidth="1"/>
    <col min="3" max="3" width="33.140625" bestFit="1" customWidth="1"/>
    <col min="4" max="4" width="18.5703125" bestFit="1" customWidth="1"/>
    <col min="5" max="5" width="14.140625" bestFit="1" customWidth="1"/>
    <col min="6" max="6" width="19.28515625" bestFit="1" customWidth="1"/>
    <col min="7" max="7" width="20.42578125" customWidth="1"/>
    <col min="8" max="8" width="9.140625" customWidth="1"/>
  </cols>
  <sheetData>
    <row r="1" spans="2:7" ht="15.75" x14ac:dyDescent="0.25">
      <c r="B1" s="15" t="s">
        <v>10</v>
      </c>
      <c r="C1">
        <f>C2+E2</f>
        <v>43</v>
      </c>
    </row>
    <row r="2" spans="2:7" ht="15.75" x14ac:dyDescent="0.25">
      <c r="B2" s="15" t="s">
        <v>11</v>
      </c>
      <c r="C2">
        <f>COUNTIF(E9:E58,"Input")</f>
        <v>26</v>
      </c>
      <c r="D2" s="15" t="s">
        <v>12</v>
      </c>
      <c r="E2">
        <f>COUNTIF(E9:E58,"Output")</f>
        <v>17</v>
      </c>
      <c r="F2" t="s">
        <v>14</v>
      </c>
      <c r="G2">
        <f>COUNTIF(E9:E58,"Communication")</f>
        <v>2</v>
      </c>
    </row>
    <row r="3" spans="2:7" ht="15.75" x14ac:dyDescent="0.25">
      <c r="B3" s="15" t="s">
        <v>13</v>
      </c>
      <c r="C3">
        <f>COUNTIF(G9:G58,"Analog")</f>
        <v>0</v>
      </c>
      <c r="D3" s="15" t="s">
        <v>13</v>
      </c>
      <c r="E3">
        <f>COUNTIF(G9:G58,"Analog")</f>
        <v>0</v>
      </c>
      <c r="F3" t="s">
        <v>73</v>
      </c>
    </row>
    <row r="4" spans="2:7" ht="15.75" x14ac:dyDescent="0.25">
      <c r="B4" s="15" t="s">
        <v>15</v>
      </c>
      <c r="C4">
        <f>COUNTIF(G11:G59,"Analog")</f>
        <v>0</v>
      </c>
      <c r="D4" s="15" t="s">
        <v>15</v>
      </c>
      <c r="E4">
        <f>COUNTIF(G11:G59,"Analog")</f>
        <v>0</v>
      </c>
      <c r="F4" t="s">
        <v>66</v>
      </c>
    </row>
    <row r="5" spans="2:7" x14ac:dyDescent="0.25">
      <c r="F5" t="s">
        <v>74</v>
      </c>
    </row>
    <row r="7" spans="2:7" s="16" customFormat="1" ht="7.5" customHeight="1" x14ac:dyDescent="0.25"/>
    <row r="8" spans="2:7" s="17" customFormat="1" ht="18.75" x14ac:dyDescent="0.3">
      <c r="B8" s="17" t="s">
        <v>70</v>
      </c>
      <c r="C8" s="17" t="s">
        <v>72</v>
      </c>
      <c r="D8" s="17" t="s">
        <v>71</v>
      </c>
      <c r="E8" s="17" t="s">
        <v>5</v>
      </c>
      <c r="F8" s="17" t="s">
        <v>6</v>
      </c>
      <c r="G8" s="17" t="s">
        <v>16</v>
      </c>
    </row>
    <row r="9" spans="2:7" hidden="1" x14ac:dyDescent="0.25">
      <c r="B9" s="11" t="s">
        <v>77</v>
      </c>
      <c r="C9" s="11" t="s">
        <v>117</v>
      </c>
      <c r="D9" s="11" t="s">
        <v>8</v>
      </c>
      <c r="E9" s="10" t="s">
        <v>23</v>
      </c>
      <c r="F9" s="11" t="s">
        <v>1</v>
      </c>
      <c r="G9" s="11"/>
    </row>
    <row r="10" spans="2:7" hidden="1" x14ac:dyDescent="0.25">
      <c r="B10" s="11" t="s">
        <v>75</v>
      </c>
      <c r="C10" s="11" t="s">
        <v>76</v>
      </c>
      <c r="D10" s="11" t="s">
        <v>9</v>
      </c>
      <c r="E10" s="10" t="s">
        <v>23</v>
      </c>
      <c r="F10" s="11" t="s">
        <v>1</v>
      </c>
      <c r="G10" s="11"/>
    </row>
    <row r="11" spans="2:7" x14ac:dyDescent="0.25">
      <c r="B11" s="9" t="s">
        <v>99</v>
      </c>
      <c r="C11" s="9"/>
      <c r="D11" s="18" t="s">
        <v>45</v>
      </c>
      <c r="E11" s="10" t="s">
        <v>20</v>
      </c>
      <c r="F11" s="9" t="s">
        <v>53</v>
      </c>
      <c r="G11" s="9"/>
    </row>
    <row r="12" spans="2:7" x14ac:dyDescent="0.25">
      <c r="B12" s="9" t="s">
        <v>115</v>
      </c>
      <c r="C12" s="9"/>
      <c r="D12" s="18" t="s">
        <v>68</v>
      </c>
      <c r="E12" s="10" t="s">
        <v>20</v>
      </c>
      <c r="F12" s="9" t="s">
        <v>69</v>
      </c>
      <c r="G12" s="9"/>
    </row>
    <row r="13" spans="2:7" x14ac:dyDescent="0.25">
      <c r="B13" s="9" t="s">
        <v>100</v>
      </c>
      <c r="C13" s="9"/>
      <c r="D13" s="18" t="s">
        <v>46</v>
      </c>
      <c r="E13" s="10" t="s">
        <v>20</v>
      </c>
      <c r="F13" s="9" t="s">
        <v>48</v>
      </c>
      <c r="G13" s="9"/>
    </row>
    <row r="14" spans="2:7" hidden="1" x14ac:dyDescent="0.25">
      <c r="B14" s="9" t="s">
        <v>101</v>
      </c>
      <c r="C14" s="9"/>
      <c r="D14" s="18" t="s">
        <v>47</v>
      </c>
      <c r="E14" s="10" t="s">
        <v>21</v>
      </c>
      <c r="F14" s="9" t="s">
        <v>48</v>
      </c>
      <c r="G14" s="9"/>
    </row>
    <row r="15" spans="2:7" s="41" customFormat="1" x14ac:dyDescent="0.25">
      <c r="B15" s="9" t="s">
        <v>440</v>
      </c>
      <c r="C15" s="9"/>
      <c r="D15" s="18" t="s">
        <v>441</v>
      </c>
      <c r="E15" s="10" t="s">
        <v>20</v>
      </c>
      <c r="F15" s="9"/>
      <c r="G15" s="9"/>
    </row>
    <row r="16" spans="2:7" hidden="1" x14ac:dyDescent="0.25">
      <c r="B16" s="9" t="s">
        <v>24</v>
      </c>
      <c r="C16" s="11" t="s">
        <v>116</v>
      </c>
      <c r="D16" s="9" t="s">
        <v>7</v>
      </c>
      <c r="E16" s="10" t="s">
        <v>24</v>
      </c>
      <c r="F16" s="11" t="s">
        <v>1</v>
      </c>
      <c r="G16" s="11"/>
    </row>
    <row r="17" spans="2:7" hidden="1" x14ac:dyDescent="0.25">
      <c r="B17" s="9" t="s">
        <v>91</v>
      </c>
      <c r="C17" s="9"/>
      <c r="D17" s="9" t="s">
        <v>36</v>
      </c>
      <c r="E17" s="10" t="s">
        <v>21</v>
      </c>
      <c r="F17" s="9" t="s">
        <v>51</v>
      </c>
      <c r="G17" s="9"/>
    </row>
    <row r="18" spans="2:7" hidden="1" x14ac:dyDescent="0.25">
      <c r="B18" s="9" t="s">
        <v>92</v>
      </c>
      <c r="C18" s="9"/>
      <c r="D18" s="9" t="s">
        <v>37</v>
      </c>
      <c r="E18" s="10" t="s">
        <v>21</v>
      </c>
      <c r="F18" s="9" t="s">
        <v>51</v>
      </c>
      <c r="G18" s="9"/>
    </row>
    <row r="19" spans="2:7" hidden="1" x14ac:dyDescent="0.25">
      <c r="B19" s="9" t="s">
        <v>93</v>
      </c>
      <c r="C19" s="9"/>
      <c r="D19" s="9" t="s">
        <v>38</v>
      </c>
      <c r="E19" s="10" t="s">
        <v>21</v>
      </c>
      <c r="F19" s="9" t="s">
        <v>51</v>
      </c>
      <c r="G19" s="9"/>
    </row>
    <row r="20" spans="2:7" hidden="1" x14ac:dyDescent="0.25">
      <c r="B20" s="9" t="s">
        <v>94</v>
      </c>
      <c r="C20" s="9"/>
      <c r="D20" s="9" t="s">
        <v>39</v>
      </c>
      <c r="E20" s="10" t="s">
        <v>21</v>
      </c>
      <c r="F20" s="9" t="s">
        <v>51</v>
      </c>
      <c r="G20" s="9"/>
    </row>
    <row r="21" spans="2:7" hidden="1" x14ac:dyDescent="0.25">
      <c r="B21" s="9" t="s">
        <v>124</v>
      </c>
      <c r="C21" s="9"/>
      <c r="D21" s="9" t="s">
        <v>128</v>
      </c>
      <c r="E21" s="10" t="s">
        <v>21</v>
      </c>
      <c r="F21" s="9" t="s">
        <v>51</v>
      </c>
      <c r="G21" s="9"/>
    </row>
    <row r="22" spans="2:7" hidden="1" x14ac:dyDescent="0.25">
      <c r="B22" s="9" t="s">
        <v>125</v>
      </c>
      <c r="C22" s="9"/>
      <c r="D22" s="9" t="s">
        <v>129</v>
      </c>
      <c r="E22" s="10" t="s">
        <v>21</v>
      </c>
      <c r="F22" s="9" t="s">
        <v>51</v>
      </c>
      <c r="G22" s="9"/>
    </row>
    <row r="23" spans="2:7" hidden="1" x14ac:dyDescent="0.25">
      <c r="B23" s="9" t="s">
        <v>126</v>
      </c>
      <c r="C23" s="9"/>
      <c r="D23" s="9" t="s">
        <v>130</v>
      </c>
      <c r="E23" s="10" t="s">
        <v>21</v>
      </c>
      <c r="F23" s="9" t="s">
        <v>51</v>
      </c>
      <c r="G23" s="9"/>
    </row>
    <row r="24" spans="2:7" hidden="1" x14ac:dyDescent="0.25">
      <c r="B24" s="9" t="s">
        <v>127</v>
      </c>
      <c r="C24" s="9"/>
      <c r="D24" s="9" t="s">
        <v>131</v>
      </c>
      <c r="E24" s="10" t="s">
        <v>21</v>
      </c>
      <c r="F24" s="9" t="s">
        <v>51</v>
      </c>
      <c r="G24" s="9"/>
    </row>
    <row r="25" spans="2:7" x14ac:dyDescent="0.25">
      <c r="B25" s="9" t="s">
        <v>98</v>
      </c>
      <c r="C25" s="9"/>
      <c r="D25" s="9" t="s">
        <v>44</v>
      </c>
      <c r="E25" s="10" t="s">
        <v>20</v>
      </c>
      <c r="F25" s="9" t="s">
        <v>52</v>
      </c>
      <c r="G25" s="9"/>
    </row>
    <row r="26" spans="2:7" hidden="1" x14ac:dyDescent="0.25">
      <c r="B26" s="9" t="s">
        <v>81</v>
      </c>
      <c r="C26" s="9"/>
      <c r="D26" s="18" t="s">
        <v>26</v>
      </c>
      <c r="E26" s="10" t="s">
        <v>21</v>
      </c>
      <c r="F26" s="9" t="s">
        <v>50</v>
      </c>
      <c r="G26" s="9" t="s">
        <v>53</v>
      </c>
    </row>
    <row r="27" spans="2:7" x14ac:dyDescent="0.25">
      <c r="B27" s="9" t="s">
        <v>108</v>
      </c>
      <c r="C27" s="9"/>
      <c r="D27" s="18" t="s">
        <v>60</v>
      </c>
      <c r="E27" s="10" t="s">
        <v>20</v>
      </c>
      <c r="F27" s="9" t="s">
        <v>50</v>
      </c>
      <c r="G27" s="9"/>
    </row>
    <row r="28" spans="2:7" x14ac:dyDescent="0.25">
      <c r="B28" s="9" t="s">
        <v>84</v>
      </c>
      <c r="C28" s="9"/>
      <c r="D28" s="9" t="s">
        <v>28</v>
      </c>
      <c r="E28" s="10" t="s">
        <v>20</v>
      </c>
      <c r="F28" s="9" t="s">
        <v>66</v>
      </c>
      <c r="G28" s="9"/>
    </row>
    <row r="29" spans="2:7" x14ac:dyDescent="0.25">
      <c r="B29" s="9" t="s">
        <v>86</v>
      </c>
      <c r="C29" s="9"/>
      <c r="D29" s="18" t="s">
        <v>31</v>
      </c>
      <c r="E29" s="10" t="s">
        <v>20</v>
      </c>
      <c r="F29" s="9" t="s">
        <v>49</v>
      </c>
      <c r="G29" s="9" t="s">
        <v>53</v>
      </c>
    </row>
    <row r="30" spans="2:7" hidden="1" x14ac:dyDescent="0.25">
      <c r="B30" s="9" t="s">
        <v>104</v>
      </c>
      <c r="C30" s="9"/>
      <c r="D30" s="9" t="s">
        <v>56</v>
      </c>
      <c r="E30" s="10" t="s">
        <v>21</v>
      </c>
      <c r="F30" s="9" t="s">
        <v>52</v>
      </c>
      <c r="G30" s="9"/>
    </row>
    <row r="31" spans="2:7" x14ac:dyDescent="0.25">
      <c r="B31" s="9" t="s">
        <v>111</v>
      </c>
      <c r="C31" s="9"/>
      <c r="D31" s="18" t="s">
        <v>63</v>
      </c>
      <c r="E31" s="10" t="s">
        <v>20</v>
      </c>
      <c r="F31" s="9" t="s">
        <v>50</v>
      </c>
      <c r="G31" s="9"/>
    </row>
    <row r="32" spans="2:7" x14ac:dyDescent="0.25">
      <c r="B32" s="9" t="s">
        <v>85</v>
      </c>
      <c r="C32" s="9"/>
      <c r="D32" s="18" t="s">
        <v>29</v>
      </c>
      <c r="E32" s="10" t="s">
        <v>20</v>
      </c>
      <c r="F32" s="9" t="s">
        <v>49</v>
      </c>
      <c r="G32" s="9" t="s">
        <v>53</v>
      </c>
    </row>
    <row r="33" spans="2:7" hidden="1" x14ac:dyDescent="0.25">
      <c r="B33" s="9" t="s">
        <v>106</v>
      </c>
      <c r="C33" s="9"/>
      <c r="D33" s="9" t="s">
        <v>57</v>
      </c>
      <c r="E33" s="10" t="s">
        <v>21</v>
      </c>
      <c r="F33" s="9" t="s">
        <v>52</v>
      </c>
      <c r="G33" s="9"/>
    </row>
    <row r="34" spans="2:7" x14ac:dyDescent="0.25">
      <c r="B34" s="9" t="s">
        <v>112</v>
      </c>
      <c r="C34" s="9"/>
      <c r="D34" s="18" t="s">
        <v>64</v>
      </c>
      <c r="E34" s="10" t="s">
        <v>20</v>
      </c>
      <c r="F34" s="9" t="s">
        <v>50</v>
      </c>
      <c r="G34" s="9"/>
    </row>
    <row r="35" spans="2:7" hidden="1" x14ac:dyDescent="0.25">
      <c r="B35" s="9" t="s">
        <v>105</v>
      </c>
      <c r="C35" s="9"/>
      <c r="D35" s="9" t="s">
        <v>58</v>
      </c>
      <c r="E35" s="10" t="s">
        <v>21</v>
      </c>
      <c r="F35" s="9" t="s">
        <v>52</v>
      </c>
      <c r="G35" s="9"/>
    </row>
    <row r="36" spans="2:7" x14ac:dyDescent="0.25">
      <c r="B36" s="9" t="s">
        <v>113</v>
      </c>
      <c r="C36" s="9"/>
      <c r="D36" s="18" t="s">
        <v>65</v>
      </c>
      <c r="E36" s="10" t="s">
        <v>20</v>
      </c>
      <c r="F36" s="9" t="s">
        <v>50</v>
      </c>
      <c r="G36" s="9"/>
    </row>
    <row r="37" spans="2:7" x14ac:dyDescent="0.25">
      <c r="B37" s="9" t="s">
        <v>96</v>
      </c>
      <c r="C37" s="9"/>
      <c r="D37" s="9" t="s">
        <v>42</v>
      </c>
      <c r="E37" s="10" t="s">
        <v>20</v>
      </c>
      <c r="F37" s="9" t="s">
        <v>52</v>
      </c>
      <c r="G37" s="9"/>
    </row>
    <row r="38" spans="2:7" x14ac:dyDescent="0.25">
      <c r="B38" s="9" t="s">
        <v>87</v>
      </c>
      <c r="C38" s="9"/>
      <c r="D38" s="18" t="s">
        <v>32</v>
      </c>
      <c r="E38" s="10" t="s">
        <v>20</v>
      </c>
      <c r="F38" s="9" t="s">
        <v>49</v>
      </c>
      <c r="G38" s="9" t="s">
        <v>53</v>
      </c>
    </row>
    <row r="39" spans="2:7" hidden="1" x14ac:dyDescent="0.25">
      <c r="B39" s="9" t="s">
        <v>103</v>
      </c>
      <c r="C39" s="9"/>
      <c r="D39" s="9" t="s">
        <v>55</v>
      </c>
      <c r="E39" s="10" t="s">
        <v>21</v>
      </c>
      <c r="F39" s="9" t="s">
        <v>52</v>
      </c>
      <c r="G39" s="9"/>
    </row>
    <row r="40" spans="2:7" x14ac:dyDescent="0.25">
      <c r="B40" s="9" t="s">
        <v>110</v>
      </c>
      <c r="C40" s="9"/>
      <c r="D40" s="18" t="s">
        <v>62</v>
      </c>
      <c r="E40" s="10" t="s">
        <v>20</v>
      </c>
      <c r="F40" s="9" t="s">
        <v>50</v>
      </c>
      <c r="G40" s="9"/>
    </row>
    <row r="41" spans="2:7" x14ac:dyDescent="0.25">
      <c r="B41" s="9" t="s">
        <v>88</v>
      </c>
      <c r="C41" s="9"/>
      <c r="D41" s="18" t="s">
        <v>33</v>
      </c>
      <c r="E41" s="10" t="s">
        <v>20</v>
      </c>
      <c r="F41" s="9" t="s">
        <v>49</v>
      </c>
      <c r="G41" s="9" t="s">
        <v>53</v>
      </c>
    </row>
    <row r="42" spans="2:7" hidden="1" x14ac:dyDescent="0.25">
      <c r="B42" s="9" t="s">
        <v>102</v>
      </c>
      <c r="C42" s="9"/>
      <c r="D42" s="9" t="s">
        <v>54</v>
      </c>
      <c r="E42" s="10" t="s">
        <v>21</v>
      </c>
      <c r="F42" s="9" t="s">
        <v>52</v>
      </c>
      <c r="G42" s="9"/>
    </row>
    <row r="43" spans="2:7" x14ac:dyDescent="0.25">
      <c r="B43" s="9" t="s">
        <v>109</v>
      </c>
      <c r="C43" s="9"/>
      <c r="D43" s="18" t="s">
        <v>61</v>
      </c>
      <c r="E43" s="10" t="s">
        <v>20</v>
      </c>
      <c r="F43" s="9" t="s">
        <v>50</v>
      </c>
      <c r="G43" s="9"/>
    </row>
    <row r="44" spans="2:7" x14ac:dyDescent="0.25">
      <c r="B44" s="9" t="s">
        <v>97</v>
      </c>
      <c r="C44" s="9"/>
      <c r="D44" s="9" t="s">
        <v>43</v>
      </c>
      <c r="E44" s="10" t="s">
        <v>20</v>
      </c>
      <c r="F44" s="9" t="s">
        <v>52</v>
      </c>
      <c r="G44" s="9"/>
    </row>
    <row r="45" spans="2:7" hidden="1" x14ac:dyDescent="0.25">
      <c r="B45" s="9" t="s">
        <v>114</v>
      </c>
      <c r="C45" s="9"/>
      <c r="D45" s="18" t="s">
        <v>67</v>
      </c>
      <c r="E45" s="10" t="s">
        <v>21</v>
      </c>
      <c r="F45" s="9" t="s">
        <v>50</v>
      </c>
      <c r="G45" s="9"/>
    </row>
    <row r="46" spans="2:7" x14ac:dyDescent="0.25">
      <c r="B46" s="9" t="s">
        <v>132</v>
      </c>
      <c r="C46" s="9"/>
      <c r="D46" s="18" t="s">
        <v>133</v>
      </c>
      <c r="E46" s="10" t="s">
        <v>20</v>
      </c>
      <c r="F46" s="9" t="s">
        <v>50</v>
      </c>
      <c r="G46" s="9" t="s">
        <v>53</v>
      </c>
    </row>
    <row r="47" spans="2:7" x14ac:dyDescent="0.25">
      <c r="B47" s="9" t="s">
        <v>90</v>
      </c>
      <c r="C47" s="9"/>
      <c r="D47" s="18" t="s">
        <v>30</v>
      </c>
      <c r="E47" s="10" t="s">
        <v>20</v>
      </c>
      <c r="F47" s="9" t="s">
        <v>49</v>
      </c>
      <c r="G47" s="9" t="s">
        <v>53</v>
      </c>
    </row>
    <row r="48" spans="2:7" x14ac:dyDescent="0.25">
      <c r="B48" s="9" t="s">
        <v>123</v>
      </c>
      <c r="C48" s="9"/>
      <c r="D48" s="18" t="s">
        <v>35</v>
      </c>
      <c r="E48" s="10" t="s">
        <v>20</v>
      </c>
      <c r="F48" s="9" t="s">
        <v>49</v>
      </c>
      <c r="G48" s="9" t="s">
        <v>53</v>
      </c>
    </row>
    <row r="49" spans="2:7" x14ac:dyDescent="0.25">
      <c r="B49" s="9" t="s">
        <v>89</v>
      </c>
      <c r="C49" s="9"/>
      <c r="D49" s="18" t="s">
        <v>34</v>
      </c>
      <c r="E49" s="10" t="s">
        <v>20</v>
      </c>
      <c r="F49" s="9" t="s">
        <v>49</v>
      </c>
      <c r="G49" s="9" t="s">
        <v>53</v>
      </c>
    </row>
    <row r="50" spans="2:7" hidden="1" x14ac:dyDescent="0.25">
      <c r="B50" s="9" t="s">
        <v>80</v>
      </c>
      <c r="C50" s="9"/>
      <c r="D50" s="18" t="s">
        <v>25</v>
      </c>
      <c r="E50" s="10" t="s">
        <v>21</v>
      </c>
      <c r="F50" s="9" t="s">
        <v>50</v>
      </c>
      <c r="G50" s="9" t="s">
        <v>53</v>
      </c>
    </row>
    <row r="51" spans="2:7" x14ac:dyDescent="0.25">
      <c r="B51" s="9" t="s">
        <v>107</v>
      </c>
      <c r="C51" s="9"/>
      <c r="D51" s="18" t="s">
        <v>59</v>
      </c>
      <c r="E51" s="10" t="s">
        <v>20</v>
      </c>
      <c r="F51" s="9" t="s">
        <v>50</v>
      </c>
      <c r="G51" s="9" t="s">
        <v>53</v>
      </c>
    </row>
    <row r="52" spans="2:7" x14ac:dyDescent="0.25">
      <c r="B52" s="9" t="s">
        <v>83</v>
      </c>
      <c r="C52" s="9"/>
      <c r="D52" s="9" t="s">
        <v>40</v>
      </c>
      <c r="E52" s="10" t="s">
        <v>20</v>
      </c>
      <c r="F52" s="9" t="s">
        <v>66</v>
      </c>
      <c r="G52" s="9"/>
    </row>
    <row r="53" spans="2:7" x14ac:dyDescent="0.25">
      <c r="B53" s="9" t="s">
        <v>82</v>
      </c>
      <c r="C53" s="9"/>
      <c r="D53" s="9" t="s">
        <v>27</v>
      </c>
      <c r="E53" s="10" t="s">
        <v>20</v>
      </c>
      <c r="F53" s="9" t="s">
        <v>66</v>
      </c>
      <c r="G53" s="9"/>
    </row>
    <row r="54" spans="2:7" x14ac:dyDescent="0.25">
      <c r="B54" s="9" t="s">
        <v>95</v>
      </c>
      <c r="C54" s="9"/>
      <c r="D54" s="9" t="s">
        <v>41</v>
      </c>
      <c r="E54" s="10" t="s">
        <v>20</v>
      </c>
      <c r="F54" s="9" t="s">
        <v>52</v>
      </c>
      <c r="G54" s="9"/>
    </row>
    <row r="55" spans="2:7" hidden="1" x14ac:dyDescent="0.25">
      <c r="B55" s="9" t="s">
        <v>78</v>
      </c>
      <c r="C55" s="9" t="s">
        <v>118</v>
      </c>
      <c r="D55" s="9" t="s">
        <v>18</v>
      </c>
      <c r="E55" s="10" t="s">
        <v>17</v>
      </c>
      <c r="F55" s="11" t="s">
        <v>1</v>
      </c>
      <c r="G55" s="11"/>
    </row>
    <row r="56" spans="2:7" hidden="1" x14ac:dyDescent="0.25">
      <c r="B56" s="9" t="s">
        <v>79</v>
      </c>
      <c r="C56" s="9" t="s">
        <v>119</v>
      </c>
      <c r="D56" s="9" t="s">
        <v>19</v>
      </c>
      <c r="E56" s="10" t="s">
        <v>17</v>
      </c>
      <c r="F56" s="11" t="s">
        <v>1</v>
      </c>
      <c r="G56" s="11"/>
    </row>
    <row r="57" spans="2:7" hidden="1" x14ac:dyDescent="0.25">
      <c r="B57" s="9" t="s">
        <v>22</v>
      </c>
      <c r="C57" s="9" t="s">
        <v>120</v>
      </c>
      <c r="D57" s="9" t="s">
        <v>22</v>
      </c>
      <c r="E57" s="10" t="s">
        <v>23</v>
      </c>
      <c r="F57" s="11" t="s">
        <v>1</v>
      </c>
      <c r="G57" s="11"/>
    </row>
    <row r="58" spans="2:7" hidden="1" x14ac:dyDescent="0.25">
      <c r="B58" s="9" t="s">
        <v>121</v>
      </c>
      <c r="C58" s="9" t="s">
        <v>122</v>
      </c>
      <c r="D58" s="9" t="s">
        <v>121</v>
      </c>
      <c r="E58" s="10" t="s">
        <v>23</v>
      </c>
      <c r="F58" s="11"/>
      <c r="G58" s="11"/>
    </row>
  </sheetData>
  <autoFilter ref="B8:G58" xr:uid="{F8DBE841-0051-4AF5-A753-116A1F1D7F9B}">
    <filterColumn colId="3">
      <filters>
        <filter val="Input"/>
      </filters>
    </filterColumn>
    <sortState xmlns:xlrd2="http://schemas.microsoft.com/office/spreadsheetml/2017/richdata2" ref="B9:G58">
      <sortCondition ref="D8:D58"/>
    </sortState>
  </autoFilter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66E-A5B4-4214-995F-EC85EEB88E17}">
  <sheetPr filterMode="1">
    <pageSetUpPr autoPageBreaks="0"/>
  </sheetPr>
  <dimension ref="A1:P105"/>
  <sheetViews>
    <sheetView workbookViewId="0">
      <pane ySplit="1" topLeftCell="A2" activePane="bottomLeft" state="frozen"/>
      <selection pane="bottomLeft" activeCell="A69" sqref="A69"/>
    </sheetView>
  </sheetViews>
  <sheetFormatPr defaultRowHeight="15" x14ac:dyDescent="0.25"/>
  <cols>
    <col min="1" max="1" width="18.140625" style="35" bestFit="1" customWidth="1"/>
    <col min="2" max="2" width="15" style="19" customWidth="1"/>
    <col min="3" max="3" width="15" style="29" customWidth="1"/>
    <col min="4" max="4" width="16.140625" style="35" customWidth="1"/>
    <col min="5" max="5" width="16.140625" style="26" customWidth="1"/>
    <col min="6" max="6" width="16" style="19" bestFit="1" customWidth="1"/>
    <col min="7" max="8" width="16" style="32" customWidth="1"/>
    <col min="9" max="9" width="15.140625" style="38" customWidth="1"/>
    <col min="10" max="14" width="15.140625" style="20" customWidth="1"/>
    <col min="15" max="15" width="15.140625" style="39" customWidth="1"/>
    <col min="16" max="16" width="24.28515625" style="39" customWidth="1"/>
  </cols>
  <sheetData>
    <row r="1" spans="1:16" s="40" customFormat="1" ht="30.75" thickBot="1" x14ac:dyDescent="0.3">
      <c r="A1" s="33" t="s">
        <v>352</v>
      </c>
      <c r="B1" s="23" t="s">
        <v>134</v>
      </c>
      <c r="C1" s="27" t="s">
        <v>239</v>
      </c>
      <c r="D1" s="33" t="s">
        <v>318</v>
      </c>
      <c r="E1" s="24" t="s">
        <v>422</v>
      </c>
      <c r="F1" s="23" t="s">
        <v>319</v>
      </c>
      <c r="G1" s="30" t="s">
        <v>422</v>
      </c>
      <c r="H1" s="30" t="s">
        <v>320</v>
      </c>
      <c r="I1" s="33" t="s">
        <v>69</v>
      </c>
      <c r="J1" s="23" t="s">
        <v>51</v>
      </c>
      <c r="K1" s="23" t="s">
        <v>17</v>
      </c>
      <c r="L1" s="23" t="s">
        <v>74</v>
      </c>
      <c r="M1" s="23" t="s">
        <v>419</v>
      </c>
      <c r="N1" s="23" t="s">
        <v>321</v>
      </c>
      <c r="O1" s="27" t="s">
        <v>322</v>
      </c>
      <c r="P1" s="27" t="s">
        <v>415</v>
      </c>
    </row>
    <row r="2" spans="1:16" ht="15.75" thickTop="1" x14ac:dyDescent="0.25">
      <c r="A2" s="35" t="s">
        <v>68</v>
      </c>
      <c r="B2" s="21" t="s">
        <v>151</v>
      </c>
      <c r="C2" s="28" t="s">
        <v>256</v>
      </c>
      <c r="D2" s="34" t="s">
        <v>332</v>
      </c>
      <c r="E2" s="25">
        <f t="shared" ref="E2:E33" si="0">CODE(D2)*10000+RIGHT(D2,LEN(D2)-1)</f>
        <v>650000</v>
      </c>
      <c r="F2" s="21" t="s">
        <v>327</v>
      </c>
      <c r="G2" s="31">
        <f t="shared" ref="G2:G33" si="1">CODE(F2)*10000+RIGHT(F2,LEN(F2)-1)</f>
        <v>680054</v>
      </c>
      <c r="H2" s="31"/>
      <c r="I2" s="36" t="s">
        <v>339</v>
      </c>
      <c r="J2" s="22"/>
      <c r="K2" s="22" t="s">
        <v>339</v>
      </c>
      <c r="L2" s="22"/>
      <c r="M2" s="22"/>
      <c r="N2" s="22"/>
      <c r="O2" s="37"/>
      <c r="P2" s="37"/>
    </row>
    <row r="3" spans="1:16" hidden="1" x14ac:dyDescent="0.25">
      <c r="B3" s="19" t="s">
        <v>159</v>
      </c>
      <c r="C3" s="29" t="s">
        <v>264</v>
      </c>
      <c r="D3" s="35" t="s">
        <v>335</v>
      </c>
      <c r="E3" s="25">
        <f t="shared" si="0"/>
        <v>650001</v>
      </c>
      <c r="F3" s="19" t="s">
        <v>328</v>
      </c>
      <c r="G3" s="31">
        <f t="shared" si="1"/>
        <v>680055</v>
      </c>
      <c r="I3" s="38" t="s">
        <v>339</v>
      </c>
      <c r="K3" s="20" t="s">
        <v>339</v>
      </c>
      <c r="N3" s="20" t="s">
        <v>339</v>
      </c>
    </row>
    <row r="4" spans="1:16" x14ac:dyDescent="0.25">
      <c r="A4" s="35" t="s">
        <v>326</v>
      </c>
      <c r="B4" s="19" t="s">
        <v>184</v>
      </c>
      <c r="C4" s="29" t="s">
        <v>276</v>
      </c>
      <c r="D4" s="35" t="s">
        <v>342</v>
      </c>
      <c r="E4" s="25">
        <f t="shared" si="0"/>
        <v>650010</v>
      </c>
      <c r="F4" s="19" t="s">
        <v>346</v>
      </c>
      <c r="G4" s="31">
        <f t="shared" si="1"/>
        <v>680064</v>
      </c>
      <c r="I4" s="38" t="s">
        <v>339</v>
      </c>
      <c r="J4" s="20" t="s">
        <v>339</v>
      </c>
    </row>
    <row r="5" spans="1:16" hidden="1" x14ac:dyDescent="0.25">
      <c r="B5" s="19" t="s">
        <v>185</v>
      </c>
      <c r="C5" s="29" t="s">
        <v>278</v>
      </c>
      <c r="D5" s="35" t="s">
        <v>343</v>
      </c>
      <c r="E5" s="25">
        <f t="shared" si="0"/>
        <v>650011</v>
      </c>
      <c r="F5" s="19" t="s">
        <v>347</v>
      </c>
      <c r="G5" s="31">
        <f t="shared" si="1"/>
        <v>680065</v>
      </c>
      <c r="I5" s="38" t="s">
        <v>339</v>
      </c>
      <c r="K5" s="20" t="s">
        <v>339</v>
      </c>
    </row>
    <row r="6" spans="1:16" x14ac:dyDescent="0.25">
      <c r="A6" s="35" t="s">
        <v>34</v>
      </c>
      <c r="B6" s="19" t="s">
        <v>186</v>
      </c>
      <c r="C6" s="29" t="s">
        <v>279</v>
      </c>
      <c r="D6" s="35" t="s">
        <v>420</v>
      </c>
      <c r="E6" s="25">
        <f t="shared" si="0"/>
        <v>680052</v>
      </c>
      <c r="G6" s="31" t="e">
        <f t="shared" si="1"/>
        <v>#VALUE!</v>
      </c>
      <c r="I6" s="38" t="s">
        <v>339</v>
      </c>
      <c r="K6" s="20" t="s">
        <v>339</v>
      </c>
      <c r="O6" s="39" t="s">
        <v>339</v>
      </c>
    </row>
    <row r="7" spans="1:16" hidden="1" x14ac:dyDescent="0.25">
      <c r="B7" s="19" t="s">
        <v>158</v>
      </c>
      <c r="C7" s="29" t="s">
        <v>263</v>
      </c>
      <c r="D7" s="35" t="s">
        <v>334</v>
      </c>
      <c r="E7" s="25">
        <f t="shared" si="0"/>
        <v>650002</v>
      </c>
      <c r="F7" s="19" t="s">
        <v>329</v>
      </c>
      <c r="G7" s="31">
        <f t="shared" si="1"/>
        <v>680056</v>
      </c>
      <c r="I7" s="38" t="s">
        <v>339</v>
      </c>
      <c r="N7" s="20" t="s">
        <v>339</v>
      </c>
    </row>
    <row r="8" spans="1:16" hidden="1" x14ac:dyDescent="0.25">
      <c r="B8" s="19" t="s">
        <v>157</v>
      </c>
      <c r="C8" s="29" t="s">
        <v>262</v>
      </c>
      <c r="D8" s="35" t="s">
        <v>333</v>
      </c>
      <c r="E8" s="25">
        <f t="shared" si="0"/>
        <v>650003</v>
      </c>
      <c r="F8" s="19" t="s">
        <v>330</v>
      </c>
      <c r="G8" s="31">
        <f t="shared" si="1"/>
        <v>680057</v>
      </c>
      <c r="I8" s="38" t="s">
        <v>339</v>
      </c>
      <c r="N8" s="20" t="s">
        <v>339</v>
      </c>
    </row>
    <row r="9" spans="1:16" hidden="1" x14ac:dyDescent="0.25">
      <c r="B9" s="19" t="s">
        <v>141</v>
      </c>
      <c r="C9" s="29" t="s">
        <v>246</v>
      </c>
      <c r="D9" s="35" t="s">
        <v>323</v>
      </c>
      <c r="E9" s="25">
        <f t="shared" si="0"/>
        <v>650004</v>
      </c>
      <c r="F9" s="19" t="s">
        <v>331</v>
      </c>
      <c r="G9" s="31">
        <f t="shared" si="1"/>
        <v>680058</v>
      </c>
      <c r="I9" s="38" t="s">
        <v>339</v>
      </c>
      <c r="N9" s="20" t="s">
        <v>339</v>
      </c>
    </row>
    <row r="10" spans="1:16" hidden="1" x14ac:dyDescent="0.25">
      <c r="B10" s="19" t="s">
        <v>139</v>
      </c>
      <c r="C10" s="29" t="s">
        <v>244</v>
      </c>
      <c r="D10" s="35" t="s">
        <v>326</v>
      </c>
      <c r="E10" s="25">
        <f t="shared" si="0"/>
        <v>650005</v>
      </c>
      <c r="F10" s="19" t="s">
        <v>336</v>
      </c>
      <c r="G10" s="31">
        <f t="shared" si="1"/>
        <v>680059</v>
      </c>
      <c r="I10" s="38" t="s">
        <v>339</v>
      </c>
      <c r="N10" s="20" t="s">
        <v>339</v>
      </c>
    </row>
    <row r="11" spans="1:16" x14ac:dyDescent="0.25">
      <c r="A11" s="35" t="s">
        <v>335</v>
      </c>
      <c r="B11" s="19" t="s">
        <v>138</v>
      </c>
      <c r="C11" s="29" t="s">
        <v>243</v>
      </c>
      <c r="D11" s="35" t="s">
        <v>325</v>
      </c>
      <c r="E11" s="25">
        <f t="shared" si="0"/>
        <v>650006</v>
      </c>
      <c r="F11" s="19" t="s">
        <v>337</v>
      </c>
      <c r="G11" s="31">
        <f t="shared" si="1"/>
        <v>680060</v>
      </c>
      <c r="I11" s="38" t="s">
        <v>339</v>
      </c>
      <c r="J11" s="20" t="s">
        <v>339</v>
      </c>
      <c r="N11" s="20" t="s">
        <v>339</v>
      </c>
      <c r="O11" s="39" t="s">
        <v>339</v>
      </c>
    </row>
    <row r="12" spans="1:16" x14ac:dyDescent="0.25">
      <c r="A12" s="35" t="s">
        <v>334</v>
      </c>
      <c r="B12" s="19" t="s">
        <v>137</v>
      </c>
      <c r="C12" s="29" t="s">
        <v>242</v>
      </c>
      <c r="D12" s="35" t="s">
        <v>324</v>
      </c>
      <c r="E12" s="25">
        <f t="shared" si="0"/>
        <v>650007</v>
      </c>
      <c r="F12" s="19" t="s">
        <v>338</v>
      </c>
      <c r="G12" s="31">
        <f t="shared" si="1"/>
        <v>680061</v>
      </c>
      <c r="I12" s="38" t="s">
        <v>339</v>
      </c>
      <c r="N12" s="20" t="s">
        <v>339</v>
      </c>
    </row>
    <row r="13" spans="1:16" x14ac:dyDescent="0.25">
      <c r="A13" s="35" t="s">
        <v>333</v>
      </c>
      <c r="B13" s="19" t="s">
        <v>182</v>
      </c>
      <c r="C13" s="29" t="s">
        <v>274</v>
      </c>
      <c r="D13" s="35" t="s">
        <v>340</v>
      </c>
      <c r="E13" s="25">
        <f t="shared" si="0"/>
        <v>650008</v>
      </c>
      <c r="F13" s="19" t="s">
        <v>344</v>
      </c>
      <c r="G13" s="31">
        <f t="shared" si="1"/>
        <v>680062</v>
      </c>
      <c r="I13" s="38" t="s">
        <v>339</v>
      </c>
      <c r="J13" s="20" t="s">
        <v>339</v>
      </c>
    </row>
    <row r="14" spans="1:16" x14ac:dyDescent="0.25">
      <c r="A14" s="35" t="s">
        <v>323</v>
      </c>
      <c r="B14" s="19" t="s">
        <v>183</v>
      </c>
      <c r="C14" s="29" t="s">
        <v>275</v>
      </c>
      <c r="D14" s="35" t="s">
        <v>341</v>
      </c>
      <c r="E14" s="25">
        <f t="shared" si="0"/>
        <v>650009</v>
      </c>
      <c r="F14" s="19" t="s">
        <v>345</v>
      </c>
      <c r="G14" s="31">
        <f t="shared" si="1"/>
        <v>680063</v>
      </c>
      <c r="I14" s="38" t="s">
        <v>339</v>
      </c>
      <c r="J14" s="20" t="s">
        <v>339</v>
      </c>
    </row>
    <row r="15" spans="1:16" x14ac:dyDescent="0.25">
      <c r="A15" s="35" t="s">
        <v>241</v>
      </c>
      <c r="B15" s="19" t="s">
        <v>136</v>
      </c>
      <c r="C15" s="29" t="s">
        <v>241</v>
      </c>
      <c r="D15" s="35" t="s">
        <v>241</v>
      </c>
      <c r="E15" s="25" t="e">
        <f t="shared" si="0"/>
        <v>#VALUE!</v>
      </c>
      <c r="F15" s="19" t="s">
        <v>351</v>
      </c>
      <c r="G15" s="31">
        <f t="shared" si="1"/>
        <v>680069</v>
      </c>
      <c r="L15" s="20" t="s">
        <v>339</v>
      </c>
      <c r="N15" s="20" t="s">
        <v>339</v>
      </c>
      <c r="O15" s="39" t="s">
        <v>339</v>
      </c>
    </row>
    <row r="16" spans="1:16" x14ac:dyDescent="0.25">
      <c r="A16" s="35" t="s">
        <v>240</v>
      </c>
      <c r="B16" s="19" t="s">
        <v>135</v>
      </c>
      <c r="C16" s="29" t="s">
        <v>240</v>
      </c>
      <c r="D16" s="35" t="s">
        <v>240</v>
      </c>
      <c r="E16" s="25" t="e">
        <f t="shared" si="0"/>
        <v>#VALUE!</v>
      </c>
      <c r="F16" s="19" t="s">
        <v>350</v>
      </c>
      <c r="G16" s="31">
        <f t="shared" si="1"/>
        <v>680068</v>
      </c>
      <c r="J16" s="20" t="s">
        <v>339</v>
      </c>
      <c r="L16" s="20" t="s">
        <v>339</v>
      </c>
    </row>
    <row r="17" spans="1:15" hidden="1" x14ac:dyDescent="0.25">
      <c r="B17" s="19" t="s">
        <v>179</v>
      </c>
      <c r="C17" s="29" t="s">
        <v>272</v>
      </c>
      <c r="D17" s="35" t="s">
        <v>421</v>
      </c>
      <c r="E17" s="25">
        <f t="shared" si="0"/>
        <v>680053</v>
      </c>
      <c r="G17" s="31" t="e">
        <f t="shared" si="1"/>
        <v>#VALUE!</v>
      </c>
      <c r="J17" s="20" t="s">
        <v>339</v>
      </c>
      <c r="K17" s="20" t="s">
        <v>339</v>
      </c>
      <c r="L17" s="20" t="s">
        <v>339</v>
      </c>
    </row>
    <row r="18" spans="1:15" hidden="1" x14ac:dyDescent="0.25">
      <c r="B18" s="19" t="s">
        <v>180</v>
      </c>
      <c r="C18" s="29" t="s">
        <v>277</v>
      </c>
      <c r="D18" s="35" t="s">
        <v>277</v>
      </c>
      <c r="E18" s="25" t="e">
        <f t="shared" si="0"/>
        <v>#VALUE!</v>
      </c>
      <c r="F18" s="19" t="s">
        <v>348</v>
      </c>
      <c r="G18" s="31">
        <f t="shared" si="1"/>
        <v>680066</v>
      </c>
      <c r="I18" s="38" t="s">
        <v>339</v>
      </c>
      <c r="J18" s="20" t="s">
        <v>339</v>
      </c>
      <c r="L18" s="20" t="s">
        <v>339</v>
      </c>
      <c r="O18" s="39" t="s">
        <v>339</v>
      </c>
    </row>
    <row r="19" spans="1:15" hidden="1" x14ac:dyDescent="0.25">
      <c r="B19" s="19" t="s">
        <v>181</v>
      </c>
      <c r="C19" s="29" t="s">
        <v>273</v>
      </c>
      <c r="D19" s="35" t="s">
        <v>273</v>
      </c>
      <c r="E19" s="25" t="e">
        <f t="shared" si="0"/>
        <v>#VALUE!</v>
      </c>
      <c r="F19" s="19" t="s">
        <v>349</v>
      </c>
      <c r="G19" s="31">
        <f t="shared" si="1"/>
        <v>680067</v>
      </c>
      <c r="I19" s="38" t="s">
        <v>339</v>
      </c>
      <c r="J19" s="20" t="s">
        <v>339</v>
      </c>
      <c r="N19" s="20" t="s">
        <v>339</v>
      </c>
    </row>
    <row r="20" spans="1:15" hidden="1" x14ac:dyDescent="0.25">
      <c r="B20" s="19" t="s">
        <v>140</v>
      </c>
      <c r="C20" s="29" t="s">
        <v>245</v>
      </c>
      <c r="E20" s="25" t="e">
        <f t="shared" si="0"/>
        <v>#VALUE!</v>
      </c>
      <c r="G20" s="31" t="e">
        <f t="shared" si="1"/>
        <v>#VALUE!</v>
      </c>
    </row>
    <row r="21" spans="1:15" hidden="1" x14ac:dyDescent="0.25">
      <c r="B21" s="19" t="s">
        <v>160</v>
      </c>
      <c r="C21" s="29" t="s">
        <v>265</v>
      </c>
      <c r="E21" s="25" t="e">
        <f t="shared" si="0"/>
        <v>#VALUE!</v>
      </c>
      <c r="G21" s="31" t="e">
        <f t="shared" si="1"/>
        <v>#VALUE!</v>
      </c>
    </row>
    <row r="22" spans="1:15" hidden="1" x14ac:dyDescent="0.25">
      <c r="B22" s="19" t="s">
        <v>161</v>
      </c>
      <c r="C22" s="29" t="s">
        <v>266</v>
      </c>
      <c r="E22" s="25" t="e">
        <f t="shared" si="0"/>
        <v>#VALUE!</v>
      </c>
      <c r="G22" s="31" t="e">
        <f t="shared" si="1"/>
        <v>#VALUE!</v>
      </c>
    </row>
    <row r="23" spans="1:15" hidden="1" x14ac:dyDescent="0.25">
      <c r="B23" s="19" t="s">
        <v>187</v>
      </c>
      <c r="C23" s="29" t="s">
        <v>317</v>
      </c>
      <c r="E23" s="25" t="e">
        <f t="shared" si="0"/>
        <v>#VALUE!</v>
      </c>
      <c r="G23" s="31" t="e">
        <f t="shared" si="1"/>
        <v>#VALUE!</v>
      </c>
    </row>
    <row r="24" spans="1:15" hidden="1" x14ac:dyDescent="0.25">
      <c r="B24" s="19" t="s">
        <v>189</v>
      </c>
      <c r="C24" s="29" t="s">
        <v>317</v>
      </c>
      <c r="E24" s="25" t="e">
        <f t="shared" si="0"/>
        <v>#VALUE!</v>
      </c>
      <c r="G24" s="31" t="e">
        <f t="shared" si="1"/>
        <v>#VALUE!</v>
      </c>
    </row>
    <row r="25" spans="1:15" hidden="1" x14ac:dyDescent="0.25">
      <c r="B25" s="19" t="s">
        <v>207</v>
      </c>
      <c r="C25" s="29" t="s">
        <v>317</v>
      </c>
      <c r="E25" s="25" t="e">
        <f t="shared" si="0"/>
        <v>#VALUE!</v>
      </c>
      <c r="G25" s="31" t="e">
        <f t="shared" si="1"/>
        <v>#VALUE!</v>
      </c>
    </row>
    <row r="26" spans="1:15" hidden="1" x14ac:dyDescent="0.25">
      <c r="B26" s="19" t="s">
        <v>208</v>
      </c>
      <c r="C26" s="29" t="s">
        <v>317</v>
      </c>
      <c r="E26" s="25" t="e">
        <f t="shared" si="0"/>
        <v>#VALUE!</v>
      </c>
      <c r="G26" s="31" t="e">
        <f t="shared" si="1"/>
        <v>#VALUE!</v>
      </c>
    </row>
    <row r="27" spans="1:15" hidden="1" x14ac:dyDescent="0.25">
      <c r="B27" s="19" t="s">
        <v>217</v>
      </c>
      <c r="C27" s="29" t="s">
        <v>317</v>
      </c>
      <c r="E27" s="25" t="e">
        <f t="shared" si="0"/>
        <v>#VALUE!</v>
      </c>
      <c r="G27" s="31" t="e">
        <f t="shared" si="1"/>
        <v>#VALUE!</v>
      </c>
    </row>
    <row r="28" spans="1:15" hidden="1" x14ac:dyDescent="0.25">
      <c r="B28" s="19" t="s">
        <v>224</v>
      </c>
      <c r="C28" s="29" t="s">
        <v>317</v>
      </c>
      <c r="E28" s="25" t="e">
        <f t="shared" si="0"/>
        <v>#VALUE!</v>
      </c>
      <c r="G28" s="31" t="e">
        <f t="shared" si="1"/>
        <v>#VALUE!</v>
      </c>
    </row>
    <row r="29" spans="1:15" x14ac:dyDescent="0.25">
      <c r="A29" s="35" t="s">
        <v>26</v>
      </c>
      <c r="B29" s="19" t="s">
        <v>191</v>
      </c>
      <c r="C29" s="29" t="s">
        <v>287</v>
      </c>
      <c r="D29" s="35" t="s">
        <v>391</v>
      </c>
      <c r="E29" s="25">
        <f t="shared" si="0"/>
        <v>680022</v>
      </c>
      <c r="G29" s="31" t="e">
        <f t="shared" si="1"/>
        <v>#VALUE!</v>
      </c>
      <c r="K29" s="20" t="s">
        <v>339</v>
      </c>
      <c r="N29" s="20" t="s">
        <v>339</v>
      </c>
      <c r="O29" s="39" t="s">
        <v>339</v>
      </c>
    </row>
    <row r="30" spans="1:15" x14ac:dyDescent="0.25">
      <c r="A30" s="35" t="s">
        <v>25</v>
      </c>
      <c r="B30" s="19" t="s">
        <v>149</v>
      </c>
      <c r="C30" s="29" t="s">
        <v>254</v>
      </c>
      <c r="D30" s="35" t="s">
        <v>408</v>
      </c>
      <c r="E30" s="25">
        <f t="shared" si="0"/>
        <v>680023</v>
      </c>
      <c r="G30" s="31" t="e">
        <f t="shared" si="1"/>
        <v>#VALUE!</v>
      </c>
      <c r="K30" s="20" t="s">
        <v>339</v>
      </c>
    </row>
    <row r="31" spans="1:15" x14ac:dyDescent="0.25">
      <c r="A31" s="35" t="s">
        <v>67</v>
      </c>
      <c r="B31" s="19" t="s">
        <v>150</v>
      </c>
      <c r="C31" s="29" t="s">
        <v>255</v>
      </c>
      <c r="D31" s="35" t="s">
        <v>407</v>
      </c>
      <c r="E31" s="25">
        <f t="shared" si="0"/>
        <v>680024</v>
      </c>
      <c r="G31" s="31" t="e">
        <f t="shared" si="1"/>
        <v>#VALUE!</v>
      </c>
      <c r="K31" s="20" t="s">
        <v>339</v>
      </c>
      <c r="O31" s="39" t="s">
        <v>339</v>
      </c>
    </row>
    <row r="32" spans="1:15" x14ac:dyDescent="0.25">
      <c r="A32" s="35" t="s">
        <v>31</v>
      </c>
      <c r="B32" s="19" t="s">
        <v>228</v>
      </c>
      <c r="C32" s="29" t="s">
        <v>307</v>
      </c>
      <c r="D32" s="35" t="s">
        <v>370</v>
      </c>
      <c r="E32" s="25">
        <f t="shared" si="0"/>
        <v>680025</v>
      </c>
      <c r="G32" s="31" t="e">
        <f t="shared" si="1"/>
        <v>#VALUE!</v>
      </c>
      <c r="M32" s="20" t="s">
        <v>339</v>
      </c>
    </row>
    <row r="33" spans="1:15" x14ac:dyDescent="0.25">
      <c r="A33" s="35" t="s">
        <v>63</v>
      </c>
      <c r="B33" s="19" t="s">
        <v>229</v>
      </c>
      <c r="C33" s="29" t="s">
        <v>308</v>
      </c>
      <c r="D33" s="35" t="s">
        <v>371</v>
      </c>
      <c r="E33" s="25">
        <f t="shared" si="0"/>
        <v>680026</v>
      </c>
      <c r="G33" s="31" t="e">
        <f t="shared" si="1"/>
        <v>#VALUE!</v>
      </c>
      <c r="M33" s="20" t="s">
        <v>339</v>
      </c>
    </row>
    <row r="34" spans="1:15" x14ac:dyDescent="0.25">
      <c r="A34" s="35" t="s">
        <v>29</v>
      </c>
      <c r="B34" s="19" t="s">
        <v>230</v>
      </c>
      <c r="C34" s="29" t="s">
        <v>309</v>
      </c>
      <c r="D34" s="35" t="s">
        <v>372</v>
      </c>
      <c r="E34" s="25">
        <f t="shared" ref="E34:E65" si="2">CODE(D34)*10000+RIGHT(D34,LEN(D34)-1)</f>
        <v>680027</v>
      </c>
      <c r="G34" s="31" t="e">
        <f t="shared" ref="G34:G65" si="3">CODE(F34)*10000+RIGHT(F34,LEN(F34)-1)</f>
        <v>#VALUE!</v>
      </c>
      <c r="M34" s="20" t="s">
        <v>339</v>
      </c>
    </row>
    <row r="35" spans="1:15" x14ac:dyDescent="0.25">
      <c r="A35" s="35" t="s">
        <v>64</v>
      </c>
      <c r="B35" s="19" t="s">
        <v>231</v>
      </c>
      <c r="C35" s="29" t="s">
        <v>310</v>
      </c>
      <c r="D35" s="35" t="s">
        <v>373</v>
      </c>
      <c r="E35" s="25">
        <f t="shared" si="2"/>
        <v>680028</v>
      </c>
      <c r="G35" s="31" t="e">
        <f t="shared" si="3"/>
        <v>#VALUE!</v>
      </c>
      <c r="M35" s="20" t="s">
        <v>339</v>
      </c>
    </row>
    <row r="36" spans="1:15" x14ac:dyDescent="0.25">
      <c r="A36" s="35" t="s">
        <v>65</v>
      </c>
      <c r="B36" s="19" t="s">
        <v>234</v>
      </c>
      <c r="C36" s="29" t="s">
        <v>312</v>
      </c>
      <c r="D36" s="35" t="s">
        <v>414</v>
      </c>
      <c r="E36" s="25">
        <f t="shared" si="2"/>
        <v>680029</v>
      </c>
      <c r="G36" s="31" t="e">
        <f t="shared" si="3"/>
        <v>#VALUE!</v>
      </c>
      <c r="J36" s="20" t="s">
        <v>339</v>
      </c>
    </row>
    <row r="37" spans="1:15" x14ac:dyDescent="0.25">
      <c r="A37" s="35" t="s">
        <v>32</v>
      </c>
      <c r="B37" s="19" t="s">
        <v>237</v>
      </c>
      <c r="C37" s="29" t="s">
        <v>315</v>
      </c>
      <c r="D37" s="35" t="s">
        <v>360</v>
      </c>
      <c r="E37" s="25">
        <f t="shared" si="2"/>
        <v>680030</v>
      </c>
      <c r="G37" s="31" t="e">
        <f t="shared" si="3"/>
        <v>#VALUE!</v>
      </c>
      <c r="N37" s="20" t="s">
        <v>339</v>
      </c>
    </row>
    <row r="38" spans="1:15" x14ac:dyDescent="0.25">
      <c r="A38" s="35" t="s">
        <v>62</v>
      </c>
      <c r="B38" s="19" t="s">
        <v>142</v>
      </c>
      <c r="C38" s="29" t="s">
        <v>247</v>
      </c>
      <c r="D38" s="35" t="s">
        <v>409</v>
      </c>
      <c r="E38" s="25">
        <f t="shared" si="2"/>
        <v>680031</v>
      </c>
      <c r="G38" s="31" t="e">
        <f t="shared" si="3"/>
        <v>#VALUE!</v>
      </c>
      <c r="N38" s="20" t="s">
        <v>339</v>
      </c>
      <c r="O38" s="39" t="s">
        <v>339</v>
      </c>
    </row>
    <row r="39" spans="1:15" x14ac:dyDescent="0.25">
      <c r="A39" s="35" t="s">
        <v>33</v>
      </c>
      <c r="B39" s="19" t="s">
        <v>238</v>
      </c>
      <c r="C39" s="29" t="s">
        <v>316</v>
      </c>
      <c r="D39" s="35" t="s">
        <v>361</v>
      </c>
      <c r="E39" s="25">
        <f t="shared" si="2"/>
        <v>680032</v>
      </c>
      <c r="G39" s="31" t="e">
        <f t="shared" si="3"/>
        <v>#VALUE!</v>
      </c>
    </row>
    <row r="40" spans="1:15" x14ac:dyDescent="0.25">
      <c r="A40" s="35" t="s">
        <v>61</v>
      </c>
      <c r="B40" s="19" t="s">
        <v>198</v>
      </c>
      <c r="C40" s="29" t="s">
        <v>289</v>
      </c>
      <c r="D40" s="35" t="s">
        <v>392</v>
      </c>
      <c r="E40" s="25">
        <f t="shared" si="2"/>
        <v>680033</v>
      </c>
      <c r="G40" s="31" t="e">
        <f t="shared" si="3"/>
        <v>#VALUE!</v>
      </c>
    </row>
    <row r="41" spans="1:15" x14ac:dyDescent="0.25">
      <c r="A41" s="35" t="s">
        <v>441</v>
      </c>
      <c r="B41" s="19" t="s">
        <v>199</v>
      </c>
      <c r="C41" s="29" t="s">
        <v>290</v>
      </c>
      <c r="D41" s="35" t="s">
        <v>393</v>
      </c>
      <c r="E41" s="25">
        <f t="shared" si="2"/>
        <v>680034</v>
      </c>
      <c r="G41" s="31" t="e">
        <f t="shared" si="3"/>
        <v>#VALUE!</v>
      </c>
      <c r="J41" s="20" t="s">
        <v>339</v>
      </c>
    </row>
    <row r="42" spans="1:15" x14ac:dyDescent="0.25">
      <c r="A42" s="35" t="s">
        <v>45</v>
      </c>
      <c r="B42" s="19" t="s">
        <v>200</v>
      </c>
      <c r="C42" s="29" t="s">
        <v>291</v>
      </c>
      <c r="D42" s="35" t="s">
        <v>394</v>
      </c>
      <c r="E42" s="25">
        <f t="shared" si="2"/>
        <v>680035</v>
      </c>
      <c r="G42" s="31" t="e">
        <f t="shared" si="3"/>
        <v>#VALUE!</v>
      </c>
      <c r="J42" s="20" t="s">
        <v>339</v>
      </c>
    </row>
    <row r="43" spans="1:15" x14ac:dyDescent="0.25">
      <c r="A43" s="35" t="s">
        <v>59</v>
      </c>
      <c r="B43" s="19" t="s">
        <v>201</v>
      </c>
      <c r="C43" s="29" t="s">
        <v>292</v>
      </c>
      <c r="D43" s="35" t="s">
        <v>395</v>
      </c>
      <c r="E43" s="25">
        <f t="shared" si="2"/>
        <v>680036</v>
      </c>
      <c r="G43" s="31" t="e">
        <f t="shared" si="3"/>
        <v>#VALUE!</v>
      </c>
      <c r="J43" s="20" t="s">
        <v>339</v>
      </c>
    </row>
    <row r="44" spans="1:15" x14ac:dyDescent="0.25">
      <c r="A44" s="35" t="s">
        <v>60</v>
      </c>
      <c r="B44" s="19" t="s">
        <v>202</v>
      </c>
      <c r="C44" s="29" t="s">
        <v>293</v>
      </c>
      <c r="D44" s="35" t="s">
        <v>396</v>
      </c>
      <c r="E44" s="25">
        <f t="shared" si="2"/>
        <v>680037</v>
      </c>
      <c r="G44" s="31" t="e">
        <f t="shared" si="3"/>
        <v>#VALUE!</v>
      </c>
      <c r="J44" s="20" t="s">
        <v>339</v>
      </c>
    </row>
    <row r="45" spans="1:15" x14ac:dyDescent="0.25">
      <c r="A45" s="35" t="s">
        <v>133</v>
      </c>
      <c r="B45" s="19" t="s">
        <v>203</v>
      </c>
      <c r="C45" s="29" t="s">
        <v>294</v>
      </c>
      <c r="D45" s="35" t="s">
        <v>397</v>
      </c>
      <c r="E45" s="25">
        <f t="shared" si="2"/>
        <v>680038</v>
      </c>
      <c r="G45" s="31" t="e">
        <f t="shared" si="3"/>
        <v>#VALUE!</v>
      </c>
      <c r="J45" s="20" t="s">
        <v>339</v>
      </c>
    </row>
    <row r="46" spans="1:15" x14ac:dyDescent="0.25">
      <c r="A46" s="35" t="s">
        <v>439</v>
      </c>
      <c r="B46" s="19" t="s">
        <v>204</v>
      </c>
      <c r="C46" s="29" t="s">
        <v>295</v>
      </c>
      <c r="D46" s="35" t="s">
        <v>398</v>
      </c>
      <c r="E46" s="25">
        <f t="shared" si="2"/>
        <v>680039</v>
      </c>
      <c r="G46" s="31" t="e">
        <f t="shared" si="3"/>
        <v>#VALUE!</v>
      </c>
      <c r="J46" s="20" t="s">
        <v>339</v>
      </c>
    </row>
    <row r="47" spans="1:15" x14ac:dyDescent="0.25">
      <c r="A47" s="35" t="s">
        <v>423</v>
      </c>
      <c r="B47" s="19" t="s">
        <v>205</v>
      </c>
      <c r="C47" s="29" t="s">
        <v>296</v>
      </c>
      <c r="D47" s="35" t="s">
        <v>399</v>
      </c>
      <c r="E47" s="25">
        <f t="shared" si="2"/>
        <v>680040</v>
      </c>
      <c r="G47" s="31" t="e">
        <f t="shared" si="3"/>
        <v>#VALUE!</v>
      </c>
      <c r="J47" s="20" t="s">
        <v>339</v>
      </c>
    </row>
    <row r="48" spans="1:15" x14ac:dyDescent="0.25">
      <c r="A48" s="35" t="s">
        <v>424</v>
      </c>
      <c r="B48" s="19" t="s">
        <v>206</v>
      </c>
      <c r="C48" s="29" t="s">
        <v>297</v>
      </c>
      <c r="D48" s="35" t="s">
        <v>400</v>
      </c>
      <c r="E48" s="25">
        <f t="shared" si="2"/>
        <v>680041</v>
      </c>
      <c r="G48" s="31" t="e">
        <f t="shared" si="3"/>
        <v>#VALUE!</v>
      </c>
      <c r="J48" s="20" t="s">
        <v>339</v>
      </c>
    </row>
    <row r="49" spans="1:14" x14ac:dyDescent="0.25">
      <c r="A49" s="35" t="s">
        <v>425</v>
      </c>
      <c r="B49" s="19" t="s">
        <v>154</v>
      </c>
      <c r="C49" s="29" t="s">
        <v>259</v>
      </c>
      <c r="D49" s="35" t="s">
        <v>410</v>
      </c>
      <c r="E49" s="25">
        <f t="shared" si="2"/>
        <v>680042</v>
      </c>
      <c r="G49" s="31" t="e">
        <f t="shared" si="3"/>
        <v>#VALUE!</v>
      </c>
      <c r="J49" s="20" t="s">
        <v>339</v>
      </c>
    </row>
    <row r="50" spans="1:14" x14ac:dyDescent="0.25">
      <c r="A50" s="35" t="s">
        <v>426</v>
      </c>
      <c r="B50" s="19" t="s">
        <v>155</v>
      </c>
      <c r="C50" s="29" t="s">
        <v>260</v>
      </c>
      <c r="D50" s="35" t="s">
        <v>411</v>
      </c>
      <c r="E50" s="25">
        <f t="shared" si="2"/>
        <v>680043</v>
      </c>
      <c r="G50" s="31" t="e">
        <f t="shared" si="3"/>
        <v>#VALUE!</v>
      </c>
      <c r="J50" s="20" t="s">
        <v>339</v>
      </c>
    </row>
    <row r="51" spans="1:14" x14ac:dyDescent="0.25">
      <c r="A51" s="35" t="s">
        <v>427</v>
      </c>
      <c r="B51" s="19" t="s">
        <v>216</v>
      </c>
      <c r="C51" s="29" t="s">
        <v>305</v>
      </c>
      <c r="D51" s="35" t="s">
        <v>413</v>
      </c>
      <c r="E51" s="25">
        <f t="shared" si="2"/>
        <v>680044</v>
      </c>
      <c r="G51" s="31" t="e">
        <f t="shared" si="3"/>
        <v>#VALUE!</v>
      </c>
      <c r="J51" s="20" t="s">
        <v>339</v>
      </c>
    </row>
    <row r="52" spans="1:14" x14ac:dyDescent="0.25">
      <c r="A52" s="35" t="s">
        <v>428</v>
      </c>
      <c r="B52" s="19" t="s">
        <v>215</v>
      </c>
      <c r="C52" s="29" t="s">
        <v>304</v>
      </c>
      <c r="D52" s="35" t="s">
        <v>412</v>
      </c>
      <c r="E52" s="25">
        <f t="shared" si="2"/>
        <v>680045</v>
      </c>
      <c r="G52" s="31" t="e">
        <f t="shared" si="3"/>
        <v>#VALUE!</v>
      </c>
      <c r="J52" s="20" t="s">
        <v>339</v>
      </c>
    </row>
    <row r="53" spans="1:14" x14ac:dyDescent="0.25">
      <c r="A53" s="35" t="s">
        <v>429</v>
      </c>
      <c r="B53" s="19" t="s">
        <v>214</v>
      </c>
      <c r="C53" s="29" t="s">
        <v>303</v>
      </c>
      <c r="D53" s="35" t="s">
        <v>406</v>
      </c>
      <c r="E53" s="25">
        <f t="shared" si="2"/>
        <v>680046</v>
      </c>
      <c r="G53" s="31" t="e">
        <f t="shared" si="3"/>
        <v>#VALUE!</v>
      </c>
      <c r="M53" s="20" t="s">
        <v>339</v>
      </c>
    </row>
    <row r="54" spans="1:14" x14ac:dyDescent="0.25">
      <c r="A54" s="35" t="s">
        <v>430</v>
      </c>
      <c r="B54" s="19" t="s">
        <v>213</v>
      </c>
      <c r="C54" s="29" t="s">
        <v>302</v>
      </c>
      <c r="D54" s="35" t="s">
        <v>405</v>
      </c>
      <c r="E54" s="25">
        <f t="shared" si="2"/>
        <v>680047</v>
      </c>
      <c r="G54" s="31" t="e">
        <f t="shared" si="3"/>
        <v>#VALUE!</v>
      </c>
      <c r="M54" s="20" t="s">
        <v>339</v>
      </c>
    </row>
    <row r="55" spans="1:14" x14ac:dyDescent="0.25">
      <c r="A55" s="35" t="s">
        <v>431</v>
      </c>
      <c r="B55" s="19" t="s">
        <v>212</v>
      </c>
      <c r="C55" s="29" t="s">
        <v>301</v>
      </c>
      <c r="D55" s="35" t="s">
        <v>404</v>
      </c>
      <c r="E55" s="25">
        <f t="shared" si="2"/>
        <v>680048</v>
      </c>
      <c r="G55" s="31" t="e">
        <f t="shared" si="3"/>
        <v>#VALUE!</v>
      </c>
      <c r="M55" s="20" t="s">
        <v>339</v>
      </c>
    </row>
    <row r="56" spans="1:14" x14ac:dyDescent="0.25">
      <c r="A56" s="35" t="s">
        <v>432</v>
      </c>
      <c r="B56" s="19" t="s">
        <v>211</v>
      </c>
      <c r="C56" s="29" t="s">
        <v>300</v>
      </c>
      <c r="D56" s="35" t="s">
        <v>403</v>
      </c>
      <c r="E56" s="25">
        <f t="shared" si="2"/>
        <v>680049</v>
      </c>
      <c r="G56" s="31" t="e">
        <f t="shared" si="3"/>
        <v>#VALUE!</v>
      </c>
      <c r="M56" s="20" t="s">
        <v>339</v>
      </c>
    </row>
    <row r="57" spans="1:14" x14ac:dyDescent="0.25">
      <c r="A57" s="35" t="s">
        <v>30</v>
      </c>
      <c r="B57" s="19" t="s">
        <v>210</v>
      </c>
      <c r="C57" s="29" t="s">
        <v>299</v>
      </c>
      <c r="D57" s="35" t="s">
        <v>402</v>
      </c>
      <c r="E57" s="25">
        <f t="shared" si="2"/>
        <v>680050</v>
      </c>
      <c r="G57" s="31" t="e">
        <f t="shared" si="3"/>
        <v>#VALUE!</v>
      </c>
      <c r="K57" s="20" t="s">
        <v>339</v>
      </c>
      <c r="M57" s="20" t="s">
        <v>339</v>
      </c>
    </row>
    <row r="58" spans="1:14" x14ac:dyDescent="0.25">
      <c r="A58" s="35" t="s">
        <v>35</v>
      </c>
      <c r="B58" s="19" t="s">
        <v>209</v>
      </c>
      <c r="C58" s="29" t="s">
        <v>298</v>
      </c>
      <c r="D58" s="35" t="s">
        <v>401</v>
      </c>
      <c r="E58" s="25">
        <f t="shared" si="2"/>
        <v>680051</v>
      </c>
      <c r="G58" s="31" t="e">
        <f t="shared" si="3"/>
        <v>#VALUE!</v>
      </c>
      <c r="K58" s="20" t="s">
        <v>339</v>
      </c>
      <c r="M58" s="20" t="s">
        <v>339</v>
      </c>
    </row>
    <row r="59" spans="1:14" hidden="1" x14ac:dyDescent="0.25">
      <c r="B59" s="19" t="s">
        <v>235</v>
      </c>
      <c r="C59" s="29" t="s">
        <v>313</v>
      </c>
      <c r="D59" s="35" t="s">
        <v>359</v>
      </c>
      <c r="E59" s="25">
        <f t="shared" si="2"/>
        <v>680011</v>
      </c>
      <c r="G59" s="31" t="e">
        <f t="shared" si="3"/>
        <v>#VALUE!</v>
      </c>
      <c r="N59" s="20" t="s">
        <v>339</v>
      </c>
    </row>
    <row r="60" spans="1:14" hidden="1" x14ac:dyDescent="0.25">
      <c r="B60" s="19" t="s">
        <v>236</v>
      </c>
      <c r="C60" s="29" t="s">
        <v>314</v>
      </c>
      <c r="D60" s="35" t="s">
        <v>358</v>
      </c>
      <c r="E60" s="25">
        <f t="shared" si="2"/>
        <v>680012</v>
      </c>
      <c r="G60" s="31" t="e">
        <f t="shared" si="3"/>
        <v>#VALUE!</v>
      </c>
      <c r="N60" s="20" t="s">
        <v>339</v>
      </c>
    </row>
    <row r="61" spans="1:14" hidden="1" x14ac:dyDescent="0.25">
      <c r="B61" s="19" t="s">
        <v>192</v>
      </c>
      <c r="C61" s="29" t="s">
        <v>288</v>
      </c>
      <c r="D61" s="35" t="s">
        <v>353</v>
      </c>
      <c r="E61" s="25">
        <f t="shared" si="2"/>
        <v>680013</v>
      </c>
      <c r="F61" s="19" t="s">
        <v>418</v>
      </c>
      <c r="G61" s="31" t="e">
        <f t="shared" si="3"/>
        <v>#VALUE!</v>
      </c>
      <c r="H61" s="32" t="s">
        <v>276</v>
      </c>
      <c r="I61" s="38" t="s">
        <v>339</v>
      </c>
      <c r="J61" s="20" t="s">
        <v>339</v>
      </c>
    </row>
    <row r="62" spans="1:14" hidden="1" x14ac:dyDescent="0.25">
      <c r="B62" s="19" t="s">
        <v>190</v>
      </c>
      <c r="C62" s="29" t="s">
        <v>280</v>
      </c>
      <c r="D62" s="35" t="s">
        <v>374</v>
      </c>
      <c r="E62" s="25">
        <f t="shared" si="2"/>
        <v>680002</v>
      </c>
      <c r="G62" s="31" t="e">
        <f t="shared" si="3"/>
        <v>#VALUE!</v>
      </c>
      <c r="K62" s="20" t="s">
        <v>339</v>
      </c>
      <c r="N62" s="20" t="s">
        <v>339</v>
      </c>
    </row>
    <row r="63" spans="1:14" hidden="1" x14ac:dyDescent="0.25">
      <c r="B63" s="19" t="s">
        <v>225</v>
      </c>
      <c r="C63" s="29" t="s">
        <v>281</v>
      </c>
      <c r="D63" s="35" t="s">
        <v>369</v>
      </c>
      <c r="E63" s="25">
        <f t="shared" si="2"/>
        <v>680003</v>
      </c>
      <c r="G63" s="31" t="e">
        <f t="shared" si="3"/>
        <v>#VALUE!</v>
      </c>
      <c r="N63" s="20" t="s">
        <v>339</v>
      </c>
    </row>
    <row r="64" spans="1:14" hidden="1" x14ac:dyDescent="0.25">
      <c r="B64" s="19" t="s">
        <v>222</v>
      </c>
      <c r="C64" s="29" t="s">
        <v>282</v>
      </c>
      <c r="D64" s="35" t="s">
        <v>367</v>
      </c>
      <c r="E64" s="25">
        <f t="shared" si="2"/>
        <v>680005</v>
      </c>
      <c r="G64" s="31" t="e">
        <f t="shared" si="3"/>
        <v>#VALUE!</v>
      </c>
      <c r="N64" s="20" t="s">
        <v>339</v>
      </c>
    </row>
    <row r="65" spans="1:15" hidden="1" x14ac:dyDescent="0.25">
      <c r="B65" s="19" t="s">
        <v>221</v>
      </c>
      <c r="C65" s="29" t="s">
        <v>283</v>
      </c>
      <c r="D65" s="35" t="s">
        <v>366</v>
      </c>
      <c r="E65" s="25">
        <f t="shared" si="2"/>
        <v>680006</v>
      </c>
      <c r="G65" s="31" t="e">
        <f t="shared" si="3"/>
        <v>#VALUE!</v>
      </c>
      <c r="J65" s="20" t="s">
        <v>339</v>
      </c>
    </row>
    <row r="66" spans="1:15" hidden="1" x14ac:dyDescent="0.25">
      <c r="B66" s="19" t="s">
        <v>220</v>
      </c>
      <c r="C66" s="29" t="s">
        <v>284</v>
      </c>
      <c r="D66" s="35" t="s">
        <v>365</v>
      </c>
      <c r="E66" s="25">
        <f t="shared" ref="E66:E97" si="4">CODE(D66)*10000+RIGHT(D66,LEN(D66)-1)</f>
        <v>680007</v>
      </c>
      <c r="G66" s="31" t="e">
        <f t="shared" ref="G66:G97" si="5">CODE(F66)*10000+RIGHT(F66,LEN(F66)-1)</f>
        <v>#VALUE!</v>
      </c>
      <c r="J66" s="20" t="s">
        <v>339</v>
      </c>
    </row>
    <row r="67" spans="1:15" hidden="1" x14ac:dyDescent="0.25">
      <c r="B67" s="19" t="s">
        <v>219</v>
      </c>
      <c r="C67" s="29" t="s">
        <v>285</v>
      </c>
      <c r="D67" s="35" t="s">
        <v>364</v>
      </c>
      <c r="E67" s="25">
        <f t="shared" si="4"/>
        <v>680008</v>
      </c>
      <c r="G67" s="31" t="e">
        <f t="shared" si="5"/>
        <v>#VALUE!</v>
      </c>
      <c r="J67" s="20" t="s">
        <v>339</v>
      </c>
    </row>
    <row r="68" spans="1:15" hidden="1" x14ac:dyDescent="0.25">
      <c r="B68" s="19" t="s">
        <v>218</v>
      </c>
      <c r="C68" s="29" t="s">
        <v>286</v>
      </c>
      <c r="D68" s="35" t="s">
        <v>363</v>
      </c>
      <c r="E68" s="25">
        <f t="shared" si="4"/>
        <v>680009</v>
      </c>
      <c r="G68" s="31" t="e">
        <f t="shared" si="5"/>
        <v>#VALUE!</v>
      </c>
      <c r="J68" s="20" t="s">
        <v>339</v>
      </c>
    </row>
    <row r="69" spans="1:15" x14ac:dyDescent="0.25">
      <c r="A69" s="35" t="s">
        <v>437</v>
      </c>
      <c r="B69" s="19" t="s">
        <v>143</v>
      </c>
      <c r="C69" s="29" t="s">
        <v>248</v>
      </c>
      <c r="D69" s="35" t="s">
        <v>377</v>
      </c>
      <c r="E69" s="25" t="e">
        <f t="shared" si="4"/>
        <v>#VALUE!</v>
      </c>
      <c r="F69" s="19" t="s">
        <v>378</v>
      </c>
      <c r="G69" s="31">
        <f t="shared" si="5"/>
        <v>680000</v>
      </c>
      <c r="J69" s="20" t="s">
        <v>339</v>
      </c>
      <c r="K69" s="20" t="s">
        <v>339</v>
      </c>
      <c r="O69" s="39" t="s">
        <v>339</v>
      </c>
    </row>
    <row r="70" spans="1:15" hidden="1" x14ac:dyDescent="0.25">
      <c r="B70" s="19" t="s">
        <v>145</v>
      </c>
      <c r="C70" s="29" t="s">
        <v>250</v>
      </c>
      <c r="D70" s="35" t="s">
        <v>387</v>
      </c>
      <c r="E70" s="25" t="e">
        <f t="shared" si="4"/>
        <v>#VALUE!</v>
      </c>
      <c r="F70" s="19" t="s">
        <v>389</v>
      </c>
      <c r="G70" s="31">
        <f t="shared" si="5"/>
        <v>680019</v>
      </c>
      <c r="K70" s="20" t="s">
        <v>339</v>
      </c>
      <c r="O70" s="39" t="s">
        <v>339</v>
      </c>
    </row>
    <row r="71" spans="1:15" hidden="1" x14ac:dyDescent="0.25">
      <c r="B71" s="19" t="s">
        <v>147</v>
      </c>
      <c r="C71" s="29" t="s">
        <v>252</v>
      </c>
      <c r="D71" s="35" t="s">
        <v>380</v>
      </c>
      <c r="E71" s="25" t="e">
        <f t="shared" si="4"/>
        <v>#VALUE!</v>
      </c>
      <c r="F71" s="19" t="s">
        <v>385</v>
      </c>
      <c r="G71" s="31">
        <f t="shared" si="5"/>
        <v>680017</v>
      </c>
      <c r="J71" s="20" t="s">
        <v>339</v>
      </c>
      <c r="K71" s="20" t="s">
        <v>339</v>
      </c>
      <c r="O71" s="39" t="s">
        <v>339</v>
      </c>
    </row>
    <row r="72" spans="1:15" hidden="1" x14ac:dyDescent="0.25">
      <c r="B72" s="19" t="s">
        <v>233</v>
      </c>
      <c r="C72" s="29" t="s">
        <v>252</v>
      </c>
      <c r="D72" s="35" t="s">
        <v>382</v>
      </c>
      <c r="E72" s="25" t="e">
        <f t="shared" si="4"/>
        <v>#VALUE!</v>
      </c>
      <c r="F72" s="19" t="s">
        <v>383</v>
      </c>
      <c r="G72" s="31">
        <f t="shared" si="5"/>
        <v>680015</v>
      </c>
      <c r="K72" s="20" t="s">
        <v>339</v>
      </c>
    </row>
    <row r="73" spans="1:15" hidden="1" x14ac:dyDescent="0.25">
      <c r="B73" s="19" t="s">
        <v>227</v>
      </c>
      <c r="C73" s="29" t="s">
        <v>306</v>
      </c>
      <c r="D73" s="35" t="s">
        <v>417</v>
      </c>
      <c r="E73" s="25" t="e">
        <f t="shared" si="4"/>
        <v>#VALUE!</v>
      </c>
      <c r="G73" s="31" t="e">
        <f t="shared" si="5"/>
        <v>#VALUE!</v>
      </c>
    </row>
    <row r="74" spans="1:15" x14ac:dyDescent="0.25">
      <c r="A74" s="35" t="s">
        <v>435</v>
      </c>
      <c r="B74" s="19" t="s">
        <v>178</v>
      </c>
      <c r="C74" s="29" t="s">
        <v>271</v>
      </c>
      <c r="D74" s="35" t="s">
        <v>354</v>
      </c>
      <c r="E74" s="25" t="e">
        <f t="shared" si="4"/>
        <v>#VALUE!</v>
      </c>
      <c r="F74" s="19" t="s">
        <v>355</v>
      </c>
      <c r="G74" s="31">
        <f t="shared" si="5"/>
        <v>680021</v>
      </c>
      <c r="I74" s="38" t="s">
        <v>339</v>
      </c>
    </row>
    <row r="75" spans="1:15" x14ac:dyDescent="0.25">
      <c r="A75" s="35" t="s">
        <v>434</v>
      </c>
      <c r="B75" s="19" t="s">
        <v>153</v>
      </c>
      <c r="C75" s="29" t="s">
        <v>258</v>
      </c>
      <c r="D75" s="35" t="s">
        <v>258</v>
      </c>
      <c r="E75" s="25" t="e">
        <f t="shared" si="4"/>
        <v>#VALUE!</v>
      </c>
      <c r="F75" s="19" t="s">
        <v>355</v>
      </c>
      <c r="G75" s="31">
        <f t="shared" si="5"/>
        <v>680021</v>
      </c>
      <c r="I75" s="38" t="s">
        <v>339</v>
      </c>
      <c r="J75" s="20" t="s">
        <v>339</v>
      </c>
      <c r="K75" s="20" t="s">
        <v>339</v>
      </c>
    </row>
    <row r="76" spans="1:15" x14ac:dyDescent="0.25">
      <c r="A76" s="35" t="s">
        <v>436</v>
      </c>
      <c r="B76" s="19" t="s">
        <v>177</v>
      </c>
      <c r="C76" s="29" t="s">
        <v>270</v>
      </c>
      <c r="D76" s="35" t="s">
        <v>356</v>
      </c>
      <c r="E76" s="25" t="e">
        <f t="shared" si="4"/>
        <v>#VALUE!</v>
      </c>
      <c r="F76" s="19" t="s">
        <v>357</v>
      </c>
      <c r="G76" s="31">
        <f t="shared" si="5"/>
        <v>680020</v>
      </c>
      <c r="I76" s="38" t="s">
        <v>339</v>
      </c>
    </row>
    <row r="77" spans="1:15" x14ac:dyDescent="0.25">
      <c r="A77" s="35" t="s">
        <v>433</v>
      </c>
      <c r="B77" s="19" t="s">
        <v>152</v>
      </c>
      <c r="C77" s="29" t="s">
        <v>257</v>
      </c>
      <c r="D77" s="35" t="s">
        <v>257</v>
      </c>
      <c r="E77" s="25" t="e">
        <f t="shared" si="4"/>
        <v>#VALUE!</v>
      </c>
      <c r="F77" s="19" t="s">
        <v>357</v>
      </c>
      <c r="G77" s="31">
        <f t="shared" si="5"/>
        <v>680020</v>
      </c>
      <c r="I77" s="38" t="s">
        <v>339</v>
      </c>
      <c r="J77" s="20" t="s">
        <v>339</v>
      </c>
      <c r="K77" s="20" t="s">
        <v>339</v>
      </c>
    </row>
    <row r="78" spans="1:15" hidden="1" x14ac:dyDescent="0.25">
      <c r="B78" s="19" t="s">
        <v>162</v>
      </c>
      <c r="C78" s="29" t="s">
        <v>267</v>
      </c>
      <c r="E78" s="25" t="e">
        <f t="shared" si="4"/>
        <v>#VALUE!</v>
      </c>
      <c r="G78" s="31" t="e">
        <f t="shared" si="5"/>
        <v>#VALUE!</v>
      </c>
    </row>
    <row r="79" spans="1:15" hidden="1" x14ac:dyDescent="0.25">
      <c r="B79" s="19" t="s">
        <v>163</v>
      </c>
      <c r="C79" s="29" t="s">
        <v>268</v>
      </c>
      <c r="D79" s="35" t="s">
        <v>362</v>
      </c>
      <c r="E79" s="25">
        <f t="shared" si="4"/>
        <v>680010</v>
      </c>
      <c r="G79" s="31" t="e">
        <f t="shared" si="5"/>
        <v>#VALUE!</v>
      </c>
      <c r="K79" s="20" t="s">
        <v>339</v>
      </c>
      <c r="N79" s="20" t="s">
        <v>339</v>
      </c>
      <c r="O79" s="39" t="s">
        <v>339</v>
      </c>
    </row>
    <row r="80" spans="1:15" hidden="1" x14ac:dyDescent="0.25">
      <c r="B80" s="19" t="s">
        <v>226</v>
      </c>
      <c r="C80" s="29" t="s">
        <v>268</v>
      </c>
      <c r="E80" s="25" t="e">
        <f t="shared" si="4"/>
        <v>#VALUE!</v>
      </c>
      <c r="G80" s="31" t="e">
        <f t="shared" si="5"/>
        <v>#VALUE!</v>
      </c>
    </row>
    <row r="81" spans="1:15" hidden="1" x14ac:dyDescent="0.25">
      <c r="B81" s="19" t="s">
        <v>164</v>
      </c>
      <c r="C81" s="29" t="s">
        <v>269</v>
      </c>
      <c r="D81" s="35" t="s">
        <v>368</v>
      </c>
      <c r="E81" s="25">
        <f t="shared" si="4"/>
        <v>680004</v>
      </c>
      <c r="G81" s="31" t="e">
        <f t="shared" si="5"/>
        <v>#VALUE!</v>
      </c>
      <c r="K81" s="20" t="s">
        <v>339</v>
      </c>
    </row>
    <row r="82" spans="1:15" hidden="1" x14ac:dyDescent="0.25">
      <c r="B82" s="19" t="s">
        <v>223</v>
      </c>
      <c r="C82" s="29" t="s">
        <v>269</v>
      </c>
      <c r="E82" s="25" t="e">
        <f t="shared" si="4"/>
        <v>#VALUE!</v>
      </c>
      <c r="G82" s="31" t="e">
        <f t="shared" si="5"/>
        <v>#VALUE!</v>
      </c>
    </row>
    <row r="83" spans="1:15" x14ac:dyDescent="0.25">
      <c r="A83" s="35" t="s">
        <v>438</v>
      </c>
      <c r="B83" s="19" t="s">
        <v>144</v>
      </c>
      <c r="C83" s="29" t="s">
        <v>249</v>
      </c>
      <c r="D83" s="35" t="s">
        <v>375</v>
      </c>
      <c r="E83" s="25" t="e">
        <f t="shared" si="4"/>
        <v>#VALUE!</v>
      </c>
      <c r="F83" s="19" t="s">
        <v>376</v>
      </c>
      <c r="G83" s="31">
        <f t="shared" si="5"/>
        <v>680001</v>
      </c>
      <c r="J83" s="20" t="s">
        <v>339</v>
      </c>
      <c r="K83" s="20" t="s">
        <v>339</v>
      </c>
    </row>
    <row r="84" spans="1:15" hidden="1" x14ac:dyDescent="0.25">
      <c r="B84" s="19" t="s">
        <v>146</v>
      </c>
      <c r="C84" s="29" t="s">
        <v>251</v>
      </c>
      <c r="D84" s="35" t="s">
        <v>388</v>
      </c>
      <c r="E84" s="25" t="e">
        <f t="shared" si="4"/>
        <v>#VALUE!</v>
      </c>
      <c r="F84" s="19" t="s">
        <v>386</v>
      </c>
      <c r="G84" s="31">
        <f t="shared" si="5"/>
        <v>680018</v>
      </c>
      <c r="K84" s="20" t="s">
        <v>339</v>
      </c>
      <c r="O84" s="39" t="s">
        <v>339</v>
      </c>
    </row>
    <row r="85" spans="1:15" hidden="1" x14ac:dyDescent="0.25">
      <c r="B85" s="19" t="s">
        <v>148</v>
      </c>
      <c r="C85" s="29" t="s">
        <v>253</v>
      </c>
      <c r="D85" s="35" t="s">
        <v>384</v>
      </c>
      <c r="E85" s="25" t="e">
        <f t="shared" si="4"/>
        <v>#VALUE!</v>
      </c>
      <c r="F85" s="19" t="s">
        <v>390</v>
      </c>
      <c r="G85" s="31">
        <f t="shared" si="5"/>
        <v>680016</v>
      </c>
      <c r="J85" s="20" t="s">
        <v>339</v>
      </c>
      <c r="K85" s="20" t="s">
        <v>339</v>
      </c>
    </row>
    <row r="86" spans="1:15" hidden="1" x14ac:dyDescent="0.25">
      <c r="B86" s="19" t="s">
        <v>232</v>
      </c>
      <c r="C86" s="29" t="s">
        <v>311</v>
      </c>
      <c r="D86" s="35" t="s">
        <v>379</v>
      </c>
      <c r="E86" s="25" t="e">
        <f t="shared" si="4"/>
        <v>#VALUE!</v>
      </c>
      <c r="F86" s="19" t="s">
        <v>381</v>
      </c>
      <c r="G86" s="31">
        <f t="shared" si="5"/>
        <v>680014</v>
      </c>
      <c r="K86" s="20" t="s">
        <v>339</v>
      </c>
    </row>
    <row r="87" spans="1:15" hidden="1" x14ac:dyDescent="0.25">
      <c r="B87" s="19" t="s">
        <v>156</v>
      </c>
      <c r="C87" s="29" t="s">
        <v>261</v>
      </c>
      <c r="D87" s="35" t="s">
        <v>416</v>
      </c>
      <c r="E87" s="25" t="e">
        <f t="shared" si="4"/>
        <v>#VALUE!</v>
      </c>
      <c r="G87" s="31" t="e">
        <f t="shared" si="5"/>
        <v>#VALUE!</v>
      </c>
    </row>
    <row r="88" spans="1:15" hidden="1" x14ac:dyDescent="0.25">
      <c r="B88" s="19" t="s">
        <v>165</v>
      </c>
      <c r="E88" s="25" t="e">
        <f t="shared" si="4"/>
        <v>#VALUE!</v>
      </c>
      <c r="G88" s="31" t="e">
        <f t="shared" si="5"/>
        <v>#VALUE!</v>
      </c>
    </row>
    <row r="89" spans="1:15" hidden="1" x14ac:dyDescent="0.25">
      <c r="B89" s="19" t="s">
        <v>166</v>
      </c>
      <c r="E89" s="25" t="e">
        <f t="shared" si="4"/>
        <v>#VALUE!</v>
      </c>
      <c r="G89" s="31" t="e">
        <f t="shared" si="5"/>
        <v>#VALUE!</v>
      </c>
    </row>
    <row r="90" spans="1:15" hidden="1" x14ac:dyDescent="0.25">
      <c r="B90" s="19" t="s">
        <v>175</v>
      </c>
      <c r="E90" s="25" t="e">
        <f t="shared" si="4"/>
        <v>#VALUE!</v>
      </c>
      <c r="G90" s="31" t="e">
        <f t="shared" si="5"/>
        <v>#VALUE!</v>
      </c>
    </row>
    <row r="91" spans="1:15" hidden="1" x14ac:dyDescent="0.25">
      <c r="B91" s="19" t="s">
        <v>176</v>
      </c>
      <c r="E91" s="25" t="e">
        <f t="shared" si="4"/>
        <v>#VALUE!</v>
      </c>
      <c r="G91" s="31" t="e">
        <f t="shared" si="5"/>
        <v>#VALUE!</v>
      </c>
    </row>
    <row r="92" spans="1:15" hidden="1" x14ac:dyDescent="0.25">
      <c r="B92" s="19" t="s">
        <v>167</v>
      </c>
      <c r="E92" s="25" t="e">
        <f t="shared" si="4"/>
        <v>#VALUE!</v>
      </c>
      <c r="G92" s="31" t="e">
        <f t="shared" si="5"/>
        <v>#VALUE!</v>
      </c>
    </row>
    <row r="93" spans="1:15" hidden="1" x14ac:dyDescent="0.25">
      <c r="B93" s="19" t="s">
        <v>188</v>
      </c>
      <c r="E93" s="25" t="e">
        <f t="shared" si="4"/>
        <v>#VALUE!</v>
      </c>
      <c r="G93" s="31" t="e">
        <f t="shared" si="5"/>
        <v>#VALUE!</v>
      </c>
    </row>
    <row r="94" spans="1:15" hidden="1" x14ac:dyDescent="0.25">
      <c r="B94" s="19" t="s">
        <v>193</v>
      </c>
      <c r="E94" s="25" t="e">
        <f t="shared" si="4"/>
        <v>#VALUE!</v>
      </c>
      <c r="G94" s="31" t="e">
        <f t="shared" si="5"/>
        <v>#VALUE!</v>
      </c>
    </row>
    <row r="95" spans="1:15" hidden="1" x14ac:dyDescent="0.25">
      <c r="B95" s="19" t="s">
        <v>194</v>
      </c>
      <c r="E95" s="25" t="e">
        <f t="shared" si="4"/>
        <v>#VALUE!</v>
      </c>
      <c r="G95" s="31" t="e">
        <f t="shared" si="5"/>
        <v>#VALUE!</v>
      </c>
    </row>
    <row r="96" spans="1:15" hidden="1" x14ac:dyDescent="0.25">
      <c r="B96" s="19" t="s">
        <v>168</v>
      </c>
      <c r="E96" s="25" t="e">
        <f t="shared" si="4"/>
        <v>#VALUE!</v>
      </c>
      <c r="G96" s="31" t="e">
        <f t="shared" si="5"/>
        <v>#VALUE!</v>
      </c>
    </row>
    <row r="97" spans="2:7" hidden="1" x14ac:dyDescent="0.25">
      <c r="B97" s="19" t="s">
        <v>195</v>
      </c>
      <c r="E97" s="25" t="e">
        <f t="shared" si="4"/>
        <v>#VALUE!</v>
      </c>
      <c r="G97" s="31" t="e">
        <f t="shared" si="5"/>
        <v>#VALUE!</v>
      </c>
    </row>
    <row r="98" spans="2:7" hidden="1" x14ac:dyDescent="0.25">
      <c r="B98" s="19" t="s">
        <v>196</v>
      </c>
      <c r="E98" s="25" t="e">
        <f t="shared" ref="E98:E105" si="6">CODE(D98)*10000+RIGHT(D98,LEN(D98)-1)</f>
        <v>#VALUE!</v>
      </c>
      <c r="G98" s="31" t="e">
        <f t="shared" ref="G98:G105" si="7">CODE(F98)*10000+RIGHT(F98,LEN(F98)-1)</f>
        <v>#VALUE!</v>
      </c>
    </row>
    <row r="99" spans="2:7" hidden="1" x14ac:dyDescent="0.25">
      <c r="B99" s="19" t="s">
        <v>169</v>
      </c>
      <c r="E99" s="25" t="e">
        <f t="shared" si="6"/>
        <v>#VALUE!</v>
      </c>
      <c r="G99" s="31" t="e">
        <f t="shared" si="7"/>
        <v>#VALUE!</v>
      </c>
    </row>
    <row r="100" spans="2:7" hidden="1" x14ac:dyDescent="0.25">
      <c r="B100" s="19" t="s">
        <v>170</v>
      </c>
      <c r="E100" s="25" t="e">
        <f t="shared" si="6"/>
        <v>#VALUE!</v>
      </c>
      <c r="G100" s="31" t="e">
        <f t="shared" si="7"/>
        <v>#VALUE!</v>
      </c>
    </row>
    <row r="101" spans="2:7" hidden="1" x14ac:dyDescent="0.25">
      <c r="B101" s="19" t="s">
        <v>171</v>
      </c>
      <c r="E101" s="25" t="e">
        <f t="shared" si="6"/>
        <v>#VALUE!</v>
      </c>
      <c r="G101" s="31" t="e">
        <f t="shared" si="7"/>
        <v>#VALUE!</v>
      </c>
    </row>
    <row r="102" spans="2:7" hidden="1" x14ac:dyDescent="0.25">
      <c r="B102" s="19" t="s">
        <v>172</v>
      </c>
      <c r="E102" s="25" t="e">
        <f t="shared" si="6"/>
        <v>#VALUE!</v>
      </c>
      <c r="G102" s="31" t="e">
        <f t="shared" si="7"/>
        <v>#VALUE!</v>
      </c>
    </row>
    <row r="103" spans="2:7" hidden="1" x14ac:dyDescent="0.25">
      <c r="B103" s="19" t="s">
        <v>173</v>
      </c>
      <c r="E103" s="25" t="e">
        <f t="shared" si="6"/>
        <v>#VALUE!</v>
      </c>
      <c r="G103" s="31" t="e">
        <f t="shared" si="7"/>
        <v>#VALUE!</v>
      </c>
    </row>
    <row r="104" spans="2:7" hidden="1" x14ac:dyDescent="0.25">
      <c r="B104" s="19" t="s">
        <v>174</v>
      </c>
      <c r="E104" s="25" t="e">
        <f t="shared" si="6"/>
        <v>#VALUE!</v>
      </c>
      <c r="G104" s="31" t="e">
        <f t="shared" si="7"/>
        <v>#VALUE!</v>
      </c>
    </row>
    <row r="105" spans="2:7" hidden="1" x14ac:dyDescent="0.25">
      <c r="B105" s="19" t="s">
        <v>197</v>
      </c>
      <c r="E105" s="25" t="e">
        <f t="shared" si="6"/>
        <v>#VALUE!</v>
      </c>
      <c r="G105" s="31" t="e">
        <f t="shared" si="7"/>
        <v>#VALUE!</v>
      </c>
    </row>
  </sheetData>
  <autoFilter ref="A1:P105" xr:uid="{8D8FE66E-A5B4-4214-995F-EC85EEB88E17}">
    <filterColumn colId="0">
      <customFilters>
        <customFilter operator="notEqual" val=" "/>
      </customFilters>
    </filterColumn>
    <sortState xmlns:xlrd2="http://schemas.microsoft.com/office/spreadsheetml/2017/richdata2" ref="A2:P105">
      <sortCondition ref="C1:C105"/>
    </sortState>
  </autoFilter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 IO</vt:lpstr>
      <vt:lpstr>IO Spec</vt:lpstr>
      <vt:lpstr>Controller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cp:lastPrinted>2021-12-11T22:46:14Z</cp:lastPrinted>
  <dcterms:created xsi:type="dcterms:W3CDTF">2021-07-04T20:16:54Z</dcterms:created>
  <dcterms:modified xsi:type="dcterms:W3CDTF">2022-02-27T20:44:08Z</dcterms:modified>
</cp:coreProperties>
</file>