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8_{BE0620E2-E086-4047-BBCF-FEBCDDDE4E56}" xr6:coauthVersionLast="47" xr6:coauthVersionMax="47" xr10:uidLastSave="{00000000-0000-0000-0000-000000000000}"/>
  <bookViews>
    <workbookView xWindow="-90" yWindow="-90" windowWidth="19380" windowHeight="10980" xr2:uid="{206D25B3-4BBF-4F01-ACF8-A3EFFC648360}"/>
  </bookViews>
  <sheets>
    <sheet name="Sheet1" sheetId="1" r:id="rId1"/>
  </sheets>
  <definedNames>
    <definedName name="solver_adj" localSheetId="0" hidden="1">Sheet1!$D$2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3.868938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B3" i="1"/>
  <c r="D3" i="1"/>
  <c r="F3" i="1" s="1"/>
  <c r="E3" i="1" s="1"/>
  <c r="E2" i="1"/>
  <c r="B2" i="1"/>
  <c r="D2" i="1"/>
  <c r="F2" i="1" l="1"/>
</calcChain>
</file>

<file path=xl/sharedStrings.xml><?xml version="1.0" encoding="utf-8"?>
<sst xmlns="http://schemas.openxmlformats.org/spreadsheetml/2006/main" count="11" uniqueCount="11">
  <si>
    <t>I</t>
  </si>
  <si>
    <t xml:space="preserve">ro </t>
  </si>
  <si>
    <t>beta</t>
  </si>
  <si>
    <t>A</t>
  </si>
  <si>
    <t>wmax</t>
  </si>
  <si>
    <t>gamma</t>
  </si>
  <si>
    <t>stop</t>
  </si>
  <si>
    <t>E/A</t>
  </si>
  <si>
    <t>10MeV</t>
  </si>
  <si>
    <t>100MeV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</si>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</sst>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5258-93AA-458B-983F-5FACE00285EB}">
  <dimension ref="A1:G12"/>
  <sheetViews>
    <sheetView tabSelected="1" workbookViewId="0">
      <selection activeCell="C4" sqref="C4"/>
    </sheetView>
  </sheetViews>
  <sheetFormatPr defaultRowHeight="14.75" x14ac:dyDescent="0.75"/>
  <sheetData>
    <row r="1" spans="1:7" x14ac:dyDescent="0.7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75">
      <c r="A2" t="s">
        <v>8</v>
      </c>
      <c r="B2">
        <f>A11*(9.76+58.8*A11^-1.19)/1000000</f>
        <v>3.0449887868777591E-4</v>
      </c>
      <c r="C2">
        <v>8.8000000000000007</v>
      </c>
      <c r="D2">
        <f>(1-(931.5/(931.5+C11)))^0.5</f>
        <v>0.10305992873717565</v>
      </c>
      <c r="E2">
        <f>2*0.511*(F2*D2)^2</f>
        <v>1.0971551261406323E-2</v>
      </c>
      <c r="F2">
        <f>1/(1-D2^2)^0.5</f>
        <v>1.0053533573098634</v>
      </c>
      <c r="G2" s="1">
        <f>0.3071*C2*A11*1/B11/D2^2*(LN(E2/B2)-D2^2)</f>
        <v>433.74013380979551</v>
      </c>
    </row>
    <row r="3" spans="1:7" x14ac:dyDescent="0.75">
      <c r="A3" t="s">
        <v>9</v>
      </c>
      <c r="B3">
        <f>A12*(9.76+58.8*A12^-1.19)/1000000</f>
        <v>3.0449887868777591E-4</v>
      </c>
      <c r="C3">
        <v>8.8000000000000007</v>
      </c>
      <c r="D3">
        <f>(1-(931.5/(931.5+C12)))^0.5</f>
        <v>0.31136183912267029</v>
      </c>
      <c r="E3">
        <f>2*0.511*(F3*D3)^2</f>
        <v>0.10971551261406329</v>
      </c>
      <c r="F3">
        <f>1/(1-D3^2)^0.5</f>
        <v>1.052308761981072</v>
      </c>
      <c r="G3" s="1">
        <f>0.3071*C3*A12*1/B12/D3^2*(LN(E3/B3)-D3^2)</f>
        <v>76.989703736835551</v>
      </c>
    </row>
    <row r="10" spans="1:7" x14ac:dyDescent="0.75">
      <c r="A10" t="s">
        <v>10</v>
      </c>
      <c r="B10" t="s">
        <v>3</v>
      </c>
      <c r="C10" t="s">
        <v>7</v>
      </c>
    </row>
    <row r="11" spans="1:7" x14ac:dyDescent="0.75">
      <c r="A11">
        <v>28</v>
      </c>
      <c r="B11">
        <v>58.7</v>
      </c>
      <c r="C11">
        <v>10</v>
      </c>
    </row>
    <row r="12" spans="1:7" x14ac:dyDescent="0.75">
      <c r="A12">
        <v>28</v>
      </c>
      <c r="B12">
        <v>58.7</v>
      </c>
      <c r="C1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2022-02-01T21:03:39Z</dcterms:created>
  <dcterms:modified xsi:type="dcterms:W3CDTF">2022-02-01T22:17:02Z</dcterms:modified>
</cp:coreProperties>
</file>