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Fall 2021\Heat Transfer\"/>
    </mc:Choice>
  </mc:AlternateContent>
  <xr:revisionPtr revIDLastSave="0" documentId="13_ncr:1_{966B28E1-8E93-40BA-83CA-59D5C0393D44}" xr6:coauthVersionLast="47" xr6:coauthVersionMax="47" xr10:uidLastSave="{00000000-0000-0000-0000-000000000000}"/>
  <bookViews>
    <workbookView xWindow="-90" yWindow="-90" windowWidth="19380" windowHeight="10980" xr2:uid="{445BA26A-9D89-4723-91D7-76157D5A7F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B10" i="1" s="1"/>
  <c r="G9" i="1"/>
  <c r="B12" i="1" s="1"/>
  <c r="C12" i="1"/>
  <c r="A4" i="1"/>
  <c r="A20" i="1"/>
  <c r="B20" i="1"/>
  <c r="C20" i="1"/>
  <c r="C13" i="1"/>
  <c r="B13" i="1"/>
  <c r="G10" i="1"/>
  <c r="C11" i="1"/>
  <c r="C10" i="1"/>
  <c r="A2" i="1"/>
  <c r="B11" i="1" l="1"/>
  <c r="A18" i="1" s="1"/>
  <c r="B18" i="1" s="1"/>
  <c r="C18" i="1" s="1"/>
  <c r="A17" i="1"/>
  <c r="B17" i="1" s="1"/>
  <c r="C17" i="1" s="1"/>
  <c r="A19" i="1"/>
  <c r="B19" i="1" s="1"/>
  <c r="C19" i="1" s="1"/>
  <c r="C23" i="1" s="1"/>
  <c r="E18" i="1" l="1"/>
  <c r="E19" i="1"/>
  <c r="C22" i="1"/>
</calcChain>
</file>

<file path=xl/sharedStrings.xml><?xml version="1.0" encoding="utf-8"?>
<sst xmlns="http://schemas.openxmlformats.org/spreadsheetml/2006/main" count="7" uniqueCount="7">
  <si>
    <t>sec</t>
  </si>
  <si>
    <t>Fm</t>
  </si>
  <si>
    <t>Fl</t>
  </si>
  <si>
    <t>Cb</t>
  </si>
  <si>
    <t>purchase</t>
  </si>
  <si>
    <t>install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</si>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</sst>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Tube-length</a:t>
            </a:r>
            <a:r>
              <a:rPr lang="en-US" baseline="0"/>
              <a:t> Correction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Power Regression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096894138232722E-2"/>
                  <c:y val="0.12677675707203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Sheet1!$F$4:$F$10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27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1.25</c:v>
                </c:pt>
                <c:pt idx="1">
                  <c:v>1.1200000000000001</c:v>
                </c:pt>
                <c:pt idx="2">
                  <c:v>1.05</c:v>
                </c:pt>
                <c:pt idx="3">
                  <c:v>1</c:v>
                </c:pt>
                <c:pt idx="4">
                  <c:v>0.92708529382671423</c:v>
                </c:pt>
                <c:pt idx="5">
                  <c:v>0.84263696860364834</c:v>
                </c:pt>
                <c:pt idx="6">
                  <c:v>0.79816260316194387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5-4366-8027-0840361B629E}"/>
            </c:ext>
          </c:extLst>
        </c:ser>
        <c:ser>
          <c:idx val="1"/>
          <c:order val="1"/>
          <c:tx>
            <c:v>Extrapolated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Sheet1!$F$8:$F$10</c:f>
              <c:numCache>
                <c:formatCode>General</c:formatCode>
                <c:ptCount val="3"/>
                <c:pt idx="0">
                  <c:v>27</c:v>
                </c:pt>
                <c:pt idx="1">
                  <c:v>40</c:v>
                </c:pt>
                <c:pt idx="2">
                  <c:v>50</c:v>
                </c:pt>
              </c:numCache>
            </c:numRef>
          </c:xVal>
          <c:yVal>
            <c:numRef>
              <c:f>Sheet1!$G$8:$G$10</c:f>
              <c:numCache>
                <c:formatCode>General</c:formatCode>
                <c:ptCount val="3"/>
                <c:pt idx="0">
                  <c:v>0.92708529382671423</c:v>
                </c:pt>
                <c:pt idx="1">
                  <c:v>0.84263696860364834</c:v>
                </c:pt>
                <c:pt idx="2">
                  <c:v>0.79816260316194387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5-4366-8027-0840361B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5663"/>
        <c:axId val="107909839"/>
      </c:scatterChart>
      <c:valAx>
        <c:axId val="10791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Tube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9839"/>
        <c:crosses val="autoZero"/>
        <c:crossBetween val="midCat"/>
      </c:valAx>
      <c:valAx>
        <c:axId val="1079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baseline="-25000"/>
                  <a:t>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10</xdr:row>
      <xdr:rowOff>152400</xdr:rowOff>
    </xdr:from>
    <xdr:to>
      <xdr:col>13</xdr:col>
      <xdr:colOff>4762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CF813-E87F-487F-B9FC-5BA60CDE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6FA4-9391-40A1-BAF9-D75F2DC02A36}">
  <dimension ref="A1:G23"/>
  <sheetViews>
    <sheetView tabSelected="1" workbookViewId="0">
      <selection activeCell="F10" sqref="F10"/>
    </sheetView>
  </sheetViews>
  <sheetFormatPr defaultRowHeight="14.75" x14ac:dyDescent="0.75"/>
  <sheetData>
    <row r="1" spans="1:7" x14ac:dyDescent="0.75">
      <c r="A1">
        <v>3.2368999999999999</v>
      </c>
      <c r="B1">
        <v>100</v>
      </c>
    </row>
    <row r="2" spans="1:7" x14ac:dyDescent="0.75">
      <c r="A2">
        <f>40-A1</f>
        <v>36.763100000000001</v>
      </c>
    </row>
    <row r="4" spans="1:7" x14ac:dyDescent="0.75">
      <c r="A4">
        <f>A2/7.6</f>
        <v>4.83725</v>
      </c>
      <c r="B4" t="s">
        <v>0</v>
      </c>
      <c r="F4">
        <v>8</v>
      </c>
      <c r="G4">
        <v>1.25</v>
      </c>
    </row>
    <row r="5" spans="1:7" x14ac:dyDescent="0.75">
      <c r="F5">
        <v>12</v>
      </c>
      <c r="G5">
        <v>1.1200000000000001</v>
      </c>
    </row>
    <row r="6" spans="1:7" x14ac:dyDescent="0.75">
      <c r="F6">
        <v>16</v>
      </c>
      <c r="G6">
        <v>1.05</v>
      </c>
    </row>
    <row r="7" spans="1:7" x14ac:dyDescent="0.75">
      <c r="F7">
        <v>20</v>
      </c>
      <c r="G7">
        <v>1</v>
      </c>
    </row>
    <row r="8" spans="1:7" x14ac:dyDescent="0.75">
      <c r="F8">
        <v>27</v>
      </c>
      <c r="G8">
        <f t="shared" ref="G8:G9" si="0">2.0651*F8^-0.243</f>
        <v>0.92708529382671423</v>
      </c>
    </row>
    <row r="9" spans="1:7" x14ac:dyDescent="0.75">
      <c r="A9" t="s">
        <v>1</v>
      </c>
      <c r="B9" t="s">
        <v>2</v>
      </c>
      <c r="C9" t="s">
        <v>3</v>
      </c>
      <c r="F9">
        <v>40</v>
      </c>
      <c r="G9">
        <f t="shared" si="0"/>
        <v>0.84263696860364834</v>
      </c>
    </row>
    <row r="10" spans="1:7" x14ac:dyDescent="0.75">
      <c r="A10">
        <v>2.4</v>
      </c>
      <c r="B10">
        <f>G8</f>
        <v>0.92708529382671423</v>
      </c>
      <c r="C10">
        <f>1.2*65*2.8*47</f>
        <v>10264.799999999999</v>
      </c>
      <c r="F10">
        <v>50</v>
      </c>
      <c r="G10">
        <f>2.0651*F10^-0.243</f>
        <v>0.79816260316194387</v>
      </c>
    </row>
    <row r="11" spans="1:7" x14ac:dyDescent="0.75">
      <c r="A11">
        <v>2.4</v>
      </c>
      <c r="B11">
        <f>B10</f>
        <v>0.92708529382671423</v>
      </c>
      <c r="C11">
        <f>1.2*2.8*65*46.9815</f>
        <v>10260.759599999999</v>
      </c>
    </row>
    <row r="12" spans="1:7" x14ac:dyDescent="0.75">
      <c r="A12">
        <v>2.4</v>
      </c>
      <c r="B12">
        <f>G9</f>
        <v>0.84263696860364834</v>
      </c>
      <c r="C12">
        <f>1.2*2.8*65*52</f>
        <v>11356.800000000001</v>
      </c>
    </row>
    <row r="13" spans="1:7" x14ac:dyDescent="0.75">
      <c r="A13">
        <v>2.4</v>
      </c>
      <c r="B13">
        <f>G10</f>
        <v>0.79816260316194387</v>
      </c>
      <c r="C13">
        <f>1.2*2.8*65*45.7</f>
        <v>9980.880000000001</v>
      </c>
    </row>
    <row r="16" spans="1:7" x14ac:dyDescent="0.75">
      <c r="A16" t="s">
        <v>4</v>
      </c>
      <c r="B16" t="s">
        <v>5</v>
      </c>
      <c r="C16" t="s">
        <v>6</v>
      </c>
    </row>
    <row r="17" spans="1:5" x14ac:dyDescent="0.75">
      <c r="A17">
        <f>A10*B10*C10</f>
        <v>22839.228297773891</v>
      </c>
      <c r="B17">
        <f>A17*3.2</f>
        <v>73085.530552876458</v>
      </c>
      <c r="C17">
        <f>B17+A17</f>
        <v>95924.758850650353</v>
      </c>
    </row>
    <row r="18" spans="1:5" x14ac:dyDescent="0.75">
      <c r="A18">
        <f>A11*B11*C11</f>
        <v>22830.238388763068</v>
      </c>
      <c r="B18">
        <f>A18*3.2</f>
        <v>73056.762844041819</v>
      </c>
      <c r="C18">
        <f>B18+A18</f>
        <v>95887.001232804891</v>
      </c>
      <c r="E18">
        <f>C17-C19</f>
        <v>-537.40916173181904</v>
      </c>
    </row>
    <row r="19" spans="1:5" x14ac:dyDescent="0.75">
      <c r="A19">
        <f>A12*B12*C12</f>
        <v>22967.182860090994</v>
      </c>
      <c r="B19">
        <f>A19*3.2</f>
        <v>73494.985152291178</v>
      </c>
      <c r="C19">
        <f>B19+A19</f>
        <v>96462.168012382172</v>
      </c>
      <c r="E19">
        <f>C17-C20</f>
        <v>15623.798011168765</v>
      </c>
    </row>
    <row r="20" spans="1:5" x14ac:dyDescent="0.75">
      <c r="A20">
        <f t="shared" ref="A20:A21" si="1">A13*B13*C13</f>
        <v>19119.276390352759</v>
      </c>
      <c r="B20">
        <f t="shared" ref="B20:B21" si="2">A20*3.2</f>
        <v>61181.684449128836</v>
      </c>
      <c r="C20">
        <f t="shared" ref="C20:C21" si="3">B20+A20</f>
        <v>80300.960839481588</v>
      </c>
    </row>
    <row r="22" spans="1:5" x14ac:dyDescent="0.75">
      <c r="C22">
        <f>C20-C17</f>
        <v>-15623.798011168765</v>
      </c>
    </row>
    <row r="23" spans="1:5" x14ac:dyDescent="0.75">
      <c r="C23">
        <f>C20-C19</f>
        <v>-16161.207172900584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14C7-8F83-4C77-8B2C-1A201873CE33}">
  <dimension ref="A1"/>
  <sheetViews>
    <sheetView workbookViewId="0">
      <selection activeCell="F10" sqref="F10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2021-11-22T16:03:43Z</dcterms:created>
  <dcterms:modified xsi:type="dcterms:W3CDTF">2021-11-22T19:00:56Z</dcterms:modified>
</cp:coreProperties>
</file>