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8CD6EDE8-CDA5-41A6-A943-9562E70DEE4D}" xr6:coauthVersionLast="47" xr6:coauthVersionMax="47" xr10:uidLastSave="{00000000-0000-0000-0000-000000000000}"/>
  <bookViews>
    <workbookView xWindow="-90" yWindow="-90" windowWidth="19380" windowHeight="10980" activeTab="3" xr2:uid="{97C46DAD-A529-46DE-ADBF-8848336DC14F}"/>
  </bookViews>
  <sheets>
    <sheet name="Binomial (die)" sheetId="1" r:id="rId1"/>
    <sheet name="Poisson (ppl bday)" sheetId="2" r:id="rId2"/>
    <sheet name="Gaussian" sheetId="3" r:id="rId3"/>
    <sheet name="Sheet3" sheetId="4" r:id="rId4"/>
  </sheets>
  <definedNames>
    <definedName name="_xlchart.v1.0" hidden="1">'Poisson (ppl bday)'!$A$2:$A$9</definedName>
    <definedName name="_xlchart.v1.1" hidden="1">'Poisson (ppl bday)'!$B$2:$B$9</definedName>
    <definedName name="_xlchart.v1.2" hidden="1">'Poisson (ppl bday)'!$A$2:$A$9</definedName>
    <definedName name="_xlchart.v1.3" hidden="1">'Poisson (ppl bday)'!$B$2:$B$9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B10" i="4"/>
  <c r="B9" i="4"/>
  <c r="B8" i="4"/>
  <c r="B7" i="4"/>
  <c r="B3" i="4"/>
  <c r="B2" i="4"/>
  <c r="B2" i="3"/>
  <c r="B3" i="3"/>
  <c r="B4" i="3"/>
  <c r="B5" i="3"/>
  <c r="B6" i="3"/>
  <c r="B7" i="3"/>
  <c r="B8" i="3"/>
  <c r="B9" i="3"/>
  <c r="H2" i="3"/>
  <c r="E2" i="3"/>
  <c r="G2" i="3"/>
  <c r="A4" i="3"/>
  <c r="A5" i="3" s="1"/>
  <c r="A6" i="3" s="1"/>
  <c r="A7" i="3" s="1"/>
  <c r="A8" i="3" s="1"/>
  <c r="A9" i="3" s="1"/>
  <c r="A3" i="3"/>
  <c r="B15" i="2"/>
  <c r="B6" i="2"/>
  <c r="B5" i="2"/>
  <c r="B4" i="2"/>
  <c r="A15" i="2"/>
  <c r="B2" i="2"/>
  <c r="F2" i="2"/>
  <c r="G2" i="2" s="1"/>
  <c r="B3" i="2" s="1"/>
  <c r="A4" i="2"/>
  <c r="A5" i="2" s="1"/>
  <c r="A6" i="2" s="1"/>
  <c r="A7" i="2" s="1"/>
  <c r="A8" i="2" s="1"/>
  <c r="A9" i="2" s="1"/>
  <c r="A3" i="2"/>
  <c r="B2" i="1"/>
  <c r="B4" i="1"/>
  <c r="B3" i="1"/>
  <c r="B7" i="1"/>
  <c r="B5" i="1"/>
  <c r="B6" i="1"/>
  <c r="B8" i="1"/>
  <c r="B9" i="1"/>
  <c r="B10" i="1"/>
  <c r="B11" i="1"/>
  <c r="B12" i="1"/>
  <c r="E2" i="1"/>
  <c r="A4" i="1"/>
  <c r="A5" i="1" s="1"/>
  <c r="A6" i="1" s="1"/>
  <c r="A7" i="1" s="1"/>
  <c r="A8" i="1" s="1"/>
  <c r="A9" i="1" s="1"/>
  <c r="A10" i="1" s="1"/>
  <c r="A11" i="1" s="1"/>
  <c r="A12" i="1" s="1"/>
  <c r="B9" i="2" l="1"/>
  <c r="B8" i="2"/>
  <c r="B7" i="2"/>
</calcChain>
</file>

<file path=xl/sharedStrings.xml><?xml version="1.0" encoding="utf-8"?>
<sst xmlns="http://schemas.openxmlformats.org/spreadsheetml/2006/main" count="26" uniqueCount="17">
  <si>
    <t>n</t>
  </si>
  <si>
    <t>x</t>
  </si>
  <si>
    <t>p(x)</t>
  </si>
  <si>
    <t>p</t>
  </si>
  <si>
    <t>success</t>
  </si>
  <si>
    <t>3,4,5,6</t>
  </si>
  <si>
    <t>xbar</t>
  </si>
  <si>
    <t>mean</t>
  </si>
  <si>
    <t>standev</t>
  </si>
  <si>
    <t>2.74+-1.66</t>
  </si>
  <si>
    <t>P(X)</t>
  </si>
  <si>
    <t>stdev</t>
  </si>
  <si>
    <t>sig</t>
  </si>
  <si>
    <t>1000 count</t>
  </si>
  <si>
    <t>10000 count</t>
  </si>
  <si>
    <t>1000+-81.6</t>
  </si>
  <si>
    <t>10000+-258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</si>
</sst>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'Binomial (die)'!$A$2:$A$12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 (die)'!$B$2:$B$12</c:f>
              <c:numCache>
                <c:formatCode>General</c:formatCode>
                <c:ptCount val="11"/>
                <c:pt idx="0">
                  <c:v>1.6935087808430303E-5</c:v>
                </c:pt>
                <c:pt idx="1">
                  <c:v>3.3870175616860598E-4</c:v>
                </c:pt>
                <c:pt idx="2">
                  <c:v>3.0483158055174537E-3</c:v>
                </c:pt>
                <c:pt idx="3">
                  <c:v>1.6257684296093085E-2</c:v>
                </c:pt>
                <c:pt idx="4">
                  <c:v>5.6901895036325797E-2</c:v>
                </c:pt>
                <c:pt idx="5">
                  <c:v>0.13656454808718188</c:v>
                </c:pt>
                <c:pt idx="6">
                  <c:v>0.22760758014530311</c:v>
                </c:pt>
                <c:pt idx="7">
                  <c:v>0.26012294873748926</c:v>
                </c:pt>
                <c:pt idx="8">
                  <c:v>0.1950922115531169</c:v>
                </c:pt>
                <c:pt idx="9">
                  <c:v>8.6707649579163062E-2</c:v>
                </c:pt>
                <c:pt idx="10">
                  <c:v>1.7341529915832609E-2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848-939F-1BCE76B0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627919"/>
        <c:axId val="958631663"/>
      </c:barChart>
      <c:catAx>
        <c:axId val="9586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31663"/>
        <c:crosses val="autoZero"/>
        <c:auto val="1"/>
        <c:lblAlgn val="ctr"/>
        <c:lblOffset val="100"/>
        <c:noMultiLvlLbl val="1"/>
      </c:catAx>
      <c:valAx>
        <c:axId val="9586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2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'Poisson (ppl bday)'!$A$2:$A$9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'Poisson (ppl bday)'!$B$2:$B$9</c:f>
              <c:numCache>
                <c:formatCode>General</c:formatCode>
                <c:ptCount val="8"/>
                <c:pt idx="0">
                  <c:v>6.4588039822744941E-2</c:v>
                </c:pt>
                <c:pt idx="1">
                  <c:v>0.17695353376094503</c:v>
                </c:pt>
                <c:pt idx="2">
                  <c:v>0.24240210104239046</c:v>
                </c:pt>
                <c:pt idx="3">
                  <c:v>0.22137178177387254</c:v>
                </c:pt>
                <c:pt idx="4">
                  <c:v>0.15162450806429625</c:v>
                </c:pt>
                <c:pt idx="5">
                  <c:v>8.3081922227011634E-2</c:v>
                </c:pt>
                <c:pt idx="6">
                  <c:v>3.7936950788589788E-2</c:v>
                </c:pt>
                <c:pt idx="7">
                  <c:v>1.484812163936978E-2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7-4580-988B-710E347F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656767"/>
        <c:axId val="936657183"/>
      </c:barChart>
      <c:catAx>
        <c:axId val="9366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7183"/>
        <c:crosses val="autoZero"/>
        <c:auto val="1"/>
        <c:lblAlgn val="ctr"/>
        <c:lblOffset val="100"/>
        <c:noMultiLvlLbl val="0"/>
      </c:catAx>
      <c:valAx>
        <c:axId val="9366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201612</xdr:colOff>
      <xdr:row>2</xdr:row>
      <xdr:rowOff>12700</xdr:rowOff>
    </xdr:from>
    <xdr:to>
      <xdr:col>12</xdr:col>
      <xdr:colOff>506412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8F91A-BF16-49CC-83E2-09654F8CF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2</xdr:row>
      <xdr:rowOff>50800</xdr:rowOff>
    </xdr:from>
    <xdr:to>
      <xdr:col>19</xdr:col>
      <xdr:colOff>214312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00F41-E56A-4D42-AE66-47695FB4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416E-789E-4444-9500-1D1177CC8EB6}">
  <dimension ref="A1:E19"/>
  <sheetViews>
    <sheetView workbookViewId="0">
      <selection activeCell="O19" sqref="O19"/>
    </sheetView>
  </sheetViews>
  <sheetFormatPr defaultRowHeight="14.75" x14ac:dyDescent="0.75"/>
  <cols>
    <col min="2" max="2" width="11.6328125" bestFit="1" customWidth="1"/>
  </cols>
  <sheetData>
    <row r="1" spans="1:5" x14ac:dyDescent="0.75">
      <c r="A1" t="s">
        <v>1</v>
      </c>
      <c r="B1" t="s">
        <v>2</v>
      </c>
      <c r="D1" t="s">
        <v>0</v>
      </c>
      <c r="E1" t="s">
        <v>3</v>
      </c>
    </row>
    <row r="2" spans="1:5" x14ac:dyDescent="0.75">
      <c r="A2">
        <v>0</v>
      </c>
      <c r="B2">
        <f>FACT(D$2)/FACT(D$2-A2)/FACT(A2)*E$2^A2*(1-E$2)^(D$2-A2)</f>
        <v>1.6935087808430303E-5</v>
      </c>
      <c r="D2">
        <v>10</v>
      </c>
      <c r="E2">
        <f>2/3</f>
        <v>0.66666666666666663</v>
      </c>
    </row>
    <row r="3" spans="1:5" x14ac:dyDescent="0.75">
      <c r="A3">
        <v>1</v>
      </c>
      <c r="B3">
        <f>FACT(D$2)/FACT(D$2-A3)/FACT(A3)*E$2^A3*(1-E$2)^(D$2-A3)</f>
        <v>3.3870175616860598E-4</v>
      </c>
    </row>
    <row r="4" spans="1:5" x14ac:dyDescent="0.75">
      <c r="A4">
        <f>A3+1</f>
        <v>2</v>
      </c>
      <c r="B4">
        <f>FACT(D$2)/FACT(D$2-A4)/FACT(A4)*E$2^A4*(1-E$2)^(D$2-A4)</f>
        <v>3.0483158055174537E-3</v>
      </c>
    </row>
    <row r="5" spans="1:5" x14ac:dyDescent="0.75">
      <c r="A5">
        <f t="shared" ref="A5:A12" si="0">A4+1</f>
        <v>3</v>
      </c>
      <c r="B5">
        <f t="shared" ref="B3:B12" si="1">FACT(D$2)/FACT(D$2-A5)/FACT(A5)*E$2^A5*(1-E$2)^(D$2-A5)</f>
        <v>1.6257684296093085E-2</v>
      </c>
    </row>
    <row r="6" spans="1:5" x14ac:dyDescent="0.75">
      <c r="A6">
        <f t="shared" si="0"/>
        <v>4</v>
      </c>
      <c r="B6">
        <f t="shared" si="1"/>
        <v>5.6901895036325797E-2</v>
      </c>
    </row>
    <row r="7" spans="1:5" x14ac:dyDescent="0.75">
      <c r="A7">
        <f t="shared" si="0"/>
        <v>5</v>
      </c>
      <c r="B7">
        <f>FACT(D$2)/FACT(D$2-A7)/FACT(A7)*E$2^A7*(1-E$2)^(D$2-A7)</f>
        <v>0.13656454808718188</v>
      </c>
    </row>
    <row r="8" spans="1:5" x14ac:dyDescent="0.75">
      <c r="A8">
        <f t="shared" si="0"/>
        <v>6</v>
      </c>
      <c r="B8">
        <f t="shared" si="1"/>
        <v>0.22760758014530311</v>
      </c>
    </row>
    <row r="9" spans="1:5" x14ac:dyDescent="0.75">
      <c r="A9">
        <f t="shared" si="0"/>
        <v>7</v>
      </c>
      <c r="B9">
        <f t="shared" si="1"/>
        <v>0.26012294873748926</v>
      </c>
    </row>
    <row r="10" spans="1:5" x14ac:dyDescent="0.75">
      <c r="A10">
        <f t="shared" si="0"/>
        <v>8</v>
      </c>
      <c r="B10">
        <f t="shared" si="1"/>
        <v>0.1950922115531169</v>
      </c>
    </row>
    <row r="11" spans="1:5" x14ac:dyDescent="0.75">
      <c r="A11">
        <f t="shared" si="0"/>
        <v>9</v>
      </c>
      <c r="B11">
        <f t="shared" si="1"/>
        <v>8.6707649579163062E-2</v>
      </c>
    </row>
    <row r="12" spans="1:5" x14ac:dyDescent="0.75">
      <c r="A12">
        <f t="shared" si="0"/>
        <v>10</v>
      </c>
      <c r="B12">
        <f t="shared" si="1"/>
        <v>1.7341529915832609E-2</v>
      </c>
    </row>
    <row r="18" spans="1:1" x14ac:dyDescent="0.75">
      <c r="A18" t="s">
        <v>4</v>
      </c>
    </row>
    <row r="19" spans="1:1" x14ac:dyDescent="0.75">
      <c r="A1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12E1-B9B8-4507-B893-C116BDDF1346}">
  <dimension ref="A1:G18"/>
  <sheetViews>
    <sheetView workbookViewId="0">
      <selection sqref="A1:A9"/>
    </sheetView>
  </sheetViews>
  <sheetFormatPr defaultRowHeight="14.75" x14ac:dyDescent="0.75"/>
  <sheetData>
    <row r="1" spans="1:7" x14ac:dyDescent="0.75">
      <c r="A1" t="s">
        <v>1</v>
      </c>
      <c r="B1" t="s">
        <v>2</v>
      </c>
      <c r="E1" t="s">
        <v>0</v>
      </c>
      <c r="F1" t="s">
        <v>3</v>
      </c>
      <c r="G1" t="s">
        <v>6</v>
      </c>
    </row>
    <row r="2" spans="1:7" x14ac:dyDescent="0.75">
      <c r="A2">
        <v>0</v>
      </c>
      <c r="B2">
        <f>G$2^A2*EXP(-G$2)/FACT(A2)</f>
        <v>6.4588039822744941E-2</v>
      </c>
      <c r="E2">
        <v>1000</v>
      </c>
      <c r="F2">
        <f>1/365</f>
        <v>2.7397260273972603E-3</v>
      </c>
      <c r="G2">
        <f>E2*F2</f>
        <v>2.7397260273972601</v>
      </c>
    </row>
    <row r="3" spans="1:7" x14ac:dyDescent="0.75">
      <c r="A3">
        <f>A2+1</f>
        <v>1</v>
      </c>
      <c r="B3">
        <f t="shared" ref="B3:B9" si="0">G$2^A3*EXP(-G$2)/FACT(A3)</f>
        <v>0.17695353376094503</v>
      </c>
    </row>
    <row r="4" spans="1:7" x14ac:dyDescent="0.75">
      <c r="A4">
        <f t="shared" ref="A4:A10" si="1">A3+1</f>
        <v>2</v>
      </c>
      <c r="B4">
        <f>G$2^A4*EXP(-G$2)/FACT(A4)</f>
        <v>0.24240210104239046</v>
      </c>
    </row>
    <row r="5" spans="1:7" x14ac:dyDescent="0.75">
      <c r="A5">
        <f t="shared" si="1"/>
        <v>3</v>
      </c>
      <c r="B5">
        <f>G$2^A5*EXP(-G$2)/FACT(A5)</f>
        <v>0.22137178177387254</v>
      </c>
    </row>
    <row r="6" spans="1:7" x14ac:dyDescent="0.75">
      <c r="A6">
        <f t="shared" si="1"/>
        <v>4</v>
      </c>
      <c r="B6">
        <f>G$2^A6*EXP(-G$2)/FACT(A6)</f>
        <v>0.15162450806429625</v>
      </c>
    </row>
    <row r="7" spans="1:7" x14ac:dyDescent="0.75">
      <c r="A7">
        <f t="shared" si="1"/>
        <v>5</v>
      </c>
      <c r="B7">
        <f t="shared" si="0"/>
        <v>8.3081922227011634E-2</v>
      </c>
    </row>
    <row r="8" spans="1:7" x14ac:dyDescent="0.75">
      <c r="A8">
        <f t="shared" si="1"/>
        <v>6</v>
      </c>
      <c r="B8">
        <f t="shared" si="0"/>
        <v>3.7936950788589788E-2</v>
      </c>
    </row>
    <row r="9" spans="1:7" x14ac:dyDescent="0.75">
      <c r="A9">
        <f t="shared" si="1"/>
        <v>7</v>
      </c>
      <c r="B9">
        <f t="shared" si="0"/>
        <v>1.484812163936978E-2</v>
      </c>
    </row>
    <row r="14" spans="1:7" x14ac:dyDescent="0.75">
      <c r="A14" t="s">
        <v>7</v>
      </c>
      <c r="B14" t="s">
        <v>8</v>
      </c>
    </row>
    <row r="15" spans="1:7" x14ac:dyDescent="0.75">
      <c r="A15">
        <f>G2</f>
        <v>2.7397260273972601</v>
      </c>
      <c r="B15">
        <f>SQRT(A15)</f>
        <v>1.6552117772047359</v>
      </c>
    </row>
    <row r="18" spans="1:1" x14ac:dyDescent="0.75">
      <c r="A18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F22C-5F14-48ED-AF3B-684DFDEC3466}">
  <dimension ref="A1:H9"/>
  <sheetViews>
    <sheetView workbookViewId="0">
      <selection activeCell="F6" sqref="F6"/>
    </sheetView>
  </sheetViews>
  <sheetFormatPr defaultRowHeight="14.75" x14ac:dyDescent="0.75"/>
  <sheetData>
    <row r="1" spans="1:8" x14ac:dyDescent="0.75">
      <c r="A1" t="s">
        <v>1</v>
      </c>
      <c r="B1" t="s">
        <v>10</v>
      </c>
      <c r="E1" t="s">
        <v>3</v>
      </c>
      <c r="F1" t="s">
        <v>0</v>
      </c>
      <c r="G1" t="s">
        <v>6</v>
      </c>
      <c r="H1" t="s">
        <v>11</v>
      </c>
    </row>
    <row r="2" spans="1:8" x14ac:dyDescent="0.75">
      <c r="A2">
        <v>0</v>
      </c>
      <c r="B2">
        <f>1/SQRT(2*PI()*G$2)*EXP(-(A2-G$2)^2/2/G$2)</f>
        <v>67810.348470171928</v>
      </c>
      <c r="E2">
        <f>1/365</f>
        <v>2.7397260273972603E-3</v>
      </c>
      <c r="F2">
        <v>10000</v>
      </c>
      <c r="G2">
        <f>E2*F2</f>
        <v>27.397260273972602</v>
      </c>
      <c r="H2">
        <f>SQRT(G2)</f>
        <v>5.2342392259021366</v>
      </c>
    </row>
    <row r="3" spans="1:8" x14ac:dyDescent="0.75">
      <c r="A3">
        <f>A2+1</f>
        <v>1</v>
      </c>
      <c r="B3">
        <f t="shared" ref="B3:B9" si="0">1/SQRT(2*PI()*G$2)*EXP(-(A3-G$2)^2/2/G$2)</f>
        <v>25405.477886693974</v>
      </c>
    </row>
    <row r="4" spans="1:8" x14ac:dyDescent="0.75">
      <c r="A4">
        <f t="shared" ref="A4:A9" si="1">A3+1</f>
        <v>2</v>
      </c>
      <c r="B4">
        <f t="shared" si="0"/>
        <v>9872.1219045485341</v>
      </c>
    </row>
    <row r="5" spans="1:8" x14ac:dyDescent="0.75">
      <c r="A5">
        <f t="shared" si="1"/>
        <v>3</v>
      </c>
      <c r="B5">
        <f t="shared" si="0"/>
        <v>3978.7385252557083</v>
      </c>
    </row>
    <row r="6" spans="1:8" x14ac:dyDescent="0.75">
      <c r="A6">
        <f t="shared" si="1"/>
        <v>4</v>
      </c>
      <c r="B6">
        <f t="shared" si="0"/>
        <v>1663.1523633759664</v>
      </c>
    </row>
    <row r="7" spans="1:8" x14ac:dyDescent="0.75">
      <c r="A7">
        <f t="shared" si="1"/>
        <v>5</v>
      </c>
      <c r="B7">
        <f t="shared" si="0"/>
        <v>721.05837257599183</v>
      </c>
    </row>
    <row r="8" spans="1:8" x14ac:dyDescent="0.75">
      <c r="A8">
        <f t="shared" si="1"/>
        <v>6</v>
      </c>
      <c r="B8">
        <f t="shared" si="0"/>
        <v>324.23549707198373</v>
      </c>
    </row>
    <row r="9" spans="1:8" x14ac:dyDescent="0.75">
      <c r="A9">
        <f t="shared" si="1"/>
        <v>7</v>
      </c>
      <c r="B9">
        <f t="shared" si="0"/>
        <v>151.21763561131775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1624-C22A-4DA0-93AA-8E17185E0E72}">
  <dimension ref="A1:C12"/>
  <sheetViews>
    <sheetView tabSelected="1" workbookViewId="0">
      <selection activeCell="L16" sqref="L16"/>
    </sheetView>
  </sheetViews>
  <sheetFormatPr defaultRowHeight="14.75" x14ac:dyDescent="0.75"/>
  <cols>
    <col min="2" max="2" width="11.6796875" bestFit="1" customWidth="1"/>
    <col min="3" max="3" width="10.81640625" bestFit="1" customWidth="1"/>
  </cols>
  <sheetData>
    <row r="1" spans="1:3" x14ac:dyDescent="0.75">
      <c r="A1" t="s">
        <v>1</v>
      </c>
      <c r="B1" t="s">
        <v>12</v>
      </c>
    </row>
    <row r="2" spans="1:3" x14ac:dyDescent="0.75">
      <c r="A2">
        <v>1000</v>
      </c>
      <c r="B2">
        <f>SQRT(A2)</f>
        <v>31.622776601683793</v>
      </c>
    </row>
    <row r="3" spans="1:3" x14ac:dyDescent="0.75">
      <c r="A3">
        <v>10000</v>
      </c>
      <c r="B3">
        <f>SQRT(A3)</f>
        <v>100</v>
      </c>
    </row>
    <row r="6" spans="1:3" x14ac:dyDescent="0.75">
      <c r="B6" t="s">
        <v>13</v>
      </c>
      <c r="C6" t="s">
        <v>14</v>
      </c>
    </row>
    <row r="7" spans="1:3" x14ac:dyDescent="0.75">
      <c r="A7">
        <v>0.5</v>
      </c>
      <c r="B7">
        <f>0.67*B2</f>
        <v>21.187260323128143</v>
      </c>
      <c r="C7">
        <f>0.67*B3</f>
        <v>67</v>
      </c>
    </row>
    <row r="8" spans="1:3" x14ac:dyDescent="0.75">
      <c r="A8">
        <v>0.68</v>
      </c>
      <c r="B8">
        <f>B2</f>
        <v>31.622776601683793</v>
      </c>
      <c r="C8">
        <f>B3</f>
        <v>100</v>
      </c>
    </row>
    <row r="9" spans="1:3" x14ac:dyDescent="0.75">
      <c r="A9">
        <v>0.9</v>
      </c>
      <c r="B9">
        <f>1.64*B2</f>
        <v>51.861353626761414</v>
      </c>
      <c r="C9">
        <f>1.64*B3</f>
        <v>164</v>
      </c>
    </row>
    <row r="10" spans="1:3" x14ac:dyDescent="0.75">
      <c r="A10">
        <v>0.99</v>
      </c>
      <c r="B10">
        <f>2.58*B2</f>
        <v>81.586763632344187</v>
      </c>
      <c r="C10">
        <f>2.58*B3</f>
        <v>258</v>
      </c>
    </row>
    <row r="12" spans="1:3" x14ac:dyDescent="0.75">
      <c r="B12" t="s">
        <v>15</v>
      </c>
      <c r="C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 (die)</vt:lpstr>
      <vt:lpstr>Poisson (ppl bday)</vt:lpstr>
      <vt:lpstr>Gaussian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2022-03-03T21:14:14Z</dcterms:created>
  <dcterms:modified xsi:type="dcterms:W3CDTF">2022-03-03T21:58:16Z</dcterms:modified>
</cp:coreProperties>
</file>