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work\"/>
    </mc:Choice>
  </mc:AlternateContent>
  <xr:revisionPtr revIDLastSave="0" documentId="8_{72C1200A-0F1E-4D17-850C-E6B2B3B492D7}" xr6:coauthVersionLast="47" xr6:coauthVersionMax="47" xr10:uidLastSave="{00000000-0000-0000-0000-000000000000}"/>
  <bookViews>
    <workbookView xWindow="-90" yWindow="-90" windowWidth="19380" windowHeight="10980" xr2:uid="{4C2C835D-D9FE-48A2-8CF4-DC955837A2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C2" i="1"/>
  <c r="B2" i="1" s="1"/>
  <c r="G3" i="1"/>
  <c r="G4" i="1"/>
  <c r="G5" i="1"/>
  <c r="G6" i="1"/>
  <c r="G7" i="1"/>
  <c r="G8" i="1"/>
  <c r="G9" i="1"/>
  <c r="C9" i="1" s="1"/>
  <c r="B9" i="1" s="1"/>
  <c r="G10" i="1"/>
  <c r="G11" i="1"/>
  <c r="G12" i="1"/>
  <c r="G13" i="1"/>
  <c r="G14" i="1"/>
  <c r="G15" i="1"/>
  <c r="G16" i="1"/>
  <c r="G17" i="1"/>
  <c r="C17" i="1" s="1"/>
  <c r="B17" i="1" s="1"/>
  <c r="G18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L3" i="1"/>
  <c r="C3" i="1" s="1"/>
  <c r="B3" i="1" s="1"/>
  <c r="L4" i="1"/>
  <c r="C4" i="1" s="1"/>
  <c r="B4" i="1" s="1"/>
  <c r="L5" i="1"/>
  <c r="C5" i="1" s="1"/>
  <c r="B5" i="1" s="1"/>
  <c r="L6" i="1"/>
  <c r="C6" i="1" s="1"/>
  <c r="B6" i="1" s="1"/>
  <c r="L7" i="1"/>
  <c r="C7" i="1" s="1"/>
  <c r="B7" i="1" s="1"/>
  <c r="L8" i="1"/>
  <c r="C8" i="1" s="1"/>
  <c r="B8" i="1" s="1"/>
  <c r="L9" i="1"/>
  <c r="L10" i="1"/>
  <c r="L11" i="1"/>
  <c r="C11" i="1" s="1"/>
  <c r="B11" i="1" s="1"/>
  <c r="L12" i="1"/>
  <c r="C12" i="1" s="1"/>
  <c r="B12" i="1" s="1"/>
  <c r="L13" i="1"/>
  <c r="C13" i="1" s="1"/>
  <c r="B13" i="1" s="1"/>
  <c r="L14" i="1"/>
  <c r="C14" i="1" s="1"/>
  <c r="B14" i="1" s="1"/>
  <c r="L15" i="1"/>
  <c r="C15" i="1" s="1"/>
  <c r="B15" i="1" s="1"/>
  <c r="L16" i="1"/>
  <c r="C16" i="1" s="1"/>
  <c r="B16" i="1" s="1"/>
  <c r="L17" i="1"/>
  <c r="L18" i="1"/>
  <c r="L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C18" i="1" l="1"/>
  <c r="B18" i="1" s="1"/>
  <c r="C10" i="1"/>
  <c r="B10" i="1" s="1"/>
</calcChain>
</file>

<file path=xl/sharedStrings.xml><?xml version="1.0" encoding="utf-8"?>
<sst xmlns="http://schemas.openxmlformats.org/spreadsheetml/2006/main" count="16" uniqueCount="16">
  <si>
    <t>Nu</t>
  </si>
  <si>
    <t>Ra</t>
  </si>
  <si>
    <t>Pr</t>
  </si>
  <si>
    <t>Ts</t>
  </si>
  <si>
    <t>Tinf</t>
  </si>
  <si>
    <t>T</t>
  </si>
  <si>
    <t>cp (kj/kgK)</t>
  </si>
  <si>
    <t>g (m/s)</t>
  </si>
  <si>
    <t>bet (1/k)</t>
  </si>
  <si>
    <t>ro (kg/m3)</t>
  </si>
  <si>
    <t>k (j/s/m/k)</t>
  </si>
  <si>
    <t>mu (Ns/m2)</t>
  </si>
  <si>
    <t>v (m2/s)</t>
  </si>
  <si>
    <t>L (m)</t>
  </si>
  <si>
    <t>alp (m2/s)</t>
  </si>
  <si>
    <t>h (w/m2/k)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</si>
</sst>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.800000000000000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/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0A6E-B17C-47ED-B377-C8BC40455F60}">
  <dimension ref="A1:P40"/>
  <sheetViews>
    <sheetView tabSelected="1" workbookViewId="0">
      <selection activeCell="M14" sqref="M14"/>
    </sheetView>
  </sheetViews>
  <sheetFormatPr defaultRowHeight="14.75" x14ac:dyDescent="0.75"/>
  <cols>
    <col min="1" max="1" width="3.6796875" bestFit="1" customWidth="1"/>
    <col min="2" max="2" width="11.6796875" bestFit="1" customWidth="1"/>
    <col min="3" max="3" width="12.26953125" bestFit="1" customWidth="1"/>
    <col min="4" max="4" width="4.6796875" bestFit="1" customWidth="1"/>
    <col min="5" max="5" width="6.40625" bestFit="1" customWidth="1"/>
    <col min="6" max="6" width="9.6796875" bestFit="1" customWidth="1"/>
    <col min="7" max="7" width="11.6328125" bestFit="1" customWidth="1"/>
    <col min="8" max="8" width="5.36328125" bestFit="1" customWidth="1"/>
    <col min="9" max="9" width="6.6796875" bestFit="1" customWidth="1"/>
    <col min="10" max="10" width="6.2265625" bestFit="1" customWidth="1"/>
    <col min="11" max="11" width="10.36328125" bestFit="1" customWidth="1"/>
    <col min="12" max="12" width="11.6328125" bestFit="1" customWidth="1"/>
    <col min="13" max="13" width="9.31640625" bestFit="1" customWidth="1"/>
    <col min="14" max="14" width="9.26953125" bestFit="1" customWidth="1"/>
    <col min="15" max="15" width="9.31640625" bestFit="1" customWidth="1"/>
  </cols>
  <sheetData>
    <row r="1" spans="1:16" x14ac:dyDescent="0.75">
      <c r="A1" t="s">
        <v>5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14</v>
      </c>
      <c r="H1" t="s">
        <v>3</v>
      </c>
      <c r="I1" t="s">
        <v>4</v>
      </c>
      <c r="J1" t="s">
        <v>13</v>
      </c>
      <c r="K1" t="s">
        <v>11</v>
      </c>
      <c r="L1" t="s">
        <v>12</v>
      </c>
      <c r="M1" t="s">
        <v>10</v>
      </c>
      <c r="N1" t="s">
        <v>9</v>
      </c>
      <c r="O1" t="s">
        <v>6</v>
      </c>
      <c r="P1" t="s">
        <v>15</v>
      </c>
    </row>
    <row r="2" spans="1:16" x14ac:dyDescent="0.75">
      <c r="A2">
        <v>295</v>
      </c>
      <c r="B2" t="e">
        <f>(0.825+0.387*C2^(1/6)/(1+(0.492/D2)^(9/16))^(8/27))^2</f>
        <v>#NUM!</v>
      </c>
      <c r="C2">
        <f>E2*F2*(H2-I2)*J2^3/L2/G2</f>
        <v>-2152.3876823965643</v>
      </c>
      <c r="D2">
        <v>6.62</v>
      </c>
      <c r="E2">
        <v>9.8000000000000007</v>
      </c>
      <c r="F2">
        <v>2.275E-4</v>
      </c>
      <c r="G2">
        <f>M2/N2/O2/1000</f>
        <v>1.4537753418111306E-7</v>
      </c>
      <c r="H2">
        <f>A2</f>
        <v>295</v>
      </c>
      <c r="I2">
        <v>300</v>
      </c>
      <c r="J2">
        <v>3.0000000000000001E-3</v>
      </c>
      <c r="K2">
        <v>9.59E-4</v>
      </c>
      <c r="L2">
        <f>K2/N2</f>
        <v>9.6188565697091269E-7</v>
      </c>
      <c r="M2">
        <v>0.60599999999999998</v>
      </c>
      <c r="N2">
        <v>997</v>
      </c>
      <c r="O2">
        <v>4.181</v>
      </c>
      <c r="P2" t="e">
        <f>B2*M2/J2</f>
        <v>#NUM!</v>
      </c>
    </row>
    <row r="3" spans="1:16" x14ac:dyDescent="0.75">
      <c r="A3">
        <f>A2+5</f>
        <v>300</v>
      </c>
      <c r="B3">
        <f>(0.825+0.387*C3^(1/6)/(1+(0.492/D3)^(9/16))^(8/27))^2</f>
        <v>0.68062499999999992</v>
      </c>
      <c r="C3">
        <f t="shared" ref="C3:C18" si="0">E3*F3*(H3-I3)*J3^3/L3/G3</f>
        <v>0</v>
      </c>
      <c r="D3">
        <v>5.83</v>
      </c>
      <c r="E3">
        <v>9.8000000000000007</v>
      </c>
      <c r="F3">
        <v>2.7609999999999999E-4</v>
      </c>
      <c r="G3">
        <f t="shared" ref="G3:G18" si="1">M3/N3/O3/1000</f>
        <v>1.4712719157712428E-7</v>
      </c>
      <c r="H3">
        <f t="shared" ref="H3:H18" si="2">A3</f>
        <v>300</v>
      </c>
      <c r="I3">
        <v>300</v>
      </c>
      <c r="J3">
        <v>3.0000000000000001E-3</v>
      </c>
      <c r="K3">
        <v>8.5499999999999997E-4</v>
      </c>
      <c r="L3">
        <f t="shared" ref="L3:L18" si="3">K3/N3</f>
        <v>8.5757271815446332E-7</v>
      </c>
      <c r="M3">
        <v>0.61299999999999999</v>
      </c>
      <c r="N3">
        <v>997</v>
      </c>
      <c r="O3">
        <v>4.1790000000000003</v>
      </c>
      <c r="P3">
        <f t="shared" ref="P3:P18" si="4">B3*M3/J3</f>
        <v>139.07437499999997</v>
      </c>
    </row>
    <row r="4" spans="1:16" x14ac:dyDescent="0.75">
      <c r="A4">
        <f t="shared" ref="A4:A18" si="5">A3+5</f>
        <v>305</v>
      </c>
      <c r="B4">
        <f>(0.825+0.387*C4^(1/6)/(1+(0.492/D4)^(9/16))^(8/27))^2</f>
        <v>5.0359471313357576</v>
      </c>
      <c r="C4">
        <f t="shared" si="0"/>
        <v>3694.5715801266579</v>
      </c>
      <c r="D4">
        <v>5.2</v>
      </c>
      <c r="E4">
        <v>9.8000000000000007</v>
      </c>
      <c r="F4">
        <v>3.2059999999999999E-4</v>
      </c>
      <c r="G4">
        <f t="shared" si="1"/>
        <v>1.4884289056734587E-7</v>
      </c>
      <c r="H4">
        <f t="shared" si="2"/>
        <v>305</v>
      </c>
      <c r="I4">
        <v>300</v>
      </c>
      <c r="J4">
        <v>3.0000000000000001E-3</v>
      </c>
      <c r="K4">
        <v>7.6900000000000004E-4</v>
      </c>
      <c r="L4">
        <f t="shared" si="3"/>
        <v>7.7131394182547648E-7</v>
      </c>
      <c r="M4">
        <v>0.62</v>
      </c>
      <c r="N4">
        <v>997</v>
      </c>
      <c r="O4">
        <v>4.1779999999999999</v>
      </c>
      <c r="P4">
        <f t="shared" si="4"/>
        <v>1040.7624071427231</v>
      </c>
    </row>
    <row r="5" spans="1:16" x14ac:dyDescent="0.75">
      <c r="A5">
        <f t="shared" si="5"/>
        <v>310</v>
      </c>
      <c r="B5">
        <f t="shared" ref="B3:B18" si="6">(0.825+0.387*C5^(1/6)/(1+(0.492/D5)^(9/16))^(8/27))^2</f>
        <v>6.0885508858222819</v>
      </c>
      <c r="C5">
        <f t="shared" si="0"/>
        <v>9111.559738482827</v>
      </c>
      <c r="D5">
        <v>4.62</v>
      </c>
      <c r="E5">
        <v>9.8000000000000007</v>
      </c>
      <c r="F5">
        <v>3.6190000000000001E-4</v>
      </c>
      <c r="G5">
        <f t="shared" si="1"/>
        <v>1.507634439940213E-7</v>
      </c>
      <c r="H5">
        <f t="shared" si="2"/>
        <v>310</v>
      </c>
      <c r="I5">
        <v>300</v>
      </c>
      <c r="J5">
        <v>3.0000000000000001E-3</v>
      </c>
      <c r="K5">
        <v>6.9499999999999998E-4</v>
      </c>
      <c r="L5">
        <f t="shared" si="3"/>
        <v>6.9709127382146437E-7</v>
      </c>
      <c r="M5">
        <v>0.628</v>
      </c>
      <c r="N5">
        <v>997</v>
      </c>
      <c r="O5">
        <v>4.1779999999999999</v>
      </c>
      <c r="P5">
        <f t="shared" si="4"/>
        <v>1274.5366520987977</v>
      </c>
    </row>
    <row r="6" spans="1:16" x14ac:dyDescent="0.75">
      <c r="A6">
        <f t="shared" si="5"/>
        <v>315</v>
      </c>
      <c r="B6">
        <f t="shared" si="6"/>
        <v>6.923438397964162</v>
      </c>
      <c r="C6">
        <f t="shared" si="0"/>
        <v>16501.340972599759</v>
      </c>
      <c r="D6">
        <v>4.16</v>
      </c>
      <c r="E6">
        <v>9.8000000000000007</v>
      </c>
      <c r="F6">
        <v>4.0039999999999997E-4</v>
      </c>
      <c r="G6">
        <f t="shared" si="1"/>
        <v>1.5216743794436671E-7</v>
      </c>
      <c r="H6">
        <f t="shared" si="2"/>
        <v>315</v>
      </c>
      <c r="I6">
        <v>300</v>
      </c>
      <c r="J6">
        <v>3.0000000000000001E-3</v>
      </c>
      <c r="K6">
        <v>6.3100000000000005E-4</v>
      </c>
      <c r="L6">
        <f t="shared" si="3"/>
        <v>6.3289869608826479E-7</v>
      </c>
      <c r="M6">
        <v>0.63400000000000001</v>
      </c>
      <c r="N6">
        <v>997</v>
      </c>
      <c r="O6">
        <v>4.1790000000000003</v>
      </c>
      <c r="P6">
        <f t="shared" si="4"/>
        <v>1463.1533147697596</v>
      </c>
    </row>
    <row r="7" spans="1:16" x14ac:dyDescent="0.75">
      <c r="A7">
        <f t="shared" si="5"/>
        <v>320</v>
      </c>
      <c r="B7">
        <f t="shared" si="6"/>
        <v>7.6503264117209051</v>
      </c>
      <c r="C7">
        <f t="shared" si="0"/>
        <v>26002.424179822818</v>
      </c>
      <c r="D7">
        <v>3.77</v>
      </c>
      <c r="E7">
        <v>9.8000000000000007</v>
      </c>
      <c r="F7">
        <v>4.3669999999999999E-4</v>
      </c>
      <c r="G7">
        <f t="shared" si="1"/>
        <v>1.5357076012727175E-7</v>
      </c>
      <c r="H7">
        <f t="shared" si="2"/>
        <v>320</v>
      </c>
      <c r="I7">
        <v>300</v>
      </c>
      <c r="J7">
        <v>3.0000000000000001E-3</v>
      </c>
      <c r="K7">
        <v>5.7700000000000004E-4</v>
      </c>
      <c r="L7">
        <f t="shared" si="3"/>
        <v>5.7873620862587764E-7</v>
      </c>
      <c r="M7">
        <v>0.64</v>
      </c>
      <c r="N7">
        <v>997</v>
      </c>
      <c r="O7">
        <v>4.18</v>
      </c>
      <c r="P7">
        <f t="shared" si="4"/>
        <v>1632.0696345004596</v>
      </c>
    </row>
    <row r="8" spans="1:16" x14ac:dyDescent="0.75">
      <c r="A8">
        <f t="shared" si="5"/>
        <v>325</v>
      </c>
      <c r="B8">
        <f t="shared" si="6"/>
        <v>8.3219558835434686</v>
      </c>
      <c r="C8">
        <f t="shared" si="0"/>
        <v>38046.598749995137</v>
      </c>
      <c r="D8">
        <v>3.42</v>
      </c>
      <c r="E8">
        <v>9.8000000000000007</v>
      </c>
      <c r="F8">
        <v>4.7120000000000002E-4</v>
      </c>
      <c r="G8">
        <f t="shared" si="1"/>
        <v>1.5469651421984749E-7</v>
      </c>
      <c r="H8">
        <f t="shared" si="2"/>
        <v>325</v>
      </c>
      <c r="I8">
        <v>300</v>
      </c>
      <c r="J8">
        <v>3.0000000000000001E-3</v>
      </c>
      <c r="K8">
        <v>5.2800000000000004E-4</v>
      </c>
      <c r="L8">
        <f t="shared" si="3"/>
        <v>5.2958876629889674E-7</v>
      </c>
      <c r="M8">
        <v>0.64500000000000002</v>
      </c>
      <c r="N8">
        <v>997</v>
      </c>
      <c r="O8">
        <v>4.1820000000000004</v>
      </c>
      <c r="P8">
        <f t="shared" si="4"/>
        <v>1789.2205149618458</v>
      </c>
    </row>
    <row r="9" spans="1:16" x14ac:dyDescent="0.75">
      <c r="A9">
        <f>A8+5</f>
        <v>330</v>
      </c>
      <c r="B9">
        <f t="shared" si="6"/>
        <v>8.9382329144856261</v>
      </c>
      <c r="C9">
        <f t="shared" si="0"/>
        <v>52348.158383228918</v>
      </c>
      <c r="D9">
        <v>3.15</v>
      </c>
      <c r="E9">
        <v>9.8000000000000007</v>
      </c>
      <c r="F9">
        <v>5.04E-4</v>
      </c>
      <c r="G9">
        <f t="shared" si="1"/>
        <v>1.558211920656808E-7</v>
      </c>
      <c r="H9">
        <f t="shared" si="2"/>
        <v>330</v>
      </c>
      <c r="I9">
        <v>300</v>
      </c>
      <c r="J9">
        <v>3.0000000000000001E-3</v>
      </c>
      <c r="K9">
        <v>4.8899999999999996E-4</v>
      </c>
      <c r="L9">
        <f t="shared" si="3"/>
        <v>4.9047141424272816E-7</v>
      </c>
      <c r="M9">
        <v>0.65</v>
      </c>
      <c r="N9">
        <v>997</v>
      </c>
      <c r="O9">
        <v>4.1840000000000002</v>
      </c>
      <c r="P9">
        <f t="shared" si="4"/>
        <v>1936.6171314718858</v>
      </c>
    </row>
    <row r="10" spans="1:16" x14ac:dyDescent="0.75">
      <c r="A10">
        <f t="shared" si="5"/>
        <v>335</v>
      </c>
      <c r="B10">
        <f t="shared" si="6"/>
        <v>9.5177784906893166</v>
      </c>
      <c r="C10">
        <f t="shared" si="0"/>
        <v>69439.22396109422</v>
      </c>
      <c r="D10">
        <v>2.88</v>
      </c>
      <c r="E10">
        <v>9.8000000000000007</v>
      </c>
      <c r="F10">
        <v>5.3549999999999995E-4</v>
      </c>
      <c r="G10">
        <f t="shared" si="1"/>
        <v>1.5718440558177158E-7</v>
      </c>
      <c r="H10">
        <f t="shared" si="2"/>
        <v>335</v>
      </c>
      <c r="I10">
        <v>300</v>
      </c>
      <c r="J10">
        <v>3.0000000000000001E-3</v>
      </c>
      <c r="K10">
        <v>4.5300000000000001E-4</v>
      </c>
      <c r="L10">
        <f t="shared" si="3"/>
        <v>4.5436308926780342E-7</v>
      </c>
      <c r="M10">
        <v>0.65600000000000003</v>
      </c>
      <c r="N10">
        <v>997</v>
      </c>
      <c r="O10">
        <v>4.1859999999999999</v>
      </c>
      <c r="P10">
        <f t="shared" si="4"/>
        <v>2081.2208966307307</v>
      </c>
    </row>
    <row r="11" spans="1:16" x14ac:dyDescent="0.75">
      <c r="A11">
        <f t="shared" si="5"/>
        <v>340</v>
      </c>
      <c r="B11">
        <f t="shared" si="6"/>
        <v>10.088282854846501</v>
      </c>
      <c r="C11">
        <f t="shared" si="0"/>
        <v>89964.262907476354</v>
      </c>
      <c r="D11">
        <v>2.66</v>
      </c>
      <c r="E11">
        <v>9.8000000000000007</v>
      </c>
      <c r="F11">
        <v>5.6599999999999999E-4</v>
      </c>
      <c r="G11">
        <f t="shared" si="1"/>
        <v>1.5806732518472324E-7</v>
      </c>
      <c r="H11">
        <f t="shared" si="2"/>
        <v>340</v>
      </c>
      <c r="I11">
        <v>300</v>
      </c>
      <c r="J11">
        <v>3.0000000000000001E-3</v>
      </c>
      <c r="K11">
        <v>4.2000000000000002E-4</v>
      </c>
      <c r="L11">
        <f t="shared" si="3"/>
        <v>4.2126379137412237E-7</v>
      </c>
      <c r="M11">
        <v>0.66</v>
      </c>
      <c r="N11">
        <v>997</v>
      </c>
      <c r="O11">
        <v>4.1879999999999997</v>
      </c>
      <c r="P11">
        <f t="shared" si="4"/>
        <v>2219.4222280662302</v>
      </c>
    </row>
    <row r="12" spans="1:16" x14ac:dyDescent="0.75">
      <c r="A12">
        <f t="shared" si="5"/>
        <v>345</v>
      </c>
      <c r="B12">
        <f t="shared" si="6"/>
        <v>10.644360775965799</v>
      </c>
      <c r="C12">
        <f t="shared" si="0"/>
        <v>114340.86692967909</v>
      </c>
      <c r="D12">
        <v>2.4500000000000002</v>
      </c>
      <c r="E12">
        <v>9.8000000000000007</v>
      </c>
      <c r="F12">
        <v>5.9540000000000005E-4</v>
      </c>
      <c r="G12">
        <f t="shared" si="1"/>
        <v>1.5891147553852204E-7</v>
      </c>
      <c r="H12">
        <f t="shared" si="2"/>
        <v>345</v>
      </c>
      <c r="I12">
        <v>300</v>
      </c>
      <c r="J12">
        <v>3.0000000000000001E-3</v>
      </c>
      <c r="K12">
        <v>3.8900000000000002E-4</v>
      </c>
      <c r="L12">
        <f t="shared" si="3"/>
        <v>3.9017051153460385E-7</v>
      </c>
      <c r="M12">
        <v>0.66400000000000003</v>
      </c>
      <c r="N12">
        <v>997</v>
      </c>
      <c r="O12">
        <v>4.1909999999999998</v>
      </c>
      <c r="P12">
        <f t="shared" si="4"/>
        <v>2355.951851747097</v>
      </c>
    </row>
    <row r="13" spans="1:16" x14ac:dyDescent="0.75">
      <c r="A13">
        <f t="shared" si="5"/>
        <v>350</v>
      </c>
      <c r="B13">
        <f t="shared" si="6"/>
        <v>11.166402486307243</v>
      </c>
      <c r="C13">
        <f t="shared" si="0"/>
        <v>141233.12328290267</v>
      </c>
      <c r="D13">
        <v>2.29</v>
      </c>
      <c r="E13">
        <v>9.8000000000000007</v>
      </c>
      <c r="F13">
        <v>6.2419999999999999E-4</v>
      </c>
      <c r="G13">
        <f t="shared" si="1"/>
        <v>1.5971633613594061E-7</v>
      </c>
      <c r="H13">
        <f t="shared" si="2"/>
        <v>350</v>
      </c>
      <c r="I13">
        <v>300</v>
      </c>
      <c r="J13">
        <v>3.0000000000000001E-3</v>
      </c>
      <c r="K13">
        <v>3.6499999999999998E-4</v>
      </c>
      <c r="L13">
        <f t="shared" si="3"/>
        <v>3.6609829488465395E-7</v>
      </c>
      <c r="M13">
        <v>0.66800000000000004</v>
      </c>
      <c r="N13">
        <v>997</v>
      </c>
      <c r="O13">
        <v>4.1950000000000003</v>
      </c>
      <c r="P13">
        <f t="shared" si="4"/>
        <v>2486.3856202844127</v>
      </c>
    </row>
    <row r="14" spans="1:16" x14ac:dyDescent="0.75">
      <c r="A14">
        <f>A13+5</f>
        <v>355</v>
      </c>
      <c r="B14">
        <f t="shared" si="6"/>
        <v>11.67752449154219</v>
      </c>
      <c r="C14">
        <f t="shared" si="0"/>
        <v>172154.92794255525</v>
      </c>
      <c r="D14">
        <v>2.14</v>
      </c>
      <c r="E14">
        <v>9.8000000000000007</v>
      </c>
      <c r="F14">
        <v>6.5229999999999997E-4</v>
      </c>
      <c r="G14">
        <f t="shared" si="1"/>
        <v>1.6028079475387346E-7</v>
      </c>
      <c r="H14">
        <f t="shared" si="2"/>
        <v>355</v>
      </c>
      <c r="I14">
        <v>300</v>
      </c>
      <c r="J14">
        <v>3.0000000000000001E-3</v>
      </c>
      <c r="K14">
        <v>3.4299999999999999E-4</v>
      </c>
      <c r="L14">
        <f t="shared" si="3"/>
        <v>3.4403209628886658E-7</v>
      </c>
      <c r="M14">
        <v>0.67100000000000004</v>
      </c>
      <c r="N14">
        <v>997</v>
      </c>
      <c r="O14">
        <v>4.1989999999999998</v>
      </c>
      <c r="P14">
        <f t="shared" si="4"/>
        <v>2611.872977941603</v>
      </c>
    </row>
    <row r="15" spans="1:16" x14ac:dyDescent="0.75">
      <c r="A15">
        <f t="shared" si="5"/>
        <v>360</v>
      </c>
      <c r="B15">
        <f t="shared" si="6"/>
        <v>12.255423829849082</v>
      </c>
      <c r="C15">
        <f t="shared" si="0"/>
        <v>211972.28843605597</v>
      </c>
      <c r="D15">
        <v>2.02</v>
      </c>
      <c r="E15">
        <v>9.8000000000000007</v>
      </c>
      <c r="F15">
        <v>6.979E-4</v>
      </c>
      <c r="G15">
        <f t="shared" si="1"/>
        <v>1.6084417897995673E-7</v>
      </c>
      <c r="H15">
        <f t="shared" si="2"/>
        <v>360</v>
      </c>
      <c r="I15">
        <v>300</v>
      </c>
      <c r="J15">
        <v>3.0000000000000001E-3</v>
      </c>
      <c r="K15">
        <v>3.2400000000000001E-4</v>
      </c>
      <c r="L15">
        <f t="shared" si="3"/>
        <v>3.24974924774323E-7</v>
      </c>
      <c r="M15">
        <v>0.67400000000000004</v>
      </c>
      <c r="N15">
        <v>997</v>
      </c>
      <c r="O15">
        <v>4.2030000000000003</v>
      </c>
      <c r="P15">
        <f t="shared" si="4"/>
        <v>2753.385220439427</v>
      </c>
    </row>
    <row r="16" spans="1:16" x14ac:dyDescent="0.75">
      <c r="A16">
        <f t="shared" si="5"/>
        <v>365</v>
      </c>
      <c r="B16">
        <f t="shared" si="6"/>
        <v>12.668123184888048</v>
      </c>
      <c r="C16">
        <f t="shared" si="0"/>
        <v>245608.38021068275</v>
      </c>
      <c r="D16">
        <v>1.91</v>
      </c>
      <c r="E16">
        <v>9.8000000000000007</v>
      </c>
      <c r="F16">
        <v>7.071E-4</v>
      </c>
      <c r="G16">
        <f t="shared" si="1"/>
        <v>1.6132979599287291E-7</v>
      </c>
      <c r="H16">
        <f t="shared" si="2"/>
        <v>365</v>
      </c>
      <c r="I16">
        <v>300</v>
      </c>
      <c r="J16">
        <v>3.0000000000000001E-3</v>
      </c>
      <c r="K16">
        <v>3.0600000000000001E-4</v>
      </c>
      <c r="L16">
        <f t="shared" si="3"/>
        <v>3.0692076228686058E-7</v>
      </c>
      <c r="M16">
        <v>0.67700000000000005</v>
      </c>
      <c r="N16">
        <v>997</v>
      </c>
      <c r="O16">
        <v>4.2089999999999996</v>
      </c>
      <c r="P16">
        <f t="shared" si="4"/>
        <v>2858.773132056403</v>
      </c>
    </row>
    <row r="17" spans="1:16" x14ac:dyDescent="0.75">
      <c r="A17">
        <f t="shared" si="5"/>
        <v>370</v>
      </c>
      <c r="B17">
        <f t="shared" si="6"/>
        <v>13.13352100477822</v>
      </c>
      <c r="C17">
        <f t="shared" si="0"/>
        <v>288107.04643200606</v>
      </c>
      <c r="D17">
        <v>1.8</v>
      </c>
      <c r="E17">
        <v>9.8000000000000007</v>
      </c>
      <c r="F17">
        <v>7.2869999999999999E-4</v>
      </c>
      <c r="G17">
        <f t="shared" si="1"/>
        <v>1.616144113403333E-7</v>
      </c>
      <c r="H17">
        <f t="shared" si="2"/>
        <v>370</v>
      </c>
      <c r="I17">
        <v>300</v>
      </c>
      <c r="J17">
        <v>3.0000000000000001E-3</v>
      </c>
      <c r="K17">
        <v>2.8899999999999998E-4</v>
      </c>
      <c r="L17">
        <f t="shared" si="3"/>
        <v>2.8986960882647942E-7</v>
      </c>
      <c r="M17">
        <v>0.67900000000000005</v>
      </c>
      <c r="N17">
        <v>997</v>
      </c>
      <c r="O17">
        <v>4.2140000000000004</v>
      </c>
      <c r="P17">
        <f t="shared" si="4"/>
        <v>2972.5535874148045</v>
      </c>
    </row>
    <row r="18" spans="1:16" x14ac:dyDescent="0.75">
      <c r="A18">
        <f t="shared" si="5"/>
        <v>375</v>
      </c>
      <c r="B18">
        <f t="shared" si="6"/>
        <v>13.564259493634182</v>
      </c>
      <c r="C18">
        <f t="shared" si="0"/>
        <v>328890.30408213398</v>
      </c>
      <c r="D18">
        <v>1.76</v>
      </c>
      <c r="E18">
        <v>9.8000000000000007</v>
      </c>
      <c r="F18">
        <v>7.5009999999999996E-4</v>
      </c>
      <c r="G18">
        <f t="shared" si="1"/>
        <v>1.6173728679517332E-7</v>
      </c>
      <c r="H18">
        <f t="shared" si="2"/>
        <v>375</v>
      </c>
      <c r="I18">
        <v>300</v>
      </c>
      <c r="J18">
        <v>3.0000000000000001E-3</v>
      </c>
      <c r="K18">
        <v>2.7900000000000001E-4</v>
      </c>
      <c r="L18">
        <f t="shared" si="3"/>
        <v>2.79839518555667E-7</v>
      </c>
      <c r="M18">
        <v>0.68</v>
      </c>
      <c r="N18">
        <v>997</v>
      </c>
      <c r="O18">
        <v>4.2169999999999996</v>
      </c>
      <c r="P18">
        <f t="shared" si="4"/>
        <v>3074.5654852237485</v>
      </c>
    </row>
    <row r="23" spans="1:16" ht="15.5" thickBot="1" x14ac:dyDescent="0.9"/>
    <row r="24" spans="1:16" x14ac:dyDescent="0.75">
      <c r="F24" s="2">
        <v>25</v>
      </c>
      <c r="G24" s="3">
        <v>0.99704700000000002</v>
      </c>
      <c r="H24" s="3">
        <v>997.05</v>
      </c>
      <c r="I24" s="3">
        <v>1.9346000000000001</v>
      </c>
      <c r="J24" s="3">
        <v>62.243600000000001</v>
      </c>
      <c r="K24" s="3">
        <v>8.3208000000000002</v>
      </c>
      <c r="L24" s="3">
        <v>9.7776999999999994</v>
      </c>
      <c r="M24" s="3">
        <v>62.244</v>
      </c>
      <c r="N24" s="4">
        <v>2.57</v>
      </c>
    </row>
    <row r="25" spans="1:16" x14ac:dyDescent="0.75">
      <c r="F25" s="5">
        <v>30</v>
      </c>
      <c r="G25" s="1">
        <v>0.9956488</v>
      </c>
      <c r="H25" s="1">
        <v>995.65</v>
      </c>
      <c r="I25" s="1">
        <v>1.9319</v>
      </c>
      <c r="J25" s="1">
        <v>62.156300000000002</v>
      </c>
      <c r="K25" s="1">
        <v>8.3091000000000008</v>
      </c>
      <c r="L25" s="1">
        <v>9.7639999999999993</v>
      </c>
      <c r="M25" s="1">
        <v>62.155999999999999</v>
      </c>
      <c r="N25" s="6">
        <v>3.03</v>
      </c>
    </row>
    <row r="26" spans="1:16" x14ac:dyDescent="0.75">
      <c r="F26" s="5">
        <v>35</v>
      </c>
      <c r="G26" s="1">
        <v>0.99403260000000004</v>
      </c>
      <c r="H26" s="1">
        <v>994.03</v>
      </c>
      <c r="I26" s="1">
        <v>1.9287000000000001</v>
      </c>
      <c r="J26" s="1">
        <v>62.055399999999999</v>
      </c>
      <c r="K26" s="1">
        <v>8.2956000000000003</v>
      </c>
      <c r="L26" s="1">
        <v>9.7481000000000009</v>
      </c>
      <c r="M26" s="1">
        <v>62.055</v>
      </c>
      <c r="N26" s="6">
        <v>3.45</v>
      </c>
    </row>
    <row r="27" spans="1:16" x14ac:dyDescent="0.75">
      <c r="F27" s="5">
        <v>40</v>
      </c>
      <c r="G27" s="1">
        <v>0.99221519999999996</v>
      </c>
      <c r="H27" s="1">
        <v>992.22</v>
      </c>
      <c r="I27" s="1">
        <v>1.9252</v>
      </c>
      <c r="J27" s="1">
        <v>61.942</v>
      </c>
      <c r="K27" s="1">
        <v>8.2804000000000002</v>
      </c>
      <c r="L27" s="1">
        <v>9.7302999999999997</v>
      </c>
      <c r="M27" s="1">
        <v>61.942</v>
      </c>
      <c r="N27" s="6">
        <v>3.84</v>
      </c>
    </row>
    <row r="28" spans="1:16" x14ac:dyDescent="0.75">
      <c r="F28" s="5">
        <v>45</v>
      </c>
      <c r="G28" s="1">
        <v>0.99021000000000003</v>
      </c>
      <c r="H28" s="1">
        <v>990.21</v>
      </c>
      <c r="I28" s="1">
        <v>1.9213</v>
      </c>
      <c r="J28" s="1">
        <v>61.816800000000001</v>
      </c>
      <c r="K28" s="1">
        <v>8.2637</v>
      </c>
      <c r="L28" s="1">
        <v>9.7105999999999995</v>
      </c>
      <c r="M28" s="1">
        <v>61.817</v>
      </c>
      <c r="N28" s="6">
        <v>4.2</v>
      </c>
    </row>
    <row r="29" spans="1:16" x14ac:dyDescent="0.75">
      <c r="F29" s="5">
        <v>50</v>
      </c>
      <c r="G29" s="1">
        <v>0.98804000000000003</v>
      </c>
      <c r="H29" s="1">
        <v>988.04</v>
      </c>
      <c r="I29" s="1">
        <v>1.9171</v>
      </c>
      <c r="J29" s="1">
        <v>61.6813</v>
      </c>
      <c r="K29" s="1">
        <v>8.2455999999999996</v>
      </c>
      <c r="L29" s="1">
        <v>9.6893999999999991</v>
      </c>
      <c r="M29" s="1">
        <v>61.680999999999997</v>
      </c>
      <c r="N29" s="6">
        <v>4.54</v>
      </c>
    </row>
    <row r="30" spans="1:16" x14ac:dyDescent="0.75">
      <c r="F30" s="5">
        <v>55</v>
      </c>
      <c r="G30" s="1">
        <v>0.98568999999999996</v>
      </c>
      <c r="H30" s="1">
        <v>985.69</v>
      </c>
      <c r="I30" s="1">
        <v>1.9126000000000001</v>
      </c>
      <c r="J30" s="1">
        <v>61.534599999999998</v>
      </c>
      <c r="K30" s="1">
        <v>8.2260000000000009</v>
      </c>
      <c r="L30" s="1">
        <v>9.6662999999999997</v>
      </c>
      <c r="M30" s="1">
        <v>61.534999999999997</v>
      </c>
      <c r="N30" s="6">
        <v>4.8600000000000003</v>
      </c>
    </row>
    <row r="31" spans="1:16" x14ac:dyDescent="0.75">
      <c r="F31" s="5">
        <v>60</v>
      </c>
      <c r="G31" s="1">
        <v>0.98319999999999996</v>
      </c>
      <c r="H31" s="1">
        <v>983.2</v>
      </c>
      <c r="I31" s="1">
        <v>1.9077</v>
      </c>
      <c r="J31" s="1">
        <v>61.379199999999997</v>
      </c>
      <c r="K31" s="1">
        <v>8.2051999999999996</v>
      </c>
      <c r="L31" s="1">
        <v>9.6418999999999997</v>
      </c>
      <c r="M31" s="1">
        <v>61.378999999999998</v>
      </c>
      <c r="N31" s="6">
        <v>5.16</v>
      </c>
    </row>
    <row r="32" spans="1:16" x14ac:dyDescent="0.75">
      <c r="F32" s="5">
        <v>65</v>
      </c>
      <c r="G32" s="1">
        <v>0.98055000000000003</v>
      </c>
      <c r="H32" s="1">
        <v>980.55</v>
      </c>
      <c r="I32" s="1">
        <v>1.9026000000000001</v>
      </c>
      <c r="J32" s="1">
        <v>61.213700000000003</v>
      </c>
      <c r="K32" s="1">
        <v>8.1830999999999996</v>
      </c>
      <c r="L32" s="1">
        <v>9.6158999999999999</v>
      </c>
      <c r="M32" s="1">
        <v>61.213999999999999</v>
      </c>
      <c r="N32" s="6">
        <v>5.44</v>
      </c>
    </row>
    <row r="33" spans="6:14" x14ac:dyDescent="0.75">
      <c r="F33" s="5">
        <v>70</v>
      </c>
      <c r="G33" s="1">
        <v>0.97775999999999996</v>
      </c>
      <c r="H33" s="1">
        <v>977.76</v>
      </c>
      <c r="I33" s="1">
        <v>1.8972</v>
      </c>
      <c r="J33" s="1">
        <v>61.0396</v>
      </c>
      <c r="K33" s="1">
        <v>8.1598000000000006</v>
      </c>
      <c r="L33" s="1">
        <v>9.5885999999999996</v>
      </c>
      <c r="M33" s="1">
        <v>61.04</v>
      </c>
      <c r="N33" s="6">
        <v>5.71</v>
      </c>
    </row>
    <row r="34" spans="6:14" x14ac:dyDescent="0.75">
      <c r="F34" s="5">
        <v>75</v>
      </c>
      <c r="G34" s="1">
        <v>0.97484000000000004</v>
      </c>
      <c r="H34" s="1">
        <v>974.84</v>
      </c>
      <c r="I34" s="1">
        <v>1.8915</v>
      </c>
      <c r="J34" s="1">
        <v>60.857300000000002</v>
      </c>
      <c r="K34" s="1">
        <v>8.1354000000000006</v>
      </c>
      <c r="L34" s="1">
        <v>9.5599000000000007</v>
      </c>
      <c r="M34" s="1">
        <v>60.856999999999999</v>
      </c>
      <c r="N34" s="6">
        <v>5.97</v>
      </c>
    </row>
    <row r="35" spans="6:14" x14ac:dyDescent="0.75">
      <c r="F35" s="5">
        <v>80</v>
      </c>
      <c r="G35" s="1">
        <v>0.97179000000000004</v>
      </c>
      <c r="H35" s="1">
        <v>971.79</v>
      </c>
      <c r="I35" s="1">
        <v>1.8855999999999999</v>
      </c>
      <c r="J35" s="1">
        <v>60.666899999999998</v>
      </c>
      <c r="K35" s="1">
        <v>8.11</v>
      </c>
      <c r="L35" s="1">
        <v>9.5299999999999994</v>
      </c>
      <c r="M35" s="1">
        <v>60.667000000000002</v>
      </c>
      <c r="N35" s="6">
        <v>6.21</v>
      </c>
    </row>
    <row r="36" spans="6:14" x14ac:dyDescent="0.75">
      <c r="F36" s="5">
        <v>85</v>
      </c>
      <c r="G36" s="1">
        <v>0.96860999999999997</v>
      </c>
      <c r="H36" s="1">
        <v>968.61</v>
      </c>
      <c r="I36" s="1">
        <v>1.8794</v>
      </c>
      <c r="J36" s="1">
        <v>60.468299999999999</v>
      </c>
      <c r="K36" s="1">
        <v>8.0833999999999993</v>
      </c>
      <c r="L36" s="1">
        <v>9.4987999999999992</v>
      </c>
      <c r="M36" s="1">
        <v>60.468000000000004</v>
      </c>
      <c r="N36" s="6">
        <v>6.44</v>
      </c>
    </row>
    <row r="37" spans="6:14" x14ac:dyDescent="0.75">
      <c r="F37" s="5">
        <v>90</v>
      </c>
      <c r="G37" s="1">
        <v>0.96531</v>
      </c>
      <c r="H37" s="1">
        <v>965.31</v>
      </c>
      <c r="I37" s="1">
        <v>1.873</v>
      </c>
      <c r="J37" s="1">
        <v>60.262300000000003</v>
      </c>
      <c r="K37" s="1">
        <v>8.0558999999999994</v>
      </c>
      <c r="L37" s="1">
        <v>9.4664999999999999</v>
      </c>
      <c r="M37" s="1">
        <v>60.262</v>
      </c>
      <c r="N37" s="6">
        <v>6.66</v>
      </c>
    </row>
    <row r="38" spans="6:14" x14ac:dyDescent="0.75">
      <c r="F38" s="5">
        <v>95</v>
      </c>
      <c r="G38" s="1">
        <v>0.96189000000000002</v>
      </c>
      <c r="H38" s="1">
        <v>961.89</v>
      </c>
      <c r="I38" s="1">
        <v>1.8664000000000001</v>
      </c>
      <c r="J38" s="1">
        <v>60.0488</v>
      </c>
      <c r="K38" s="1">
        <v>8.0274000000000001</v>
      </c>
      <c r="L38" s="1">
        <v>9.4329000000000001</v>
      </c>
      <c r="M38" s="1">
        <v>60.048999999999999</v>
      </c>
      <c r="N38" s="6">
        <v>6.87</v>
      </c>
    </row>
    <row r="39" spans="6:14" x14ac:dyDescent="0.75">
      <c r="F39" s="5">
        <v>100</v>
      </c>
      <c r="G39" s="1">
        <v>0.95835000000000004</v>
      </c>
      <c r="H39" s="1">
        <v>958.35</v>
      </c>
      <c r="I39" s="1">
        <v>1.8594999999999999</v>
      </c>
      <c r="J39" s="1">
        <v>59.827800000000003</v>
      </c>
      <c r="K39" s="1">
        <v>7.9977999999999998</v>
      </c>
      <c r="L39" s="1">
        <v>9.3981999999999992</v>
      </c>
      <c r="M39" s="1">
        <v>59.828000000000003</v>
      </c>
      <c r="N39" s="6">
        <v>7.03</v>
      </c>
    </row>
    <row r="40" spans="6:14" ht="15.5" thickBot="1" x14ac:dyDescent="0.9">
      <c r="F40" s="7">
        <v>110</v>
      </c>
      <c r="G40" s="8">
        <v>0.95094999999999996</v>
      </c>
      <c r="H40" s="8">
        <v>950.95</v>
      </c>
      <c r="I40" s="8">
        <v>1.8451</v>
      </c>
      <c r="J40" s="8">
        <v>59.365900000000003</v>
      </c>
      <c r="K40" s="8">
        <v>7.9360999999999997</v>
      </c>
      <c r="L40" s="8">
        <v>9.3255999999999997</v>
      </c>
      <c r="M40" s="8">
        <v>59.366</v>
      </c>
      <c r="N40" s="9">
        <v>8.01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2022-05-23T19:04:27Z</dcterms:created>
  <dcterms:modified xsi:type="dcterms:W3CDTF">2022-05-23T21:43:51Z</dcterms:modified>
</cp:coreProperties>
</file>