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https://d.docs.live.net/f2c3ed1c5052e5df/Desktop/Homework/"/>
    </mc:Choice>
  </mc:AlternateContent>
  <xr:revisionPtr revIDLastSave="87" documentId="8_{481F5D39-848D-4C22-864B-E984FF53E1A6}" xr6:coauthVersionLast="47" xr6:coauthVersionMax="47" xr10:uidLastSave="{66061EA4-78A7-49DF-80E7-0B12B6099A85}"/>
  <bookViews>
    <workbookView xWindow="28680" yWindow="-120" windowWidth="20640" windowHeight="1104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6" l="1"/>
  <c r="G10" i="26" s="1"/>
  <c r="H10" i="26" s="1"/>
  <c r="I10" i="26" s="1"/>
  <c r="J10" i="26" s="1"/>
  <c r="K10" i="26" s="1"/>
  <c r="L10" i="26" s="1"/>
  <c r="M10" i="26" s="1"/>
  <c r="N10" i="26" s="1"/>
  <c r="O10" i="26" s="1"/>
  <c r="P10" i="26" s="1"/>
  <c r="Q10" i="26" s="1"/>
  <c r="R10" i="26" s="1"/>
  <c r="S10" i="26" s="1"/>
  <c r="F10" i="27"/>
  <c r="G10" i="27" s="1"/>
  <c r="H10" i="27" s="1"/>
  <c r="I10" i="27" s="1"/>
  <c r="J10" i="27" s="1"/>
  <c r="K10" i="27" s="1"/>
  <c r="L10" i="27" s="1"/>
  <c r="M10" i="27" s="1"/>
  <c r="N10" i="27" s="1"/>
  <c r="O10" i="27" s="1"/>
  <c r="P10" i="27" s="1"/>
  <c r="Q10" i="27" s="1"/>
  <c r="R10" i="27" s="1"/>
  <c r="S10" i="27" s="1"/>
  <c r="S26" i="27"/>
  <c r="L26" i="27"/>
  <c r="S20" i="27"/>
  <c r="L20" i="27"/>
  <c r="N20" i="27" s="1"/>
  <c r="K20" i="27"/>
  <c r="J20" i="27"/>
  <c r="I20" i="27"/>
  <c r="H20" i="27"/>
  <c r="G20" i="27"/>
  <c r="F20" i="27"/>
  <c r="F21" i="27"/>
  <c r="G21" i="27" s="1"/>
  <c r="H21" i="27" s="1"/>
  <c r="I21" i="27" s="1"/>
  <c r="J21" i="27" s="1"/>
  <c r="K21" i="27" s="1"/>
  <c r="L21" i="27" s="1"/>
  <c r="M21" i="27" s="1"/>
  <c r="N21" i="27" s="1"/>
  <c r="O21" i="27" s="1"/>
  <c r="P21" i="27" s="1"/>
  <c r="Q21" i="27" s="1"/>
  <c r="R21" i="27" s="1"/>
  <c r="S21" i="27" s="1"/>
  <c r="A2" i="27"/>
  <c r="S26" i="26"/>
  <c r="F21" i="26"/>
  <c r="G21" i="26" s="1"/>
  <c r="A2" i="26"/>
  <c r="P20" i="27" l="1"/>
  <c r="Q20" i="27"/>
  <c r="R20" i="27"/>
  <c r="M20" i="27"/>
  <c r="O20" i="27" s="1"/>
  <c r="L20" i="26"/>
  <c r="I20" i="26"/>
  <c r="K20" i="26"/>
  <c r="F20" i="26"/>
  <c r="H20" i="26" s="1"/>
  <c r="G20" i="26"/>
  <c r="H21" i="26"/>
  <c r="I21" i="26" s="1"/>
  <c r="J21" i="26" s="1"/>
  <c r="K21" i="26" s="1"/>
  <c r="L21" i="26" s="1"/>
  <c r="M21" i="26" s="1"/>
  <c r="N21" i="26" s="1"/>
  <c r="O21" i="26" s="1"/>
  <c r="P21" i="26" s="1"/>
  <c r="Q21" i="26" s="1"/>
  <c r="R21" i="26" s="1"/>
  <c r="S21" i="26" s="1"/>
  <c r="J20" i="26"/>
  <c r="R20" i="26" l="1"/>
  <c r="Q20" i="26"/>
  <c r="P20" i="26"/>
  <c r="N20" i="26"/>
  <c r="M20" i="26"/>
  <c r="O20" i="26" s="1"/>
  <c r="S20" i="26"/>
  <c r="L26" i="26"/>
</calcChain>
</file>

<file path=xl/sharedStrings.xml><?xml version="1.0" encoding="utf-8"?>
<sst xmlns="http://schemas.openxmlformats.org/spreadsheetml/2006/main" count="122" uniqueCount="73">
  <si>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</si>
  <si>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</si>
  <si>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</si>
  <si>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</si>
  <si>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</si>
  <si>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</si>
  <si>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</si>
  <si>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</si>
  <si>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</si>
  <si>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</si>
  <si>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</si>
  <si>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</si>
  <si>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</si>
  <si>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</si>
  <si>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</si>
  <si>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</si>
  <si>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</si>
  <si>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</si>
  <si>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</si>
  <si>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</si>
  <si>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</si>
  <si>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</si>
  <si>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</si>
  <si>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</si>
  <si>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</si>
  <si>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</si>
  <si>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</si>
  <si>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</si>
  <si>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</si>
  <si>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</si>
  <si>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</si>
  <si>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</si>
  <si>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</si>
  <si>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</si>
  <si>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Design a user interface adaptable to desktops, tablets, and smartphones.
Optimize site elements for quick loading times.
Ensure navigation elements are intuitive and accessible.
Test across various browsers for consistency</t>
  </si>
  <si>
    <t xml:space="preserve">Colorado tech university </t>
  </si>
  <si>
    <t>Victor McMurray-Kendall</t>
  </si>
  <si>
    <t>Brandon Meadows</t>
  </si>
  <si>
    <t>a</t>
  </si>
  <si>
    <t>==</t>
  </si>
  <si>
    <t>Brandon Meadows. Claudia Rivera, Josh Mann, Ryan Shippy, Victor McMurray-Kendall</t>
  </si>
  <si>
    <t>Airline System</t>
  </si>
  <si>
    <t>Front Page</t>
  </si>
  <si>
    <t>Flight Page</t>
  </si>
  <si>
    <t>Hotel Page</t>
  </si>
  <si>
    <t>Car Rental Page</t>
  </si>
  <si>
    <t xml:space="preserve">about us Page </t>
  </si>
  <si>
    <t>Claudia Rivera</t>
  </si>
  <si>
    <t>Ryan Shippy</t>
  </si>
  <si>
    <t>Josh Mann</t>
  </si>
  <si>
    <t>The front page serves as the main landing page for the website, providing users with quick access to flight booking, hotel reservations, car rentals, and information about the airline. It highlights promotions, loyalty programs, and navigation to key services.</t>
  </si>
  <si>
    <t xml:space="preserve"> Front Page (Home)</t>
  </si>
  <si>
    <t>The flight page allows users to search for available flights, view schedules, select seats, and book tickets. It also includes information about baggage policies, airline classes, and travel tips.</t>
  </si>
  <si>
    <t>Users can search for round-trip, one-way, or multi-city flights
Users can filter results by date, price, airline class, and number of stops
Booking form includes passenger information and payment options
Seat selection is available after choosing a flight
Displays confirmation message upon successful booking</t>
  </si>
  <si>
    <t>The hotel page helps users search and book hotel accommodations at their travel destinations. It includes filters for price, star rating, guest reviews, and amenities.</t>
  </si>
  <si>
    <t xml:space="preserve"> Car Rental Page</t>
  </si>
  <si>
    <t>This page enables users to rent a car at their destination. Users can select vehicle type, rental duration, pickup and drop-off locations, and view pricing.</t>
  </si>
  <si>
    <t>Users can select pickup/drop-off locations and rental dates
Vehicle options display car type, price, and availability
Users can filter by brand, size, and features (e.g., GPS, automatic)
Booking form captures driver info and payment
Confirmation message provided with rental details</t>
  </si>
  <si>
    <t xml:space="preserve">Users can search hotels by destination, check-in/out dates, and number of guests
Filter options for price range, hotel rating, and amenities
Each hotel listing displays a photo, brief description, and nightly rate
Booking includes guest info, room selection, and payment process
Confirmation message shown after successful reservation
</t>
  </si>
  <si>
    <t>About Us Page</t>
  </si>
  <si>
    <t>The About Us page shares information about the airline’s mission, history, safety record, sustainability efforts, and customer support contact information.</t>
  </si>
  <si>
    <t>Includes mission statement and company background
Features photos of the team or airline fleet
Lists company values or milestones
Displays contact form or email for customer support
Fully accessible and easy to read on all screen sizes</t>
  </si>
  <si>
    <t>Victor McMurray</t>
  </si>
  <si>
    <t xml:space="preserve"> To Be Determined/ Week3 and 4.</t>
  </si>
  <si>
    <t>week 3</t>
  </si>
  <si>
    <t>week 4</t>
  </si>
  <si>
    <t>Updating Project Documentation</t>
  </si>
  <si>
    <r>
      <t>Ensure all project-related documentation is accurate, up-to-date, and reflects the current state of the airline reservation system. Documentation includes the project outline, user stories, sprint planning documents, backlog spreadsheet, system design diagrams, and Sprint Retrospective reports</t>
    </r>
    <r>
      <rPr>
        <b/>
        <i/>
        <sz val="12"/>
        <rFont val="Times New Roman"/>
        <family val="1"/>
      </rPr>
      <t>.</t>
    </r>
  </si>
  <si>
    <t>Project outline accurately describes the current scope and functionality.
All sprint planning documents accurately represent completed tasks and remaining items.
Backlog spreadsheet is updated to reflect current and future tasks.
User stories and acceptance criteria clearly match the final functionality delivered.
System diagrams (use case, activity diagrams, etc.) are revised to match the implemented system.
The Sprint Retrospective Summary Report is complete and includes accurate reflections from all team members.
Documentation is reviewed by at least two team members for accuracy and completeness.
Documentation is finalized, approved, and uploaded to the shared repository.</t>
  </si>
  <si>
    <t>Finalize the airline reservation system by ensuring that all pages are correctly linked, and CSS styles are uniformly applied across the website to provide a seamless user experience. Verify visual consistency, responsiveness, and navigational functionality throughout all pages including Home, Flights, Hotels, Car Rentals, About Us, and Checkout.</t>
  </si>
  <si>
    <t>All navigation links between pages (Home, Flights, Hotels, Rentals, About Us, Checkout) function correctly.
Common CSS stylesheet is applied uniformly across all pages, ensuring consistent color schemes, fonts, button styles, and layouts.
Responsive design principles are adhered to, ensuring pages display correctly on various devices (desktop, tablet, mobile).
All interactive elements (buttons, forms, navigation links) operate as expected.
No broken links or navigation errors are present.
Each page has been reviewed and approved by at least two team members.
Finalized website has been successfully tested on at least two different browsers (e.g., Chrome, Firefox).
Final code commits have been pushed to the team's GitHub repository and clearly labeled.</t>
  </si>
  <si>
    <t xml:space="preserve">Finalizing Website - Linking Pages and Updating CSS Styles
</t>
  </si>
  <si>
    <t xml:space="preserve">Finalizing Website - Linking Pages and Updating CSS Styles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</si>
</sst>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3"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sz val="8"/>
      <name val="Arial"/>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79">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horizontal="center" vertical="top"/>
      <protection hidden="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0" fontId="0" fillId="3" borderId="6" xfId="0" applyFill="1" applyBorder="1" applyAlignment="1" applyProtection="1">
      <alignment horizontal="center" vertical="top"/>
      <protection locked="0"/>
    </xf>
    <xf numFmtId="164" fontId="1" fillId="2" borderId="7" xfId="0" applyNumberFormat="1" applyFont="1" applyFill="1" applyBorder="1" applyAlignment="1">
      <alignment horizontal="center" vertical="top" wrapText="1"/>
    </xf>
    <xf numFmtId="0" fontId="1" fillId="3" borderId="8" xfId="0" applyFont="1" applyFill="1" applyBorder="1" applyAlignment="1" applyProtection="1">
      <alignment horizontal="center" vertical="top"/>
      <protection locked="0"/>
    </xf>
    <xf numFmtId="0" fontId="5" fillId="3" borderId="9"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10"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4" fillId="0" borderId="0" xfId="0" applyFont="1" applyAlignment="1">
      <alignment horizontal="center" wrapText="1"/>
    </xf>
    <xf numFmtId="0" fontId="15" fillId="0" borderId="0" xfId="0" applyFont="1" applyAlignment="1">
      <alignment horizontal="center" vertical="top" wrapText="1"/>
    </xf>
    <xf numFmtId="0" fontId="14" fillId="0" borderId="0" xfId="0" applyFont="1" applyAlignment="1">
      <alignment wrapText="1"/>
    </xf>
    <xf numFmtId="0" fontId="15" fillId="0" borderId="0" xfId="0" applyFont="1" applyAlignment="1">
      <alignment wrapText="1"/>
    </xf>
    <xf numFmtId="0" fontId="16" fillId="0" borderId="0" xfId="1" applyFont="1" applyAlignment="1" applyProtection="1">
      <alignment wrapText="1"/>
    </xf>
    <xf numFmtId="0" fontId="14" fillId="0" borderId="0" xfId="0" applyFont="1" applyAlignment="1">
      <alignment horizontal="center" vertical="top" wrapText="1"/>
    </xf>
    <xf numFmtId="0" fontId="17" fillId="0" borderId="0" xfId="0" applyFont="1" applyAlignment="1">
      <alignment wrapText="1"/>
    </xf>
    <xf numFmtId="0" fontId="14" fillId="3" borderId="0" xfId="0" applyFont="1" applyFill="1" applyAlignment="1">
      <alignment wrapText="1"/>
    </xf>
    <xf numFmtId="0" fontId="18" fillId="0" borderId="0" xfId="0" applyFont="1"/>
    <xf numFmtId="0" fontId="9" fillId="0" borderId="0" xfId="0" applyFont="1"/>
    <xf numFmtId="0" fontId="9" fillId="0" borderId="0" xfId="0" applyFont="1" applyAlignment="1">
      <alignment horizontal="center"/>
    </xf>
    <xf numFmtId="0" fontId="13" fillId="0" borderId="0" xfId="0" applyFont="1" applyAlignment="1">
      <alignment vertical="center"/>
    </xf>
    <xf numFmtId="0" fontId="13" fillId="5" borderId="14" xfId="0" applyFont="1" applyFill="1" applyBorder="1" applyAlignment="1">
      <alignment horizontal="center" vertical="center"/>
    </xf>
    <xf numFmtId="0" fontId="13" fillId="5" borderId="13" xfId="0" applyFont="1" applyFill="1" applyBorder="1" applyAlignment="1">
      <alignment horizontal="center" vertical="center"/>
    </xf>
    <xf numFmtId="0" fontId="11" fillId="2" borderId="1" xfId="0" applyFont="1" applyFill="1" applyBorder="1" applyAlignment="1">
      <alignment horizontal="center" vertical="center"/>
    </xf>
    <xf numFmtId="0" fontId="12" fillId="3" borderId="11" xfId="0" applyFont="1" applyFill="1" applyBorder="1" applyAlignment="1">
      <alignment horizontal="center" vertical="center"/>
    </xf>
    <xf numFmtId="0" fontId="20" fillId="5" borderId="13" xfId="0" applyFont="1" applyFill="1" applyBorder="1" applyAlignment="1">
      <alignment horizontal="center" vertical="center"/>
    </xf>
    <xf numFmtId="0" fontId="1" fillId="2" borderId="11" xfId="0" applyFont="1" applyFill="1" applyBorder="1" applyAlignment="1">
      <alignment horizontal="center"/>
    </xf>
    <xf numFmtId="0" fontId="1" fillId="2" borderId="16" xfId="0" applyFont="1" applyFill="1" applyBorder="1" applyAlignment="1">
      <alignment vertical="top" wrapText="1"/>
    </xf>
    <xf numFmtId="0" fontId="5" fillId="3" borderId="11"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3" xfId="0" applyFont="1" applyFill="1" applyBorder="1" applyAlignment="1">
      <alignment vertical="top" wrapText="1"/>
    </xf>
    <xf numFmtId="0" fontId="1" fillId="2" borderId="17" xfId="0" applyFont="1" applyFill="1" applyBorder="1" applyAlignment="1">
      <alignment horizontal="center" vertical="top"/>
    </xf>
    <xf numFmtId="0" fontId="1" fillId="2" borderId="18" xfId="0" applyFont="1" applyFill="1" applyBorder="1" applyAlignment="1">
      <alignment horizontal="center" vertical="top"/>
    </xf>
    <xf numFmtId="0" fontId="5" fillId="3" borderId="22" xfId="0" applyFont="1" applyFill="1" applyBorder="1" applyAlignment="1" applyProtection="1">
      <alignment horizontal="center" vertical="top"/>
      <protection locked="0"/>
    </xf>
    <xf numFmtId="0" fontId="12" fillId="0" borderId="11" xfId="0" applyFont="1" applyBorder="1" applyAlignment="1">
      <alignment horizontal="center" vertical="center"/>
    </xf>
    <xf numFmtId="0" fontId="21" fillId="3" borderId="11" xfId="0" applyFont="1" applyFill="1" applyBorder="1" applyAlignment="1">
      <alignment horizontal="center" vertical="center"/>
    </xf>
    <xf numFmtId="0" fontId="21" fillId="3" borderId="23" xfId="0" applyFont="1" applyFill="1" applyBorder="1" applyAlignment="1">
      <alignment horizontal="center" vertical="center"/>
    </xf>
    <xf numFmtId="0" fontId="12" fillId="3" borderId="11" xfId="0" applyFont="1" applyFill="1" applyBorder="1" applyAlignment="1">
      <alignment horizontal="center" vertical="center" wrapText="1"/>
    </xf>
    <xf numFmtId="0" fontId="21" fillId="3" borderId="15" xfId="0" applyFont="1" applyFill="1" applyBorder="1" applyAlignment="1">
      <alignment horizontal="center" vertical="center"/>
    </xf>
    <xf numFmtId="0" fontId="5" fillId="3" borderId="5" xfId="0" applyFont="1" applyFill="1" applyBorder="1" applyAlignment="1" applyProtection="1">
      <alignment vertical="top" wrapText="1"/>
      <protection locked="0"/>
    </xf>
    <xf numFmtId="0" fontId="5" fillId="3" borderId="6" xfId="0" quotePrefix="1" applyFont="1" applyFill="1" applyBorder="1" applyAlignment="1" applyProtection="1">
      <alignment horizontal="center" vertical="top"/>
      <protection locked="0"/>
    </xf>
    <xf numFmtId="0" fontId="19" fillId="4" borderId="0" xfId="0" applyFont="1" applyFill="1" applyAlignment="1">
      <alignment horizontal="center" vertical="center" wrapText="1"/>
    </xf>
    <xf numFmtId="0" fontId="14" fillId="0" borderId="0" xfId="0" applyFont="1" applyAlignment="1">
      <alignment horizontal="center" wrapText="1"/>
    </xf>
    <xf numFmtId="0" fontId="10" fillId="4" borderId="0" xfId="0" applyFont="1" applyFill="1" applyAlignment="1">
      <alignment horizontal="center" vertical="center" wrapText="1"/>
    </xf>
    <xf numFmtId="0" fontId="10" fillId="4" borderId="0" xfId="0" applyFont="1" applyFill="1"/>
    <xf numFmtId="0" fontId="7" fillId="4" borderId="0" xfId="0" applyFont="1" applyFill="1" applyAlignment="1">
      <alignment horizontal="center" vertical="center" wrapText="1"/>
    </xf>
    <xf numFmtId="0" fontId="6" fillId="3" borderId="11" xfId="0" applyFont="1" applyFill="1" applyBorder="1" applyAlignment="1">
      <alignment horizontal="center"/>
    </xf>
    <xf numFmtId="0" fontId="6" fillId="3" borderId="12" xfId="0" applyFont="1" applyFill="1" applyBorder="1" applyAlignment="1">
      <alignment horizontal="center"/>
    </xf>
    <xf numFmtId="0" fontId="6" fillId="3" borderId="10" xfId="0" applyFont="1" applyFill="1" applyBorder="1" applyAlignment="1">
      <alignment horizontal="center"/>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2" borderId="21" xfId="0" applyFont="1" applyFill="1" applyBorder="1" applyAlignment="1">
      <alignment horizontal="center" vertical="top"/>
    </xf>
    <xf numFmtId="0" fontId="1" fillId="0" borderId="5" xfId="0" applyFont="1" applyBorder="1" applyAlignment="1">
      <alignment horizontal="center" vertical="center"/>
    </xf>
    <xf numFmtId="0" fontId="1" fillId="0" borderId="13"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1'!$F$20:$S$20</c:f>
              <c:numCache>
                <c:formatCode>General</c:formatCode>
                <c:ptCount val="14"/>
                <c:pt idx="0">
                  <c:v>#N/A</c:v>
                </c:pt>
                <c:pt idx="1">
                  <c:v>#N/A</c:v>
                </c:pt>
                <c:pt idx="2">
                  <c:v>#N/A</c:v>
                </c:pt>
                <c:pt idx="3">
                  <c:v>#N/A</c:v>
                </c:pt>
                <c:pt idx="4">
                  <c:v>#N/A</c:v>
                </c:pt>
                <c:pt idx="5">
                  <c:v>#N/A</c:v>
                </c:pt>
                <c:pt idx="6">
                  <c:v>21</c:v>
                </c:pt>
                <c:pt idx="7">
                  <c:v>17</c:v>
                </c:pt>
                <c:pt idx="8">
                  <c:v>14</c:v>
                </c:pt>
                <c:pt idx="9">
                  <c:v>11</c:v>
                </c:pt>
                <c:pt idx="10">
                  <c:v>9</c:v>
                </c:pt>
                <c:pt idx="11">
                  <c:v>8</c:v>
                </c:pt>
                <c:pt idx="12">
                  <c:v>1</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1'!$F$21:$S$21</c:f>
              <c:numCache>
                <c:formatCode>0.0</c:formatCode>
                <c:ptCount val="14"/>
                <c:pt idx="0">
                  <c:v>22.285714285714285</c:v>
                </c:pt>
                <c:pt idx="1">
                  <c:v>20.571428571428569</c:v>
                </c:pt>
                <c:pt idx="2">
                  <c:v>18.857142857142854</c:v>
                </c:pt>
                <c:pt idx="3">
                  <c:v>17.142857142857139</c:v>
                </c:pt>
                <c:pt idx="4">
                  <c:v>15.428571428571425</c:v>
                </c:pt>
                <c:pt idx="5">
                  <c:v>13.714285714285712</c:v>
                </c:pt>
                <c:pt idx="6">
                  <c:v>11.999999999999998</c:v>
                </c:pt>
                <c:pt idx="7">
                  <c:v>10.285714285714285</c:v>
                </c:pt>
                <c:pt idx="8">
                  <c:v>8.5714285714285712</c:v>
                </c:pt>
                <c:pt idx="9">
                  <c:v>6.8571428571428568</c:v>
                </c:pt>
                <c:pt idx="10">
                  <c:v>5.1428571428571423</c:v>
                </c:pt>
                <c:pt idx="11">
                  <c:v>3.4285714285714279</c:v>
                </c:pt>
                <c:pt idx="12">
                  <c:v>1.7142857142857137</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2'!$F$20:$S$20</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2'!$F$21:$S$21</c:f>
              <c:numCache>
                <c:formatCode>0.0</c:formatCode>
                <c:ptCount val="14"/>
                <c:pt idx="0">
                  <c:v>21.357142857142858</c:v>
                </c:pt>
                <c:pt idx="1">
                  <c:v>19.714285714285715</c:v>
                </c:pt>
                <c:pt idx="2">
                  <c:v>18.071428571428573</c:v>
                </c:pt>
                <c:pt idx="3">
                  <c:v>16.428571428571431</c:v>
                </c:pt>
                <c:pt idx="4">
                  <c:v>14.785714285714288</c:v>
                </c:pt>
                <c:pt idx="5">
                  <c:v>13.142857142857146</c:v>
                </c:pt>
                <c:pt idx="6">
                  <c:v>11.500000000000004</c:v>
                </c:pt>
                <c:pt idx="7">
                  <c:v>9.8571428571428612</c:v>
                </c:pt>
                <c:pt idx="8">
                  <c:v>8.2142857142857189</c:v>
                </c:pt>
                <c:pt idx="9">
                  <c:v>6.5714285714285765</c:v>
                </c:pt>
                <c:pt idx="10">
                  <c:v>4.9285714285714342</c:v>
                </c:pt>
                <c:pt idx="11">
                  <c:v>3.2857142857142914</c:v>
                </c:pt>
                <c:pt idx="12">
                  <c:v>1.6428571428571486</c:v>
                </c:pt>
                <c:pt idx="13">
                  <c:v>5.773159728050814E-15</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857250</xdr:colOff>
      <xdr:row>22</xdr:row>
      <xdr:rowOff>0</xdr:rowOff>
    </xdr:from>
    <xdr:to>
      <xdr:col>19</xdr:col>
      <xdr:colOff>9525</xdr:colOff>
      <xdr:row>44</xdr:row>
      <xdr:rowOff>38100</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857250</xdr:colOff>
      <xdr:row>22</xdr:row>
      <xdr:rowOff>0</xdr:rowOff>
    </xdr:from>
    <xdr:to>
      <xdr:col>19</xdr:col>
      <xdr:colOff>9525</xdr:colOff>
      <xdr:row>44</xdr:row>
      <xdr:rowOff>38100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32" totalsRowShown="0" headerRowDxfId="14" dataDxfId="12" headerRowBorderDxfId="13" tableBorderDxfId="11">
  <autoFilter ref="A10:G32" xr:uid="{00000000-0009-0000-0100-000001000000}"/>
  <sortState xmlns:xlrd2="http://schemas.microsoft.com/office/spreadsheetml/2017/richdata2" ref="A11:F20">
    <sortCondition ref="F10:F20"/>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4140625" defaultRowHeight="13.2" x14ac:dyDescent="0.25"/>
  <cols>
    <col min="1" max="1" width="36.6640625" style="16" customWidth="1"/>
    <col min="2" max="2" width="114.88671875" style="1" customWidth="1"/>
    <col min="3" max="16384" width="11.44140625" style="1"/>
  </cols>
  <sheetData>
    <row r="2" spans="1:4" s="13" customFormat="1" ht="39.75" customHeight="1" x14ac:dyDescent="0.3">
      <c r="A2" s="66" t="s">
        <v>28</v>
      </c>
      <c r="B2" s="67"/>
      <c r="C2" s="34"/>
      <c r="D2" s="34"/>
    </row>
    <row r="3" spans="1:4" ht="13.8" x14ac:dyDescent="0.3">
      <c r="A3" s="35"/>
      <c r="B3" s="34"/>
      <c r="C3" s="36"/>
      <c r="D3" s="36"/>
    </row>
    <row r="4" spans="1:4" s="15" customFormat="1" ht="13.8" x14ac:dyDescent="0.3">
      <c r="A4" s="35"/>
      <c r="B4" s="37"/>
      <c r="C4" s="37"/>
      <c r="D4" s="37"/>
    </row>
    <row r="5" spans="1:4" s="15" customFormat="1" ht="13.8" x14ac:dyDescent="0.3">
      <c r="A5" s="35"/>
      <c r="B5" s="37"/>
      <c r="C5" s="37"/>
      <c r="D5" s="37"/>
    </row>
    <row r="6" spans="1:4" s="14" customFormat="1" ht="13.8" x14ac:dyDescent="0.3">
      <c r="A6" s="35" t="s">
        <v>0</v>
      </c>
      <c r="B6" s="36" t="s">
        <v>1</v>
      </c>
      <c r="C6" s="36"/>
      <c r="D6" s="36"/>
    </row>
    <row r="7" spans="1:4" s="15" customFormat="1" ht="13.8" x14ac:dyDescent="0.3">
      <c r="A7" s="35"/>
      <c r="B7" s="37"/>
      <c r="C7" s="37"/>
      <c r="D7" s="37"/>
    </row>
    <row r="8" spans="1:4" s="15" customFormat="1" ht="13.8" x14ac:dyDescent="0.3">
      <c r="A8" s="35"/>
      <c r="B8" s="38"/>
      <c r="C8" s="37"/>
      <c r="D8" s="37"/>
    </row>
    <row r="9" spans="1:4" s="14" customFormat="1" ht="13.8" x14ac:dyDescent="0.3">
      <c r="A9" s="39"/>
      <c r="B9" s="38"/>
      <c r="C9" s="36"/>
      <c r="D9" s="36"/>
    </row>
    <row r="10" spans="1:4" s="15" customFormat="1" ht="13.8" x14ac:dyDescent="0.3">
      <c r="A10" s="35"/>
      <c r="B10" s="37"/>
      <c r="C10" s="37"/>
      <c r="D10" s="37"/>
    </row>
    <row r="11" spans="1:4" s="14" customFormat="1" ht="13.8" x14ac:dyDescent="0.3">
      <c r="A11" s="35" t="s">
        <v>2</v>
      </c>
      <c r="B11" s="40" t="s">
        <v>30</v>
      </c>
      <c r="C11" s="36"/>
      <c r="D11" s="36"/>
    </row>
    <row r="12" spans="1:4" ht="13.8" x14ac:dyDescent="0.3">
      <c r="A12" s="35"/>
      <c r="B12" s="40" t="s">
        <v>3</v>
      </c>
      <c r="C12" s="36"/>
      <c r="D12" s="36"/>
    </row>
    <row r="13" spans="1:4" ht="13.8" x14ac:dyDescent="0.3">
      <c r="A13" s="35"/>
      <c r="B13" s="40"/>
      <c r="C13" s="36"/>
      <c r="D13" s="36"/>
    </row>
    <row r="14" spans="1:4" ht="13.8" x14ac:dyDescent="0.3">
      <c r="A14" s="35"/>
      <c r="B14" s="36"/>
      <c r="C14" s="36"/>
      <c r="D14" s="36"/>
    </row>
    <row r="15" spans="1:4" ht="13.8" x14ac:dyDescent="0.3">
      <c r="A15" s="35" t="s">
        <v>4</v>
      </c>
      <c r="B15" s="41" t="s">
        <v>5</v>
      </c>
      <c r="C15" s="36"/>
      <c r="D15" s="36"/>
    </row>
    <row r="16" spans="1:4" ht="13.8" x14ac:dyDescent="0.3">
      <c r="A16" s="35"/>
      <c r="B16" s="36" t="s">
        <v>6</v>
      </c>
      <c r="C16" s="36"/>
      <c r="D16" s="36"/>
    </row>
    <row r="17" spans="1:4" s="14" customFormat="1" ht="13.8" x14ac:dyDescent="0.3">
      <c r="A17" s="35"/>
      <c r="B17" s="36"/>
      <c r="C17" s="36"/>
      <c r="D17" s="36"/>
    </row>
    <row r="18" spans="1:4" s="15" customFormat="1" ht="13.8" x14ac:dyDescent="0.3">
      <c r="A18" s="35" t="s">
        <v>7</v>
      </c>
      <c r="B18" s="42" t="s">
        <v>8</v>
      </c>
      <c r="C18" s="37"/>
      <c r="D18" s="37"/>
    </row>
    <row r="19" spans="1:4" ht="13.8" x14ac:dyDescent="0.3">
      <c r="A19" s="35"/>
      <c r="B19" s="36"/>
      <c r="C19" s="36"/>
      <c r="D19" s="36"/>
    </row>
    <row r="20" spans="1:4" ht="13.8" x14ac:dyDescent="0.3">
      <c r="A20" s="35"/>
      <c r="B20" s="36"/>
      <c r="C20" s="36"/>
      <c r="D20" s="36"/>
    </row>
    <row r="21" spans="1:4" ht="13.8" x14ac:dyDescent="0.3">
      <c r="A21" s="35"/>
      <c r="B21" s="36"/>
      <c r="C21" s="36"/>
      <c r="D21" s="36"/>
    </row>
    <row r="22" spans="1:4" ht="13.8" x14ac:dyDescent="0.3">
      <c r="A22" s="35"/>
      <c r="B22" s="36"/>
      <c r="C22" s="36"/>
      <c r="D22" s="36"/>
    </row>
    <row r="23" spans="1:4" ht="13.8" x14ac:dyDescent="0.3">
      <c r="A23" s="35" t="s">
        <v>9</v>
      </c>
      <c r="B23" s="36" t="s">
        <v>10</v>
      </c>
      <c r="C23" s="36"/>
      <c r="D23" s="36"/>
    </row>
    <row r="24" spans="1:4" ht="13.8" x14ac:dyDescent="0.3">
      <c r="A24" s="35"/>
      <c r="B24" s="38"/>
      <c r="C24" s="36"/>
      <c r="D24" s="36"/>
    </row>
    <row r="31" spans="1:4" x14ac:dyDescent="0.25">
      <c r="A31" s="1"/>
    </row>
    <row r="32" spans="1:4" x14ac:dyDescent="0.25">
      <c r="A32" s="1"/>
    </row>
    <row r="33" spans="1:1" x14ac:dyDescent="0.25">
      <c r="A33" s="1"/>
    </row>
    <row r="34" spans="1:1" x14ac:dyDescent="0.25">
      <c r="A34" s="1"/>
    </row>
    <row r="35" spans="1:1" x14ac:dyDescent="0.25">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32"/>
  <sheetViews>
    <sheetView topLeftCell="A14" zoomScaleNormal="100" workbookViewId="0">
      <selection activeCell="B17" sqref="B17"/>
    </sheetView>
  </sheetViews>
  <sheetFormatPr defaultColWidth="11.44140625" defaultRowHeight="15.6" x14ac:dyDescent="0.3"/>
  <cols>
    <col min="1" max="1" width="14.5546875" style="44" bestFit="1" customWidth="1"/>
    <col min="2" max="2" width="33.44140625" style="43" bestFit="1" customWidth="1"/>
    <col min="3" max="3" width="103.109375" style="43" bestFit="1" customWidth="1"/>
    <col min="4" max="4" width="74.88671875" style="43" bestFit="1" customWidth="1"/>
    <col min="5" max="5" width="15.5546875" style="44" bestFit="1" customWidth="1"/>
    <col min="6" max="6" width="11.88671875" style="43" bestFit="1" customWidth="1"/>
    <col min="7" max="7" width="24.44140625" style="43" customWidth="1"/>
    <col min="8" max="16384" width="11.44140625" style="43"/>
  </cols>
  <sheetData>
    <row r="2" spans="1:133" x14ac:dyDescent="0.3">
      <c r="A2" s="68" t="s">
        <v>28</v>
      </c>
      <c r="B2" s="69"/>
      <c r="C2" s="69"/>
      <c r="D2" s="69"/>
      <c r="E2" s="69"/>
      <c r="F2" s="69"/>
    </row>
    <row r="3" spans="1:133" x14ac:dyDescent="0.3">
      <c r="D3" s="44"/>
    </row>
    <row r="4" spans="1:133" x14ac:dyDescent="0.3">
      <c r="B4" s="48" t="s">
        <v>11</v>
      </c>
      <c r="C4" s="49" t="s">
        <v>35</v>
      </c>
      <c r="D4" s="44"/>
    </row>
    <row r="5" spans="1:133" x14ac:dyDescent="0.3">
      <c r="B5" s="48" t="s">
        <v>12</v>
      </c>
      <c r="C5" s="49" t="s">
        <v>41</v>
      </c>
      <c r="D5" s="44"/>
    </row>
    <row r="6" spans="1:133" x14ac:dyDescent="0.3">
      <c r="B6" s="48" t="s">
        <v>14</v>
      </c>
      <c r="C6" s="49" t="s">
        <v>47</v>
      </c>
      <c r="D6" s="44"/>
    </row>
    <row r="7" spans="1:133" x14ac:dyDescent="0.3">
      <c r="B7" s="48" t="s">
        <v>13</v>
      </c>
      <c r="C7" s="49" t="s">
        <v>49</v>
      </c>
      <c r="D7" s="44"/>
    </row>
    <row r="8" spans="1:133" x14ac:dyDescent="0.3">
      <c r="B8" s="48" t="s">
        <v>15</v>
      </c>
      <c r="C8" s="49" t="s">
        <v>40</v>
      </c>
      <c r="D8" s="44"/>
    </row>
    <row r="9" spans="1:133" x14ac:dyDescent="0.3">
      <c r="D9" s="44"/>
    </row>
    <row r="10" spans="1:133" s="45" customFormat="1" ht="16.2" x14ac:dyDescent="0.25">
      <c r="A10" s="46" t="s">
        <v>32</v>
      </c>
      <c r="B10" s="47" t="s">
        <v>17</v>
      </c>
      <c r="C10" s="47" t="s">
        <v>24</v>
      </c>
      <c r="D10" s="47" t="s">
        <v>18</v>
      </c>
      <c r="E10" s="47" t="s">
        <v>19</v>
      </c>
      <c r="F10" s="47" t="s">
        <v>20</v>
      </c>
      <c r="G10" s="50" t="s">
        <v>29</v>
      </c>
    </row>
    <row r="11" spans="1:133" s="49" customFormat="1" ht="109.2" x14ac:dyDescent="0.25">
      <c r="A11" s="49">
        <v>1</v>
      </c>
      <c r="B11" s="61" t="s">
        <v>51</v>
      </c>
      <c r="C11" s="62" t="s">
        <v>50</v>
      </c>
      <c r="D11" s="62" t="s">
        <v>34</v>
      </c>
      <c r="E11" s="49">
        <v>1</v>
      </c>
      <c r="F11" s="49">
        <v>1</v>
      </c>
      <c r="G11" s="49" t="s">
        <v>62</v>
      </c>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row>
    <row r="12" spans="1:133" s="49" customFormat="1" ht="140.4" x14ac:dyDescent="0.25">
      <c r="A12" s="49">
        <v>2</v>
      </c>
      <c r="B12" s="49" t="s">
        <v>43</v>
      </c>
      <c r="C12" s="62" t="s">
        <v>52</v>
      </c>
      <c r="D12" s="62" t="s">
        <v>53</v>
      </c>
      <c r="E12" s="49">
        <v>2</v>
      </c>
      <c r="F12" s="49">
        <v>1</v>
      </c>
      <c r="G12" s="49" t="s">
        <v>49</v>
      </c>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row>
    <row r="13" spans="1:133" s="49" customFormat="1" ht="171.6" x14ac:dyDescent="0.25">
      <c r="A13" s="49">
        <v>3</v>
      </c>
      <c r="B13" s="49" t="s">
        <v>44</v>
      </c>
      <c r="C13" s="62" t="s">
        <v>54</v>
      </c>
      <c r="D13" s="62" t="s">
        <v>58</v>
      </c>
      <c r="E13" s="49">
        <v>3</v>
      </c>
      <c r="F13" s="49">
        <v>1</v>
      </c>
      <c r="G13" s="49" t="s">
        <v>37</v>
      </c>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row>
    <row r="14" spans="1:133" s="49" customFormat="1" ht="140.4" x14ac:dyDescent="0.25">
      <c r="A14" s="49">
        <v>4</v>
      </c>
      <c r="B14" s="49" t="s">
        <v>55</v>
      </c>
      <c r="C14" s="62" t="s">
        <v>56</v>
      </c>
      <c r="D14" s="62" t="s">
        <v>57</v>
      </c>
      <c r="E14" s="49">
        <v>4</v>
      </c>
      <c r="F14" s="49">
        <v>1</v>
      </c>
      <c r="G14" s="49" t="s">
        <v>48</v>
      </c>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row>
    <row r="15" spans="1:133" s="49" customFormat="1" ht="140.4" x14ac:dyDescent="0.25">
      <c r="A15" s="49">
        <v>5</v>
      </c>
      <c r="B15" s="49" t="s">
        <v>59</v>
      </c>
      <c r="C15" s="62" t="s">
        <v>60</v>
      </c>
      <c r="D15" s="62" t="s">
        <v>61</v>
      </c>
      <c r="E15" s="49">
        <v>5</v>
      </c>
      <c r="F15" s="49">
        <v>1</v>
      </c>
      <c r="G15" s="49" t="s">
        <v>47</v>
      </c>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row>
    <row r="16" spans="1:133" s="49" customFormat="1" ht="312" x14ac:dyDescent="0.25">
      <c r="A16" s="49">
        <v>6</v>
      </c>
      <c r="B16" s="49" t="s">
        <v>66</v>
      </c>
      <c r="C16" s="62" t="s">
        <v>67</v>
      </c>
      <c r="D16" s="62" t="s">
        <v>68</v>
      </c>
      <c r="E16" s="49">
        <v>6</v>
      </c>
      <c r="F16" s="49">
        <v>1</v>
      </c>
      <c r="G16" s="49" t="s">
        <v>62</v>
      </c>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row>
    <row r="17" spans="1:133" s="49" customFormat="1" ht="312" x14ac:dyDescent="0.25">
      <c r="A17" s="49">
        <v>7</v>
      </c>
      <c r="B17" s="62" t="s">
        <v>71</v>
      </c>
      <c r="C17" s="62" t="s">
        <v>69</v>
      </c>
      <c r="D17" s="62" t="s">
        <v>70</v>
      </c>
      <c r="E17" s="49">
        <v>7</v>
      </c>
      <c r="F17" s="49">
        <v>1</v>
      </c>
      <c r="G17" s="49" t="s">
        <v>49</v>
      </c>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row>
    <row r="18" spans="1:133" s="49" customFormat="1" x14ac:dyDescent="0.25">
      <c r="A18" s="49">
        <v>8</v>
      </c>
      <c r="C18" s="62"/>
      <c r="D18" s="62"/>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row>
    <row r="19" spans="1:133" s="49" customFormat="1" x14ac:dyDescent="0.25">
      <c r="A19" s="49">
        <v>9</v>
      </c>
      <c r="C19" s="62"/>
      <c r="D19" s="62"/>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row>
    <row r="20" spans="1:133" s="49" customFormat="1" x14ac:dyDescent="0.25">
      <c r="A20" s="49">
        <v>10</v>
      </c>
      <c r="C20" s="62"/>
      <c r="D20" s="62"/>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row>
    <row r="21" spans="1:133" s="49" customFormat="1" x14ac:dyDescent="0.25">
      <c r="A21" s="63">
        <v>11</v>
      </c>
      <c r="C21" s="62"/>
      <c r="D21" s="62"/>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row>
    <row r="22" spans="1:133" x14ac:dyDescent="0.3">
      <c r="A22" s="63">
        <v>12</v>
      </c>
      <c r="B22" s="49"/>
      <c r="C22" s="62"/>
      <c r="D22" s="62"/>
      <c r="E22" s="49"/>
      <c r="F22" s="49"/>
      <c r="G22" s="49"/>
    </row>
    <row r="23" spans="1:133" x14ac:dyDescent="0.3">
      <c r="A23" s="63">
        <v>13</v>
      </c>
      <c r="B23" s="49"/>
      <c r="C23" s="62"/>
      <c r="D23" s="62"/>
      <c r="E23" s="49"/>
      <c r="F23" s="49"/>
      <c r="G23" s="49"/>
    </row>
    <row r="24" spans="1:133" x14ac:dyDescent="0.3">
      <c r="A24" s="63">
        <v>14</v>
      </c>
      <c r="B24" s="49"/>
      <c r="C24" s="62"/>
      <c r="D24" s="62"/>
      <c r="E24" s="49"/>
      <c r="F24" s="49"/>
      <c r="G24" s="49"/>
    </row>
    <row r="25" spans="1:133" x14ac:dyDescent="0.3">
      <c r="A25" s="63">
        <v>15</v>
      </c>
      <c r="B25" s="49"/>
      <c r="C25" s="62"/>
      <c r="D25" s="62"/>
      <c r="E25" s="49"/>
      <c r="F25" s="49"/>
      <c r="G25" s="49"/>
    </row>
    <row r="26" spans="1:133" x14ac:dyDescent="0.3">
      <c r="A26" s="63">
        <v>16</v>
      </c>
      <c r="B26" s="49"/>
      <c r="C26" s="62"/>
      <c r="D26" s="62"/>
      <c r="E26" s="49"/>
      <c r="F26" s="49"/>
      <c r="G26" s="49"/>
    </row>
    <row r="27" spans="1:133" x14ac:dyDescent="0.3">
      <c r="A27" s="63">
        <v>17</v>
      </c>
      <c r="B27" s="49"/>
      <c r="C27" s="62"/>
      <c r="D27" s="62"/>
      <c r="E27" s="49"/>
      <c r="F27" s="49"/>
      <c r="G27" s="49"/>
    </row>
    <row r="28" spans="1:133" x14ac:dyDescent="0.3">
      <c r="A28" s="63">
        <v>18</v>
      </c>
      <c r="B28" s="49"/>
      <c r="C28" s="62"/>
      <c r="D28" s="62"/>
      <c r="E28" s="49"/>
      <c r="F28" s="49"/>
      <c r="G28" s="49"/>
    </row>
    <row r="29" spans="1:133" x14ac:dyDescent="0.3">
      <c r="A29" s="63">
        <v>19</v>
      </c>
      <c r="B29" s="49"/>
      <c r="C29" s="62"/>
      <c r="D29" s="62"/>
      <c r="E29" s="49"/>
      <c r="F29" s="49"/>
      <c r="G29" s="49"/>
    </row>
    <row r="30" spans="1:133" x14ac:dyDescent="0.3">
      <c r="A30" s="63">
        <v>20</v>
      </c>
      <c r="B30" s="49"/>
      <c r="C30" s="62"/>
      <c r="D30" s="62"/>
      <c r="E30" s="49"/>
      <c r="F30" s="49"/>
      <c r="G30" s="49"/>
    </row>
    <row r="31" spans="1:133" x14ac:dyDescent="0.3">
      <c r="A31" s="60"/>
      <c r="B31" s="49"/>
      <c r="C31" s="60"/>
      <c r="D31" s="62"/>
      <c r="E31" s="49"/>
      <c r="F31" s="49"/>
      <c r="G31" s="49"/>
    </row>
    <row r="32" spans="1:133" x14ac:dyDescent="0.3">
      <c r="A32" s="60"/>
      <c r="B32" s="60"/>
      <c r="C32" s="60"/>
      <c r="D32" s="62"/>
      <c r="E32" s="49"/>
      <c r="F32" s="49"/>
      <c r="G32" s="49"/>
    </row>
  </sheetData>
  <customSheetViews>
    <customSheetView guid="{988818D5-2AEF-4A9A-A55E-18240173EC63}" showAutoFilter="1">
      <selection activeCell="B43" sqref="B43"/>
      <pageMargins left="0" right="0" top="0" bottom="0" header="0" footer="0"/>
      <pageSetup orientation="portrait" r:id="rId1"/>
      <headerFooter alignWithMargins="0"/>
      <autoFilter ref="B1:F1" xr:uid="{4DCDD882-648A-4330-AB76-D7F6E0B89612}"/>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D52BBD9C-12A6-4117-9358-4D751B77B954}"/>
    </customSheetView>
    <customSheetView guid="{F117AA09-D9DE-4D2E-A2DF-77AB3D7617C3}" showAutoFilter="1">
      <selection activeCell="B7" sqref="B7"/>
      <pageMargins left="0" right="0" top="0" bottom="0" header="0" footer="0"/>
      <pageSetup orientation="portrait" r:id="rId2"/>
      <headerFooter alignWithMargins="0"/>
      <autoFilter ref="B1:F1" xr:uid="{3DDD7BDC-6A03-488C-87F4-A3CCAD3B1052}"/>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T44"/>
  <sheetViews>
    <sheetView tabSelected="1" topLeftCell="D7" workbookViewId="0">
      <selection activeCell="R15" sqref="R15"/>
    </sheetView>
  </sheetViews>
  <sheetFormatPr defaultColWidth="11.44140625" defaultRowHeight="13.2" x14ac:dyDescent="0.25"/>
  <cols>
    <col min="1" max="2" width="6.88671875" style="5" customWidth="1"/>
    <col min="3" max="3" width="33.88671875" style="6" customWidth="1"/>
    <col min="4" max="4" width="21.109375" style="6" customWidth="1"/>
    <col min="5" max="5" width="10.44140625" style="4" customWidth="1"/>
    <col min="6" max="12" width="11.44140625" style="4" customWidth="1"/>
    <col min="13" max="16384" width="11.44140625" style="5"/>
  </cols>
  <sheetData>
    <row r="2" spans="1:19" customFormat="1" ht="43.5" customHeight="1" x14ac:dyDescent="0.25">
      <c r="A2" s="70" t="str">
        <f>CONCATENATE("Sprint #",E5, "Tracking Sheet")</f>
        <v>Sprint #1Tracking Sheet</v>
      </c>
      <c r="B2" s="70"/>
      <c r="C2" s="70"/>
      <c r="D2" s="70"/>
      <c r="E2" s="70"/>
      <c r="F2" s="70"/>
      <c r="G2" s="70"/>
      <c r="H2" s="70"/>
      <c r="I2" s="70"/>
      <c r="J2" s="70"/>
      <c r="K2" s="70"/>
      <c r="L2" s="70"/>
    </row>
    <row r="4" spans="1:19" customFormat="1" x14ac:dyDescent="0.25">
      <c r="A4" s="2"/>
      <c r="B4" s="5"/>
      <c r="C4" s="33" t="s">
        <v>12</v>
      </c>
      <c r="D4" s="51"/>
      <c r="E4" s="71" t="s">
        <v>41</v>
      </c>
      <c r="F4" s="72"/>
      <c r="G4" s="72"/>
      <c r="H4" s="72"/>
      <c r="I4" s="72"/>
      <c r="J4" s="73"/>
    </row>
    <row r="5" spans="1:19" x14ac:dyDescent="0.25">
      <c r="C5" s="11" t="s">
        <v>20</v>
      </c>
      <c r="D5" s="11"/>
      <c r="E5" s="22">
        <v>1</v>
      </c>
    </row>
    <row r="6" spans="1:19" x14ac:dyDescent="0.25">
      <c r="C6" s="11" t="s">
        <v>21</v>
      </c>
      <c r="D6" s="11"/>
      <c r="E6" s="23">
        <v>45783</v>
      </c>
    </row>
    <row r="7" spans="1:19" ht="13.8" thickBot="1" x14ac:dyDescent="0.3">
      <c r="C7" s="3"/>
      <c r="D7" s="11" t="s">
        <v>31</v>
      </c>
      <c r="E7" s="22">
        <v>5</v>
      </c>
    </row>
    <row r="8" spans="1:19" ht="13.8" thickBot="1" x14ac:dyDescent="0.3">
      <c r="F8" s="74" t="s">
        <v>22</v>
      </c>
      <c r="G8" s="75"/>
      <c r="H8" s="75"/>
      <c r="I8" s="75"/>
      <c r="J8" s="75"/>
      <c r="K8" s="75"/>
      <c r="L8" s="76"/>
      <c r="M8" s="74" t="s">
        <v>33</v>
      </c>
      <c r="N8" s="75"/>
      <c r="O8" s="75"/>
      <c r="P8" s="75"/>
      <c r="Q8" s="75"/>
      <c r="R8" s="75"/>
      <c r="S8" s="76"/>
    </row>
    <row r="9" spans="1:19" ht="12.75" customHeight="1" thickBot="1" x14ac:dyDescent="0.3">
      <c r="F9" s="56">
        <v>1</v>
      </c>
      <c r="G9" s="57">
        <v>2</v>
      </c>
      <c r="H9" s="56">
        <v>3</v>
      </c>
      <c r="I9" s="57">
        <v>4</v>
      </c>
      <c r="J9" s="56">
        <v>5</v>
      </c>
      <c r="K9" s="57">
        <v>6</v>
      </c>
      <c r="L9" s="56">
        <v>7</v>
      </c>
      <c r="M9" s="57">
        <v>8</v>
      </c>
      <c r="N9" s="56">
        <v>9</v>
      </c>
      <c r="O9" s="57">
        <v>10</v>
      </c>
      <c r="P9" s="56">
        <v>11</v>
      </c>
      <c r="Q9" s="57">
        <v>12</v>
      </c>
      <c r="R9" s="56">
        <v>13</v>
      </c>
      <c r="S9" s="57">
        <v>14</v>
      </c>
    </row>
    <row r="10" spans="1:19" s="3" customFormat="1" ht="27" customHeight="1" x14ac:dyDescent="0.25">
      <c r="A10" s="17" t="s">
        <v>23</v>
      </c>
      <c r="B10" s="19" t="s">
        <v>16</v>
      </c>
      <c r="C10" s="18" t="s">
        <v>24</v>
      </c>
      <c r="D10" s="52" t="s">
        <v>29</v>
      </c>
      <c r="E10" s="20" t="s">
        <v>25</v>
      </c>
      <c r="F10" s="26">
        <f>E6</f>
        <v>45783</v>
      </c>
      <c r="G10" s="21">
        <f>F10+1</f>
        <v>45784</v>
      </c>
      <c r="H10" s="21">
        <f t="shared" ref="H10:S10" si="0">G10+1</f>
        <v>45785</v>
      </c>
      <c r="I10" s="21">
        <f t="shared" si="0"/>
        <v>45786</v>
      </c>
      <c r="J10" s="21">
        <f t="shared" si="0"/>
        <v>45787</v>
      </c>
      <c r="K10" s="21">
        <f t="shared" si="0"/>
        <v>45788</v>
      </c>
      <c r="L10" s="21">
        <f t="shared" si="0"/>
        <v>45789</v>
      </c>
      <c r="M10" s="21">
        <f t="shared" si="0"/>
        <v>45790</v>
      </c>
      <c r="N10" s="21">
        <f t="shared" si="0"/>
        <v>45791</v>
      </c>
      <c r="O10" s="21">
        <f t="shared" si="0"/>
        <v>45792</v>
      </c>
      <c r="P10" s="21">
        <f t="shared" si="0"/>
        <v>45793</v>
      </c>
      <c r="Q10" s="21">
        <f t="shared" si="0"/>
        <v>45794</v>
      </c>
      <c r="R10" s="21">
        <f t="shared" si="0"/>
        <v>45795</v>
      </c>
      <c r="S10" s="21">
        <f t="shared" si="0"/>
        <v>45796</v>
      </c>
    </row>
    <row r="11" spans="1:19" s="32" customFormat="1" ht="26.4" x14ac:dyDescent="0.25">
      <c r="A11" s="28">
        <v>1</v>
      </c>
      <c r="B11" s="28">
        <v>1</v>
      </c>
      <c r="C11" s="30" t="s">
        <v>42</v>
      </c>
      <c r="D11" s="53" t="s">
        <v>36</v>
      </c>
      <c r="E11" s="27">
        <v>4</v>
      </c>
      <c r="F11" s="31"/>
      <c r="G11" s="31"/>
      <c r="H11" s="31"/>
      <c r="I11" s="31"/>
      <c r="J11" s="29"/>
      <c r="K11" s="29"/>
      <c r="L11" s="29"/>
      <c r="M11" s="31">
        <v>1</v>
      </c>
      <c r="N11" s="31">
        <v>1</v>
      </c>
      <c r="O11" s="31">
        <v>1</v>
      </c>
      <c r="P11" s="31"/>
      <c r="Q11" s="29">
        <v>1</v>
      </c>
      <c r="R11" s="29">
        <v>1</v>
      </c>
      <c r="S11" s="29"/>
    </row>
    <row r="12" spans="1:19" s="32" customFormat="1" x14ac:dyDescent="0.25">
      <c r="A12" s="28">
        <v>2</v>
      </c>
      <c r="B12" s="28">
        <v>2</v>
      </c>
      <c r="C12" s="30" t="s">
        <v>43</v>
      </c>
      <c r="D12" s="53" t="s">
        <v>49</v>
      </c>
      <c r="E12" s="27">
        <v>4</v>
      </c>
      <c r="F12" s="31"/>
      <c r="G12" s="31"/>
      <c r="H12" s="31"/>
      <c r="I12" s="31"/>
      <c r="J12" s="29"/>
      <c r="K12" s="29"/>
      <c r="L12" s="29">
        <v>3</v>
      </c>
      <c r="M12" s="31"/>
      <c r="N12" s="31"/>
      <c r="O12" s="31"/>
      <c r="P12" s="31"/>
      <c r="Q12" s="29"/>
      <c r="R12" s="29"/>
      <c r="S12" s="29"/>
    </row>
    <row r="13" spans="1:19" s="32" customFormat="1" x14ac:dyDescent="0.25">
      <c r="A13" s="28">
        <v>3</v>
      </c>
      <c r="B13" s="28">
        <v>3</v>
      </c>
      <c r="C13" s="30" t="s">
        <v>44</v>
      </c>
      <c r="D13" s="53" t="s">
        <v>37</v>
      </c>
      <c r="E13" s="27">
        <v>4</v>
      </c>
      <c r="F13" s="31"/>
      <c r="G13" s="29"/>
      <c r="H13" s="29"/>
      <c r="I13" s="29"/>
      <c r="J13" s="29"/>
      <c r="K13" s="29"/>
      <c r="L13" s="29"/>
      <c r="M13" s="31">
        <v>3</v>
      </c>
      <c r="N13" s="29"/>
      <c r="O13" s="29"/>
      <c r="P13" s="29"/>
      <c r="Q13" s="29"/>
      <c r="R13" s="29"/>
      <c r="S13" s="29"/>
    </row>
    <row r="14" spans="1:19" s="32" customFormat="1" x14ac:dyDescent="0.25">
      <c r="A14" s="28">
        <v>4</v>
      </c>
      <c r="B14" s="28">
        <v>4</v>
      </c>
      <c r="C14" s="30" t="s">
        <v>45</v>
      </c>
      <c r="D14" s="53" t="s">
        <v>48</v>
      </c>
      <c r="E14" s="27">
        <v>4</v>
      </c>
      <c r="F14" s="31"/>
      <c r="G14" s="29"/>
      <c r="H14" s="29"/>
      <c r="I14" s="29"/>
      <c r="J14" s="29"/>
      <c r="K14" s="29"/>
      <c r="L14" s="29"/>
      <c r="M14" s="31"/>
      <c r="N14" s="29">
        <v>1</v>
      </c>
      <c r="O14" s="29">
        <v>1</v>
      </c>
      <c r="P14" s="29">
        <v>1</v>
      </c>
      <c r="Q14" s="29"/>
      <c r="R14" s="29">
        <v>1</v>
      </c>
      <c r="S14" s="29"/>
    </row>
    <row r="15" spans="1:19" s="32" customFormat="1" x14ac:dyDescent="0.25">
      <c r="A15" s="28">
        <v>5</v>
      </c>
      <c r="B15" s="28">
        <v>5</v>
      </c>
      <c r="C15" s="30" t="s">
        <v>46</v>
      </c>
      <c r="D15" s="53" t="s">
        <v>47</v>
      </c>
      <c r="E15" s="27">
        <v>4</v>
      </c>
      <c r="F15" s="31"/>
      <c r="G15" s="29"/>
      <c r="H15" s="29"/>
      <c r="I15" s="29"/>
      <c r="J15" s="29"/>
      <c r="K15" s="29"/>
      <c r="L15" s="29"/>
      <c r="M15" s="31"/>
      <c r="N15" s="29">
        <v>1</v>
      </c>
      <c r="O15" s="29">
        <v>1</v>
      </c>
      <c r="P15" s="29">
        <v>1</v>
      </c>
      <c r="Q15" s="29"/>
      <c r="R15" s="29">
        <v>1</v>
      </c>
      <c r="S15" s="29"/>
    </row>
    <row r="16" spans="1:19" s="32" customFormat="1" ht="26.4" x14ac:dyDescent="0.25">
      <c r="A16" s="28">
        <v>6</v>
      </c>
      <c r="B16" s="28">
        <v>6</v>
      </c>
      <c r="C16" s="30" t="s">
        <v>66</v>
      </c>
      <c r="D16" s="53" t="s">
        <v>36</v>
      </c>
      <c r="E16" s="27">
        <v>2</v>
      </c>
      <c r="F16" s="31"/>
      <c r="G16" s="29"/>
      <c r="H16" s="29"/>
      <c r="I16" s="29"/>
      <c r="J16" s="29"/>
      <c r="K16" s="29"/>
      <c r="L16" s="29"/>
      <c r="M16" s="31"/>
      <c r="N16" s="29"/>
      <c r="O16" s="29"/>
      <c r="P16" s="29"/>
      <c r="Q16" s="29"/>
      <c r="R16" s="29">
        <v>2</v>
      </c>
      <c r="S16" s="29"/>
    </row>
    <row r="17" spans="1:20" s="8" customFormat="1" ht="26.4" x14ac:dyDescent="0.25">
      <c r="A17" s="28">
        <v>7</v>
      </c>
      <c r="B17" s="28"/>
      <c r="C17" s="64" t="s">
        <v>72</v>
      </c>
      <c r="D17" s="53" t="s">
        <v>49</v>
      </c>
      <c r="E17" s="27">
        <v>2</v>
      </c>
      <c r="F17" s="31"/>
      <c r="G17" s="24"/>
      <c r="H17" s="24"/>
      <c r="I17" s="24"/>
      <c r="J17" s="24"/>
      <c r="K17" s="24"/>
      <c r="L17" s="24"/>
      <c r="M17" s="31"/>
      <c r="N17" s="24"/>
      <c r="O17" s="24"/>
      <c r="P17" s="24"/>
      <c r="Q17" s="24"/>
      <c r="R17" s="24">
        <v>2</v>
      </c>
      <c r="S17" s="24"/>
      <c r="T17" s="8" t="s">
        <v>38</v>
      </c>
    </row>
    <row r="18" spans="1:20" s="8" customFormat="1" ht="13.8" thickBot="1" x14ac:dyDescent="0.3">
      <c r="A18" s="58">
        <v>8</v>
      </c>
      <c r="B18" s="58"/>
      <c r="C18" s="58"/>
      <c r="D18" s="53"/>
      <c r="E18" s="58"/>
      <c r="F18" s="58"/>
      <c r="G18" s="58"/>
      <c r="H18" s="58"/>
      <c r="I18" s="58"/>
      <c r="J18" s="58"/>
      <c r="K18" s="58"/>
      <c r="L18" s="58"/>
      <c r="M18" s="58"/>
      <c r="N18" s="58"/>
      <c r="O18" s="58"/>
      <c r="P18" s="58"/>
      <c r="Q18" s="58"/>
      <c r="R18" s="58"/>
      <c r="S18" s="58"/>
    </row>
    <row r="19" spans="1:20" ht="13.8" thickBot="1" x14ac:dyDescent="0.3">
      <c r="A19" s="58">
        <v>9</v>
      </c>
      <c r="B19" s="58"/>
      <c r="C19" s="58"/>
      <c r="D19" s="53"/>
      <c r="E19" s="58"/>
      <c r="F19" s="58"/>
      <c r="G19" s="58"/>
      <c r="H19" s="58"/>
      <c r="I19" s="58"/>
      <c r="J19" s="58"/>
      <c r="K19" s="58"/>
      <c r="L19" s="58"/>
      <c r="M19" s="58"/>
      <c r="N19" s="58"/>
      <c r="O19" s="58"/>
      <c r="P19" s="58"/>
      <c r="Q19" s="58"/>
      <c r="R19" s="58"/>
      <c r="S19" s="58"/>
    </row>
    <row r="20" spans="1:20" x14ac:dyDescent="0.25">
      <c r="C20" s="12" t="s">
        <v>26</v>
      </c>
      <c r="D20" s="54"/>
      <c r="E20" s="77">
        <v>24</v>
      </c>
      <c r="F20" s="9" t="e">
        <f>IF(SUM(F11:F18)&gt;0,E20-SUM(F11:F18),NA())</f>
        <v>#N/A</v>
      </c>
      <c r="G20" s="9" t="e">
        <f>IF(SUM(G11:G18)&gt;0,E20-SUM(F11:G18),NA())</f>
        <v>#N/A</v>
      </c>
      <c r="H20" s="9" t="e">
        <f>IF(SUM(H11:H18)&gt;0,F20-SUM(G11:H18),NA())</f>
        <v>#N/A</v>
      </c>
      <c r="I20" s="9" t="e">
        <f>IF(SUM(I11:I18)&gt;0,E20-SUM(F11:I18),NA())</f>
        <v>#N/A</v>
      </c>
      <c r="J20" s="9" t="e">
        <f>IF(SUM(J11:J18)&gt;0,E20-SUM(F11:J18),NA())</f>
        <v>#N/A</v>
      </c>
      <c r="K20" s="9" t="e">
        <f>IF(SUM(K11:K18)&gt;0,E20-SUM(F11:K18),NA())</f>
        <v>#N/A</v>
      </c>
      <c r="L20" s="9">
        <f>IF(SUM(L11:L18)&gt;0,E20-SUM(F11:L18),NA())</f>
        <v>21</v>
      </c>
      <c r="M20" s="9">
        <f>IF(SUM(M11:M18)&gt;0,L20-SUM(M11:M18),NA())</f>
        <v>17</v>
      </c>
      <c r="N20" s="9">
        <f>IF(SUM(N11:N18)&gt;0,L20-SUM(M11:N18),NA())</f>
        <v>14</v>
      </c>
      <c r="O20" s="9">
        <f>IF(SUM(O11:O18)&gt;0,M20-SUM(N11:O18),NA())</f>
        <v>11</v>
      </c>
      <c r="P20" s="9">
        <f>IF(SUM(P11:P18)&gt;0,L20-SUM(M11:P18),NA())</f>
        <v>9</v>
      </c>
      <c r="Q20" s="9">
        <f>IF(SUM(Q11:Q18)&gt;0,L20-SUM(M11:Q18),NA())</f>
        <v>8</v>
      </c>
      <c r="R20" s="9">
        <f>IF(SUM(R11:R18)&gt;0,L20-SUM(M11:R18),NA())</f>
        <v>1</v>
      </c>
      <c r="S20" s="9" t="e">
        <f>IF(SUM(S11:S18)&gt;0,L20-SUM(M11:S18),NA())</f>
        <v>#N/A</v>
      </c>
    </row>
    <row r="21" spans="1:20" x14ac:dyDescent="0.25">
      <c r="C21" s="12" t="s">
        <v>27</v>
      </c>
      <c r="D21" s="55"/>
      <c r="E21" s="78"/>
      <c r="F21" s="10">
        <f>E20-(E20/14)</f>
        <v>22.285714285714285</v>
      </c>
      <c r="G21" s="10">
        <f>F21-(E20/14)</f>
        <v>20.571428571428569</v>
      </c>
      <c r="H21" s="10">
        <f>G21-(E20/14)</f>
        <v>18.857142857142854</v>
      </c>
      <c r="I21" s="10">
        <f>H21-(E20/14)</f>
        <v>17.142857142857139</v>
      </c>
      <c r="J21" s="10">
        <f>I21-(E20/14)</f>
        <v>15.428571428571425</v>
      </c>
      <c r="K21" s="10">
        <f>J21-(E20/14)</f>
        <v>13.714285714285712</v>
      </c>
      <c r="L21" s="10">
        <f>K21-(E20/14)</f>
        <v>11.999999999999998</v>
      </c>
      <c r="M21" s="10">
        <f>L21-(E20/14)</f>
        <v>10.285714285714285</v>
      </c>
      <c r="N21" s="10">
        <f>M21-(E20/14)</f>
        <v>8.5714285714285712</v>
      </c>
      <c r="O21" s="10">
        <f>N21-(E20/14)</f>
        <v>6.8571428571428568</v>
      </c>
      <c r="P21" s="10">
        <f>O21-(E20/14)</f>
        <v>5.1428571428571423</v>
      </c>
      <c r="Q21" s="10">
        <f>P21-(E20/14)</f>
        <v>3.4285714285714279</v>
      </c>
      <c r="R21" s="10">
        <f>Q21-(E20/14)</f>
        <v>1.7142857142857137</v>
      </c>
      <c r="S21" s="10">
        <f>R21-(E20/14)</f>
        <v>0</v>
      </c>
    </row>
    <row r="22" spans="1:20" x14ac:dyDescent="0.25">
      <c r="M22" s="4"/>
      <c r="N22" s="4"/>
      <c r="O22" s="4"/>
      <c r="P22" s="4"/>
      <c r="Q22" s="4"/>
      <c r="R22" s="4"/>
      <c r="S22" s="4"/>
    </row>
    <row r="23" spans="1:20" x14ac:dyDescent="0.25">
      <c r="M23" s="4"/>
      <c r="N23" s="4"/>
      <c r="O23" s="4"/>
      <c r="P23" s="4"/>
      <c r="Q23" s="4"/>
      <c r="R23" s="4"/>
      <c r="S23" s="4"/>
    </row>
    <row r="24" spans="1:20" x14ac:dyDescent="0.25">
      <c r="M24" s="4"/>
      <c r="N24" s="4"/>
      <c r="O24" s="4"/>
      <c r="P24" s="4"/>
      <c r="Q24" s="4"/>
      <c r="R24" s="4"/>
      <c r="S24" s="4"/>
    </row>
    <row r="25" spans="1:20" x14ac:dyDescent="0.25">
      <c r="M25" s="4"/>
      <c r="N25" s="4"/>
      <c r="O25" s="4"/>
      <c r="P25" s="4"/>
      <c r="Q25" s="4"/>
      <c r="R25" s="4"/>
      <c r="S25" s="4"/>
    </row>
    <row r="26" spans="1:20" x14ac:dyDescent="0.25">
      <c r="K26" s="7">
        <v>0</v>
      </c>
      <c r="L26" s="4">
        <f>SUM(E11:E19)</f>
        <v>24</v>
      </c>
      <c r="M26" s="4"/>
      <c r="N26" s="4"/>
      <c r="O26" s="4"/>
      <c r="P26" s="4"/>
      <c r="Q26" s="4"/>
      <c r="R26" s="7">
        <v>0</v>
      </c>
      <c r="S26" s="4">
        <f>SUM(L11:L19)</f>
        <v>3</v>
      </c>
    </row>
    <row r="27" spans="1:20" x14ac:dyDescent="0.25">
      <c r="K27" s="7">
        <v>10</v>
      </c>
      <c r="L27" s="7">
        <v>0</v>
      </c>
      <c r="M27" s="4"/>
      <c r="N27" s="4"/>
      <c r="O27" s="4"/>
      <c r="P27" s="4"/>
      <c r="Q27" s="4"/>
      <c r="R27" s="7">
        <v>10</v>
      </c>
      <c r="S27" s="7">
        <v>0</v>
      </c>
    </row>
    <row r="28" spans="1:20" x14ac:dyDescent="0.25">
      <c r="M28" s="4"/>
      <c r="N28" s="4"/>
      <c r="O28" s="4"/>
      <c r="P28" s="4"/>
      <c r="Q28" s="4"/>
      <c r="R28" s="4"/>
      <c r="S28" s="4"/>
    </row>
    <row r="29" spans="1:20" x14ac:dyDescent="0.25">
      <c r="M29" s="4"/>
      <c r="N29" s="4"/>
      <c r="O29" s="4"/>
      <c r="P29" s="4"/>
      <c r="Q29" s="4"/>
      <c r="R29" s="4"/>
      <c r="S29" s="4"/>
    </row>
    <row r="30" spans="1:20" x14ac:dyDescent="0.25">
      <c r="M30" s="4"/>
      <c r="N30" s="4"/>
      <c r="O30" s="4"/>
      <c r="P30" s="4"/>
      <c r="Q30" s="4"/>
      <c r="R30" s="4"/>
      <c r="S30" s="4"/>
    </row>
    <row r="31" spans="1:20" x14ac:dyDescent="0.25">
      <c r="M31" s="4"/>
      <c r="N31" s="4"/>
      <c r="O31" s="4"/>
      <c r="P31" s="4"/>
      <c r="Q31" s="4"/>
      <c r="R31" s="4"/>
      <c r="S31" s="4"/>
    </row>
    <row r="32" spans="1:20" x14ac:dyDescent="0.25">
      <c r="M32" s="4"/>
      <c r="N32" s="4"/>
      <c r="O32" s="4"/>
      <c r="P32" s="4"/>
      <c r="Q32" s="4"/>
      <c r="R32" s="4"/>
      <c r="S32" s="4"/>
    </row>
    <row r="33" spans="13:19" x14ac:dyDescent="0.25">
      <c r="M33" s="4"/>
      <c r="N33" s="4"/>
      <c r="O33" s="4"/>
      <c r="P33" s="4"/>
      <c r="Q33" s="4"/>
      <c r="R33" s="4"/>
      <c r="S33" s="4"/>
    </row>
    <row r="34" spans="13:19" x14ac:dyDescent="0.25">
      <c r="M34" s="4"/>
      <c r="N34" s="4"/>
      <c r="O34" s="4"/>
      <c r="P34" s="4"/>
      <c r="Q34" s="4"/>
      <c r="R34" s="4"/>
      <c r="S34" s="4"/>
    </row>
    <row r="35" spans="13:19" x14ac:dyDescent="0.25">
      <c r="M35" s="4"/>
      <c r="N35" s="4"/>
      <c r="O35" s="4"/>
      <c r="P35" s="4"/>
      <c r="Q35" s="4"/>
      <c r="R35" s="4"/>
      <c r="S35" s="4"/>
    </row>
    <row r="36" spans="13:19" x14ac:dyDescent="0.25">
      <c r="M36" s="4"/>
      <c r="N36" s="4"/>
      <c r="O36" s="4"/>
      <c r="P36" s="4"/>
      <c r="Q36" s="4"/>
      <c r="R36" s="4"/>
      <c r="S36" s="4"/>
    </row>
    <row r="37" spans="13:19" x14ac:dyDescent="0.25">
      <c r="M37" s="4"/>
      <c r="N37" s="4"/>
      <c r="O37" s="4"/>
      <c r="P37" s="4"/>
      <c r="Q37" s="4"/>
      <c r="R37" s="4"/>
      <c r="S37" s="4"/>
    </row>
    <row r="38" spans="13:19" x14ac:dyDescent="0.25">
      <c r="M38" s="4"/>
      <c r="N38" s="4"/>
      <c r="O38" s="4"/>
      <c r="P38" s="4"/>
      <c r="Q38" s="4"/>
      <c r="R38" s="4"/>
      <c r="S38" s="4"/>
    </row>
    <row r="39" spans="13:19" x14ac:dyDescent="0.25">
      <c r="M39" s="4"/>
      <c r="N39" s="4"/>
      <c r="O39" s="4"/>
      <c r="P39" s="4"/>
      <c r="Q39" s="4"/>
      <c r="R39" s="4"/>
      <c r="S39" s="4"/>
    </row>
    <row r="40" spans="13:19" x14ac:dyDescent="0.25">
      <c r="M40" s="4"/>
      <c r="N40" s="4"/>
      <c r="O40" s="4"/>
      <c r="P40" s="4"/>
      <c r="Q40" s="4"/>
      <c r="R40" s="4"/>
      <c r="S40" s="4"/>
    </row>
    <row r="41" spans="13:19" x14ac:dyDescent="0.25">
      <c r="M41" s="4"/>
      <c r="N41" s="4"/>
      <c r="O41" s="4"/>
      <c r="P41" s="4"/>
      <c r="Q41" s="4"/>
      <c r="R41" s="4"/>
      <c r="S41" s="4"/>
    </row>
    <row r="42" spans="13:19" x14ac:dyDescent="0.25">
      <c r="M42" s="4"/>
      <c r="N42" s="4"/>
      <c r="O42" s="4"/>
      <c r="P42" s="4"/>
      <c r="Q42" s="4"/>
      <c r="R42" s="4"/>
      <c r="S42" s="4"/>
    </row>
    <row r="43" spans="13:19" x14ac:dyDescent="0.25">
      <c r="M43" s="4"/>
      <c r="N43" s="4"/>
      <c r="O43" s="4"/>
      <c r="P43" s="4"/>
      <c r="Q43" s="4"/>
      <c r="R43" s="4"/>
      <c r="S43" s="4"/>
    </row>
    <row r="44" spans="13:19" x14ac:dyDescent="0.25">
      <c r="M44" s="4"/>
      <c r="N44" s="4"/>
      <c r="O44" s="4"/>
      <c r="P44" s="4"/>
      <c r="Q44" s="4"/>
      <c r="R44" s="4"/>
      <c r="S44" s="4"/>
    </row>
  </sheetData>
  <sheetProtection formatCells="0" formatColumns="0" formatRows="0" insertRows="0" autoFilter="0"/>
  <autoFilter ref="A10:E10" xr:uid="{00000000-0009-0000-0000-000002000000}"/>
  <mergeCells count="5">
    <mergeCell ref="A2:L2"/>
    <mergeCell ref="E4:J4"/>
    <mergeCell ref="F8:L8"/>
    <mergeCell ref="M8:S8"/>
    <mergeCell ref="E20:E21"/>
  </mergeCells>
  <phoneticPr fontId="4" type="noConversion"/>
  <conditionalFormatting sqref="F20:S20">
    <cfRule type="cellIs" dxfId="3" priority="1" stopIfTrue="1" operator="lessThan">
      <formula>F21</formula>
    </cfRule>
    <cfRule type="cellIs" dxfId="2" priority="2" stopIfTrue="1" operator="greaterThan">
      <formula>F21</formula>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4"/>
  <sheetViews>
    <sheetView topLeftCell="C4" workbookViewId="0">
      <selection activeCell="F12" sqref="F12"/>
    </sheetView>
  </sheetViews>
  <sheetFormatPr defaultColWidth="11.44140625" defaultRowHeight="13.2" x14ac:dyDescent="0.25"/>
  <cols>
    <col min="1" max="2" width="6.88671875" style="5" customWidth="1"/>
    <col min="3" max="3" width="33.88671875" style="6" customWidth="1"/>
    <col min="4" max="4" width="21.109375" style="6" customWidth="1"/>
    <col min="5" max="5" width="10.44140625" style="4" customWidth="1"/>
    <col min="6" max="12" width="11.44140625" style="4" customWidth="1"/>
    <col min="13" max="16384" width="11.44140625" style="5"/>
  </cols>
  <sheetData>
    <row r="2" spans="1:19" customFormat="1" ht="43.5" customHeight="1" x14ac:dyDescent="0.25">
      <c r="A2" s="70" t="str">
        <f>CONCATENATE("Sprint #",E5, "Tracking Sheet")</f>
        <v>Sprint #2Tracking Sheet</v>
      </c>
      <c r="B2" s="70"/>
      <c r="C2" s="70"/>
      <c r="D2" s="70"/>
      <c r="E2" s="70"/>
      <c r="F2" s="70"/>
      <c r="G2" s="70"/>
      <c r="H2" s="70"/>
      <c r="I2" s="70"/>
      <c r="J2" s="70"/>
      <c r="K2" s="70"/>
      <c r="L2" s="70"/>
    </row>
    <row r="4" spans="1:19" customFormat="1" x14ac:dyDescent="0.25">
      <c r="A4" s="2"/>
      <c r="B4" s="5"/>
      <c r="C4" s="33" t="s">
        <v>12</v>
      </c>
      <c r="D4" s="51"/>
      <c r="E4" s="71" t="s">
        <v>41</v>
      </c>
      <c r="F4" s="72"/>
      <c r="G4" s="72"/>
      <c r="H4" s="72"/>
      <c r="I4" s="72"/>
      <c r="J4" s="73"/>
    </row>
    <row r="5" spans="1:19" x14ac:dyDescent="0.25">
      <c r="C5" s="11" t="s">
        <v>20</v>
      </c>
      <c r="D5" s="11"/>
      <c r="E5" s="22">
        <v>2</v>
      </c>
    </row>
    <row r="6" spans="1:19" x14ac:dyDescent="0.25">
      <c r="C6" s="11" t="s">
        <v>21</v>
      </c>
      <c r="D6" s="11"/>
      <c r="E6" s="23">
        <v>45802</v>
      </c>
    </row>
    <row r="7" spans="1:19" ht="13.8" thickBot="1" x14ac:dyDescent="0.3">
      <c r="C7" s="3"/>
      <c r="D7" s="11" t="s">
        <v>31</v>
      </c>
      <c r="E7" s="22">
        <v>5</v>
      </c>
    </row>
    <row r="8" spans="1:19" ht="13.8" thickBot="1" x14ac:dyDescent="0.3">
      <c r="F8" s="74" t="s">
        <v>64</v>
      </c>
      <c r="G8" s="75"/>
      <c r="H8" s="75"/>
      <c r="I8" s="75"/>
      <c r="J8" s="75"/>
      <c r="K8" s="75"/>
      <c r="L8" s="76"/>
      <c r="M8" s="74" t="s">
        <v>65</v>
      </c>
      <c r="N8" s="75"/>
      <c r="O8" s="75"/>
      <c r="P8" s="75"/>
      <c r="Q8" s="75"/>
      <c r="R8" s="75"/>
      <c r="S8" s="76"/>
    </row>
    <row r="9" spans="1:19" ht="12.75" customHeight="1" thickBot="1" x14ac:dyDescent="0.3">
      <c r="F9" s="56">
        <v>1</v>
      </c>
      <c r="G9" s="57">
        <v>2</v>
      </c>
      <c r="H9" s="56">
        <v>3</v>
      </c>
      <c r="I9" s="57">
        <v>4</v>
      </c>
      <c r="J9" s="56">
        <v>5</v>
      </c>
      <c r="K9" s="57">
        <v>6</v>
      </c>
      <c r="L9" s="56">
        <v>7</v>
      </c>
      <c r="M9" s="57">
        <v>8</v>
      </c>
      <c r="N9" s="56">
        <v>9</v>
      </c>
      <c r="O9" s="57">
        <v>10</v>
      </c>
      <c r="P9" s="56">
        <v>11</v>
      </c>
      <c r="Q9" s="57">
        <v>12</v>
      </c>
      <c r="R9" s="56">
        <v>13</v>
      </c>
      <c r="S9" s="57">
        <v>14</v>
      </c>
    </row>
    <row r="10" spans="1:19" s="3" customFormat="1" ht="27" customHeight="1" x14ac:dyDescent="0.25">
      <c r="A10" s="17" t="s">
        <v>23</v>
      </c>
      <c r="B10" s="19" t="s">
        <v>16</v>
      </c>
      <c r="C10" s="18" t="s">
        <v>24</v>
      </c>
      <c r="D10" s="52" t="s">
        <v>29</v>
      </c>
      <c r="E10" s="20" t="s">
        <v>25</v>
      </c>
      <c r="F10" s="26">
        <f>E6</f>
        <v>45802</v>
      </c>
      <c r="G10" s="21">
        <f>F10+1</f>
        <v>45803</v>
      </c>
      <c r="H10" s="21">
        <f>G10+1</f>
        <v>45804</v>
      </c>
      <c r="I10" s="21">
        <f>H10+1</f>
        <v>45805</v>
      </c>
      <c r="J10" s="21">
        <f t="shared" ref="J10:L10" si="0">I10+1</f>
        <v>45806</v>
      </c>
      <c r="K10" s="21">
        <f t="shared" si="0"/>
        <v>45807</v>
      </c>
      <c r="L10" s="21">
        <f t="shared" si="0"/>
        <v>45808</v>
      </c>
      <c r="M10" s="21">
        <f t="shared" ref="M10" si="1">L10+1</f>
        <v>45809</v>
      </c>
      <c r="N10" s="21">
        <f t="shared" ref="N10" si="2">M10+1</f>
        <v>45810</v>
      </c>
      <c r="O10" s="21">
        <f t="shared" ref="O10" si="3">N10+1</f>
        <v>45811</v>
      </c>
      <c r="P10" s="21">
        <f t="shared" ref="P10" si="4">O10+1</f>
        <v>45812</v>
      </c>
      <c r="Q10" s="21">
        <f t="shared" ref="Q10" si="5">P10+1</f>
        <v>45813</v>
      </c>
      <c r="R10" s="21">
        <f t="shared" ref="R10" si="6">Q10+1</f>
        <v>45814</v>
      </c>
      <c r="S10" s="21">
        <f t="shared" ref="S10" si="7">R10+1</f>
        <v>45815</v>
      </c>
    </row>
    <row r="11" spans="1:19" s="32" customFormat="1" ht="26.4" x14ac:dyDescent="0.25">
      <c r="A11" s="28"/>
      <c r="B11" s="28"/>
      <c r="C11" s="30" t="s">
        <v>63</v>
      </c>
      <c r="D11" s="53" t="s">
        <v>63</v>
      </c>
      <c r="E11" s="27"/>
      <c r="F11" s="31"/>
      <c r="G11" s="31"/>
      <c r="H11" s="31"/>
      <c r="I11" s="31"/>
      <c r="J11" s="29"/>
      <c r="K11" s="29"/>
      <c r="L11" s="29"/>
      <c r="M11" s="31"/>
      <c r="N11" s="31"/>
      <c r="O11" s="31"/>
      <c r="P11" s="31"/>
      <c r="Q11" s="29"/>
      <c r="R11" s="29"/>
      <c r="S11" s="29"/>
    </row>
    <row r="12" spans="1:19" s="32" customFormat="1" ht="26.4" x14ac:dyDescent="0.25">
      <c r="A12" s="28"/>
      <c r="B12" s="28"/>
      <c r="C12" s="30" t="s">
        <v>63</v>
      </c>
      <c r="D12" s="53" t="s">
        <v>63</v>
      </c>
      <c r="E12" s="27"/>
      <c r="F12" s="31"/>
      <c r="G12" s="31"/>
      <c r="H12" s="31"/>
      <c r="I12" s="31"/>
      <c r="J12" s="29"/>
      <c r="K12" s="29"/>
      <c r="L12" s="29"/>
      <c r="M12" s="31"/>
      <c r="N12" s="31"/>
      <c r="O12" s="31"/>
      <c r="P12" s="31"/>
      <c r="Q12" s="29"/>
      <c r="R12" s="29"/>
      <c r="S12" s="29"/>
    </row>
    <row r="13" spans="1:19" s="32" customFormat="1" ht="26.4" x14ac:dyDescent="0.25">
      <c r="A13" s="28"/>
      <c r="B13" s="28"/>
      <c r="C13" s="30" t="s">
        <v>63</v>
      </c>
      <c r="D13" s="53" t="s">
        <v>63</v>
      </c>
      <c r="E13" s="27"/>
      <c r="F13" s="31"/>
      <c r="G13" s="29"/>
      <c r="H13" s="29"/>
      <c r="I13" s="29"/>
      <c r="J13" s="29"/>
      <c r="K13" s="29"/>
      <c r="L13" s="29"/>
      <c r="M13" s="31"/>
      <c r="N13" s="29"/>
      <c r="O13" s="29"/>
      <c r="P13" s="29"/>
      <c r="Q13" s="29"/>
      <c r="R13" s="29"/>
      <c r="S13" s="29"/>
    </row>
    <row r="14" spans="1:19" s="32" customFormat="1" ht="26.4" x14ac:dyDescent="0.25">
      <c r="A14" s="28"/>
      <c r="B14" s="28"/>
      <c r="C14" s="30" t="s">
        <v>63</v>
      </c>
      <c r="D14" s="53" t="s">
        <v>63</v>
      </c>
      <c r="E14" s="27"/>
      <c r="F14" s="31"/>
      <c r="G14" s="29"/>
      <c r="H14" s="29"/>
      <c r="I14" s="29"/>
      <c r="J14" s="29"/>
      <c r="K14" s="29"/>
      <c r="L14" s="29"/>
      <c r="M14" s="31"/>
      <c r="N14" s="29"/>
      <c r="O14" s="29"/>
      <c r="P14" s="29"/>
      <c r="Q14" s="29"/>
      <c r="R14" s="29"/>
      <c r="S14" s="29"/>
    </row>
    <row r="15" spans="1:19" s="32" customFormat="1" ht="26.4" x14ac:dyDescent="0.25">
      <c r="A15" s="28"/>
      <c r="B15" s="28"/>
      <c r="C15" s="30" t="s">
        <v>63</v>
      </c>
      <c r="D15" s="53" t="s">
        <v>63</v>
      </c>
      <c r="E15" s="27"/>
      <c r="F15" s="31"/>
      <c r="G15" s="29"/>
      <c r="H15" s="29"/>
      <c r="I15" s="29"/>
      <c r="J15" s="29"/>
      <c r="K15" s="29"/>
      <c r="L15" s="29"/>
      <c r="M15" s="31"/>
      <c r="N15" s="29"/>
      <c r="O15" s="29"/>
      <c r="P15" s="29"/>
      <c r="Q15" s="29"/>
      <c r="R15" s="29"/>
      <c r="S15" s="29"/>
    </row>
    <row r="16" spans="1:19" s="32" customFormat="1" ht="26.4" x14ac:dyDescent="0.25">
      <c r="A16" s="28"/>
      <c r="B16" s="28"/>
      <c r="C16" s="30" t="s">
        <v>63</v>
      </c>
      <c r="D16" s="53" t="s">
        <v>63</v>
      </c>
      <c r="E16" s="27"/>
      <c r="F16" s="31"/>
      <c r="G16" s="29" t="s">
        <v>38</v>
      </c>
      <c r="H16" s="29"/>
      <c r="I16" s="29"/>
      <c r="J16" s="29"/>
      <c r="K16" s="29"/>
      <c r="L16" s="29"/>
      <c r="M16" s="31"/>
      <c r="N16" s="29"/>
      <c r="O16" s="29"/>
      <c r="P16" s="29"/>
      <c r="Q16" s="29"/>
      <c r="R16" s="29"/>
      <c r="S16" s="29"/>
    </row>
    <row r="17" spans="1:19" s="8" customFormat="1" ht="26.4" x14ac:dyDescent="0.25">
      <c r="A17" s="28"/>
      <c r="B17" s="28"/>
      <c r="C17" s="30" t="s">
        <v>63</v>
      </c>
      <c r="D17" s="53" t="s">
        <v>63</v>
      </c>
      <c r="E17" s="27"/>
      <c r="F17" s="31"/>
      <c r="G17" s="24"/>
      <c r="H17" s="24"/>
      <c r="I17" s="24"/>
      <c r="J17" s="24"/>
      <c r="K17" s="24"/>
      <c r="L17" s="24"/>
      <c r="M17" s="31"/>
      <c r="N17" s="24"/>
      <c r="O17" s="24"/>
      <c r="P17" s="24"/>
      <c r="Q17" s="24"/>
      <c r="R17" s="24"/>
      <c r="S17" s="24"/>
    </row>
    <row r="18" spans="1:19" s="8" customFormat="1" ht="27" thickBot="1" x14ac:dyDescent="0.3">
      <c r="A18" s="28"/>
      <c r="B18" s="28"/>
      <c r="C18" s="30" t="s">
        <v>63</v>
      </c>
      <c r="D18" s="53" t="s">
        <v>63</v>
      </c>
      <c r="E18" s="27"/>
      <c r="F18" s="58"/>
      <c r="G18" s="25"/>
      <c r="H18" s="25"/>
      <c r="I18" s="25"/>
      <c r="J18" s="25"/>
      <c r="K18" s="25"/>
      <c r="L18" s="25"/>
      <c r="M18" s="58"/>
      <c r="N18" s="25"/>
      <c r="O18" s="25"/>
      <c r="P18" s="25"/>
      <c r="Q18" s="25"/>
      <c r="R18" s="25"/>
      <c r="S18" s="65" t="s">
        <v>39</v>
      </c>
    </row>
    <row r="19" spans="1:19" ht="27" thickBot="1" x14ac:dyDescent="0.3">
      <c r="A19" s="28"/>
      <c r="B19" s="28"/>
      <c r="C19" s="30" t="s">
        <v>63</v>
      </c>
      <c r="D19" s="53" t="s">
        <v>63</v>
      </c>
      <c r="E19" s="27"/>
      <c r="F19" s="58"/>
      <c r="G19" s="25"/>
      <c r="H19" s="25"/>
      <c r="I19" s="25"/>
      <c r="J19" s="25"/>
      <c r="K19" s="25"/>
      <c r="L19" s="25"/>
      <c r="M19" s="58"/>
      <c r="N19" s="25"/>
      <c r="O19" s="25"/>
      <c r="P19" s="25"/>
      <c r="Q19" s="25"/>
      <c r="R19" s="25"/>
      <c r="S19" s="25"/>
    </row>
    <row r="20" spans="1:19" x14ac:dyDescent="0.25">
      <c r="C20" s="12" t="s">
        <v>26</v>
      </c>
      <c r="D20" s="54"/>
      <c r="E20" s="77">
        <v>23</v>
      </c>
      <c r="F20" s="9" t="e">
        <f>IF(SUM(F11:F18)&gt;0,E20-SUM(F11:F18),NA())</f>
        <v>#N/A</v>
      </c>
      <c r="G20" s="9" t="e">
        <f>IF(SUM(G11:G18)&gt;0,E20-SUM(F11:G18),NA())</f>
        <v>#N/A</v>
      </c>
      <c r="H20" s="9" t="e">
        <f>IF(SUM(H11:H18)&gt;0,F20-SUM(G11:H18),NA())</f>
        <v>#N/A</v>
      </c>
      <c r="I20" s="9" t="e">
        <f>IF(SUM(I11:I18)&gt;0,E20-SUM(F11:I18),NA())</f>
        <v>#N/A</v>
      </c>
      <c r="J20" s="9" t="e">
        <f>IF(SUM(J11:J18)&gt;0,E20-SUM(F11:J18),NA())</f>
        <v>#N/A</v>
      </c>
      <c r="K20" s="9" t="e">
        <f>IF(SUM(K11:K18)&gt;0,E20-SUM(F11:K18),NA())</f>
        <v>#N/A</v>
      </c>
      <c r="L20" s="9" t="e">
        <f>IF(SUM(L11:L18)&gt;0,E20-SUM(F11:L18),NA())</f>
        <v>#N/A</v>
      </c>
      <c r="M20" s="9" t="e">
        <f>IF(SUM(M11:M18)&gt;0,L20-SUM(M11:M18),NA())</f>
        <v>#N/A</v>
      </c>
      <c r="N20" s="9" t="e">
        <f>IF(SUM(N11:N18)&gt;0,L20-SUM(M11:N18),NA())</f>
        <v>#N/A</v>
      </c>
      <c r="O20" s="9" t="e">
        <f>IF(SUM(O11:O18)&gt;0,M20-SUM(N11:O18),NA())</f>
        <v>#N/A</v>
      </c>
      <c r="P20" s="9" t="e">
        <f>IF(SUM(P11:P18)&gt;0,L20-SUM(M11:P18),NA())</f>
        <v>#N/A</v>
      </c>
      <c r="Q20" s="9" t="e">
        <f>IF(SUM(Q11:Q18)&gt;0,L20-SUM(M11:Q18),NA())</f>
        <v>#N/A</v>
      </c>
      <c r="R20" s="9" t="e">
        <f>IF(SUM(R11:R18)&gt;0,L20-SUM(M11:R18),NA())</f>
        <v>#N/A</v>
      </c>
      <c r="S20" s="9" t="e">
        <f>IF(SUM(S11:S18)&gt;0,L20-SUM(M11:S18),NA())</f>
        <v>#N/A</v>
      </c>
    </row>
    <row r="21" spans="1:19" x14ac:dyDescent="0.25">
      <c r="C21" s="12" t="s">
        <v>27</v>
      </c>
      <c r="D21" s="55"/>
      <c r="E21" s="78"/>
      <c r="F21" s="10">
        <f>E20-(E20/14)</f>
        <v>21.357142857142858</v>
      </c>
      <c r="G21" s="10">
        <f>F21-(E20/14)</f>
        <v>19.714285714285715</v>
      </c>
      <c r="H21" s="10">
        <f>G21-(E20/14)</f>
        <v>18.071428571428573</v>
      </c>
      <c r="I21" s="10">
        <f>H21-(E20/14)</f>
        <v>16.428571428571431</v>
      </c>
      <c r="J21" s="10">
        <f>I21-(E20/14)</f>
        <v>14.785714285714288</v>
      </c>
      <c r="K21" s="10">
        <f>J21-(E20/14)</f>
        <v>13.142857142857146</v>
      </c>
      <c r="L21" s="10">
        <f>K21-(E20/14)</f>
        <v>11.500000000000004</v>
      </c>
      <c r="M21" s="10">
        <f>L21-(E20/14)</f>
        <v>9.8571428571428612</v>
      </c>
      <c r="N21" s="10">
        <f>M21-(E20/14)</f>
        <v>8.2142857142857189</v>
      </c>
      <c r="O21" s="10">
        <f>N21-(E20/14)</f>
        <v>6.5714285714285765</v>
      </c>
      <c r="P21" s="10">
        <f>O21-(E20/14)</f>
        <v>4.9285714285714342</v>
      </c>
      <c r="Q21" s="10">
        <f>P21-(E20/14)</f>
        <v>3.2857142857142914</v>
      </c>
      <c r="R21" s="10">
        <f>Q21-(E20/14)</f>
        <v>1.6428571428571486</v>
      </c>
      <c r="S21" s="10">
        <f>R21-(E20/14)</f>
        <v>5.773159728050814E-15</v>
      </c>
    </row>
    <row r="22" spans="1:19" x14ac:dyDescent="0.25">
      <c r="M22" s="4"/>
      <c r="N22" s="4"/>
      <c r="O22" s="4"/>
      <c r="P22" s="4"/>
      <c r="Q22" s="4"/>
      <c r="R22" s="4"/>
      <c r="S22" s="4"/>
    </row>
    <row r="23" spans="1:19" x14ac:dyDescent="0.25">
      <c r="M23" s="4"/>
      <c r="N23" s="4"/>
      <c r="O23" s="4"/>
      <c r="P23" s="4"/>
      <c r="Q23" s="4"/>
      <c r="R23" s="4"/>
      <c r="S23" s="4"/>
    </row>
    <row r="24" spans="1:19" x14ac:dyDescent="0.25">
      <c r="M24" s="4"/>
      <c r="N24" s="4"/>
      <c r="O24" s="4"/>
      <c r="P24" s="4"/>
      <c r="Q24" s="4"/>
      <c r="R24" s="4"/>
      <c r="S24" s="4"/>
    </row>
    <row r="25" spans="1:19" x14ac:dyDescent="0.25">
      <c r="M25" s="4"/>
      <c r="N25" s="4"/>
      <c r="O25" s="4"/>
      <c r="P25" s="4"/>
      <c r="Q25" s="4"/>
      <c r="R25" s="4"/>
      <c r="S25" s="4"/>
    </row>
    <row r="26" spans="1:19" x14ac:dyDescent="0.25">
      <c r="K26" s="7">
        <v>0</v>
      </c>
      <c r="L26" s="4">
        <f>SUM(E11:E19)</f>
        <v>0</v>
      </c>
      <c r="M26" s="4"/>
      <c r="N26" s="4"/>
      <c r="O26" s="4"/>
      <c r="P26" s="4"/>
      <c r="Q26" s="4"/>
      <c r="R26" s="7">
        <v>0</v>
      </c>
      <c r="S26" s="4">
        <f>SUM(L11:L19)</f>
        <v>0</v>
      </c>
    </row>
    <row r="27" spans="1:19" x14ac:dyDescent="0.25">
      <c r="K27" s="7">
        <v>10</v>
      </c>
      <c r="L27" s="7">
        <v>0</v>
      </c>
      <c r="M27" s="4"/>
      <c r="N27" s="4"/>
      <c r="O27" s="4"/>
      <c r="P27" s="4"/>
      <c r="Q27" s="4"/>
      <c r="R27" s="7">
        <v>10</v>
      </c>
      <c r="S27" s="7">
        <v>0</v>
      </c>
    </row>
    <row r="28" spans="1:19" x14ac:dyDescent="0.25">
      <c r="M28" s="4"/>
      <c r="N28" s="4"/>
      <c r="O28" s="4"/>
      <c r="P28" s="4"/>
      <c r="Q28" s="4"/>
      <c r="R28" s="4"/>
      <c r="S28" s="4"/>
    </row>
    <row r="29" spans="1:19" x14ac:dyDescent="0.25">
      <c r="M29" s="4"/>
      <c r="N29" s="4"/>
      <c r="O29" s="4"/>
      <c r="P29" s="4"/>
      <c r="Q29" s="4"/>
      <c r="R29" s="4"/>
      <c r="S29" s="4"/>
    </row>
    <row r="30" spans="1:19" x14ac:dyDescent="0.25">
      <c r="M30" s="4"/>
      <c r="N30" s="4"/>
      <c r="O30" s="4"/>
      <c r="P30" s="4"/>
      <c r="Q30" s="4"/>
      <c r="R30" s="4"/>
      <c r="S30" s="4"/>
    </row>
    <row r="31" spans="1:19" x14ac:dyDescent="0.25">
      <c r="M31" s="4"/>
      <c r="N31" s="4"/>
      <c r="O31" s="4"/>
      <c r="P31" s="4"/>
      <c r="Q31" s="4"/>
      <c r="R31" s="4"/>
      <c r="S31" s="4"/>
    </row>
    <row r="32" spans="1:19" x14ac:dyDescent="0.25">
      <c r="M32" s="4"/>
      <c r="N32" s="4"/>
      <c r="O32" s="4"/>
      <c r="P32" s="4"/>
      <c r="Q32" s="4"/>
      <c r="R32" s="4"/>
      <c r="S32" s="4"/>
    </row>
    <row r="33" spans="13:19" x14ac:dyDescent="0.25">
      <c r="M33" s="4"/>
      <c r="N33" s="4"/>
      <c r="O33" s="4"/>
      <c r="P33" s="4"/>
      <c r="Q33" s="4"/>
      <c r="R33" s="4"/>
      <c r="S33" s="4"/>
    </row>
    <row r="34" spans="13:19" x14ac:dyDescent="0.25">
      <c r="M34" s="4"/>
      <c r="N34" s="4"/>
      <c r="O34" s="4"/>
      <c r="P34" s="4"/>
      <c r="Q34" s="4"/>
      <c r="R34" s="4"/>
      <c r="S34" s="4"/>
    </row>
    <row r="35" spans="13:19" x14ac:dyDescent="0.25">
      <c r="M35" s="4"/>
      <c r="N35" s="4"/>
      <c r="O35" s="4"/>
      <c r="P35" s="4"/>
      <c r="Q35" s="4"/>
      <c r="R35" s="4"/>
      <c r="S35" s="4"/>
    </row>
    <row r="36" spans="13:19" x14ac:dyDescent="0.25">
      <c r="M36" s="4"/>
      <c r="N36" s="4"/>
      <c r="O36" s="4"/>
      <c r="P36" s="4"/>
      <c r="Q36" s="4"/>
      <c r="R36" s="4"/>
      <c r="S36" s="4"/>
    </row>
    <row r="37" spans="13:19" x14ac:dyDescent="0.25">
      <c r="M37" s="4"/>
      <c r="N37" s="4"/>
      <c r="O37" s="4"/>
      <c r="P37" s="4"/>
      <c r="Q37" s="4"/>
      <c r="R37" s="4"/>
      <c r="S37" s="4"/>
    </row>
    <row r="38" spans="13:19" x14ac:dyDescent="0.25">
      <c r="M38" s="4"/>
      <c r="N38" s="4"/>
      <c r="O38" s="4"/>
      <c r="P38" s="4"/>
      <c r="Q38" s="4"/>
      <c r="R38" s="4"/>
      <c r="S38" s="4"/>
    </row>
    <row r="39" spans="13:19" x14ac:dyDescent="0.25">
      <c r="M39" s="4"/>
      <c r="N39" s="4"/>
      <c r="O39" s="4"/>
      <c r="P39" s="4"/>
      <c r="Q39" s="4"/>
      <c r="R39" s="4"/>
      <c r="S39" s="4"/>
    </row>
    <row r="40" spans="13:19" x14ac:dyDescent="0.25">
      <c r="M40" s="4"/>
      <c r="N40" s="4"/>
      <c r="O40" s="4"/>
      <c r="P40" s="4"/>
      <c r="Q40" s="4"/>
      <c r="R40" s="4"/>
      <c r="S40" s="4"/>
    </row>
    <row r="41" spans="13:19" x14ac:dyDescent="0.25">
      <c r="M41" s="4"/>
      <c r="N41" s="4"/>
      <c r="O41" s="4"/>
      <c r="P41" s="4"/>
      <c r="Q41" s="4"/>
      <c r="R41" s="4"/>
      <c r="S41" s="4"/>
    </row>
    <row r="42" spans="13:19" x14ac:dyDescent="0.25">
      <c r="M42" s="4"/>
      <c r="N42" s="4"/>
      <c r="O42" s="4"/>
      <c r="P42" s="4"/>
      <c r="Q42" s="4"/>
      <c r="R42" s="4"/>
      <c r="S42" s="4"/>
    </row>
    <row r="43" spans="13:19" x14ac:dyDescent="0.25">
      <c r="M43" s="4"/>
      <c r="N43" s="4"/>
      <c r="O43" s="4"/>
      <c r="P43" s="4"/>
      <c r="Q43" s="4"/>
      <c r="R43" s="4"/>
      <c r="S43" s="4"/>
    </row>
    <row r="44" spans="13:19" x14ac:dyDescent="0.25">
      <c r="M44" s="4"/>
      <c r="N44" s="4"/>
      <c r="O44" s="4"/>
      <c r="P44" s="4"/>
      <c r="Q44" s="4"/>
      <c r="R44" s="4"/>
      <c r="S44" s="4"/>
    </row>
  </sheetData>
  <sheetProtection formatCells="0" formatColumns="0" formatRows="0" insertRows="0" autoFilter="0"/>
  <autoFilter ref="A10:E10" xr:uid="{00000000-0009-0000-0000-000002000000}"/>
  <mergeCells count="5">
    <mergeCell ref="A2:L2"/>
    <mergeCell ref="E4:J4"/>
    <mergeCell ref="F8:L8"/>
    <mergeCell ref="E20:E21"/>
    <mergeCell ref="M8:S8"/>
  </mergeCells>
  <phoneticPr fontId="22" type="noConversion"/>
  <conditionalFormatting sqref="F20:S20">
    <cfRule type="cellIs" dxfId="1" priority="1" stopIfTrue="1" operator="lessThan">
      <formula>F21</formula>
    </cfRule>
    <cfRule type="cellIs" dxfId="0" priority="2" stopIfTrue="1" operator="greaterThan">
      <formula>F21</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Victor McMurray-Kendall</cp:lastModifiedBy>
  <cp:revision/>
  <dcterms:created xsi:type="dcterms:W3CDTF">2009-04-30T08:53:36Z</dcterms:created>
  <dcterms:modified xsi:type="dcterms:W3CDTF">2025-05-19T01:43:52Z</dcterms:modified>
</cp:coreProperties>
</file>