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qu\Downloads\"/>
    </mc:Choice>
  </mc:AlternateContent>
  <xr:revisionPtr revIDLastSave="0" documentId="13_ncr:1_{A590E17B-0B91-4767-8FFD-1A0287CBCA40}" xr6:coauthVersionLast="47" xr6:coauthVersionMax="47" xr10:uidLastSave="{00000000-0000-0000-0000-000000000000}"/>
  <bookViews>
    <workbookView xWindow="-120" yWindow="-120" windowWidth="29040" windowHeight="15840" xr2:uid="{AB18014F-B95B-48E3-AB12-8890135BF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9" i="1" l="1"/>
  <c r="G52" i="1"/>
  <c r="E26" i="1"/>
  <c r="D27" i="1"/>
  <c r="E25" i="1"/>
  <c r="E27" i="1" s="1"/>
  <c r="E49" i="1"/>
  <c r="D25" i="1"/>
  <c r="G25" i="1"/>
  <c r="G49" i="1"/>
  <c r="D49" i="1"/>
  <c r="C49" i="1"/>
  <c r="G27" i="1"/>
  <c r="F25" i="1"/>
  <c r="F27" i="1" s="1"/>
  <c r="C25" i="1"/>
  <c r="C27" i="1" s="1"/>
  <c r="C52" i="1" s="1"/>
  <c r="C58" i="1" s="1"/>
  <c r="B10" i="1"/>
  <c r="C61" i="1" l="1"/>
  <c r="E52" i="1"/>
  <c r="E55" i="1" s="1"/>
  <c r="E58" i="1" s="1"/>
  <c r="F52" i="1"/>
  <c r="D52" i="1"/>
  <c r="D58" i="1" s="1"/>
  <c r="D61" i="1" s="1"/>
  <c r="G55" i="1"/>
  <c r="G58" i="1" s="1"/>
  <c r="F55" i="1" l="1"/>
  <c r="F58" i="1" s="1"/>
  <c r="E61" i="1"/>
  <c r="F61" i="1" l="1"/>
  <c r="G61" i="1" s="1"/>
</calcChain>
</file>

<file path=xl/sharedStrings.xml><?xml version="1.0" encoding="utf-8"?>
<sst xmlns="http://schemas.openxmlformats.org/spreadsheetml/2006/main" count="44" uniqueCount="40">
  <si>
    <t>FLUJO DE CAJA PROYECTADO DEL PROYECTO</t>
  </si>
  <si>
    <t xml:space="preserve"> PERIODOS : AÑOS DEL 1 AL 5</t>
  </si>
  <si>
    <t>EXPRESADO EN USD</t>
  </si>
  <si>
    <t>Inversión</t>
  </si>
  <si>
    <t>Monto solicitado a PINN</t>
  </si>
  <si>
    <t>Monto  aportado  de contrapartida</t>
  </si>
  <si>
    <t>Total Inversión</t>
  </si>
  <si>
    <t>Flujo de caja</t>
  </si>
  <si>
    <t>Año</t>
  </si>
  <si>
    <t>1*</t>
  </si>
  <si>
    <t>2*</t>
  </si>
  <si>
    <t>Ventas</t>
  </si>
  <si>
    <r>
      <t>Precio Unitario Producto/Servicio (USD</t>
    </r>
    <r>
      <rPr>
        <b/>
        <sz val="9.3000000000000007"/>
        <color theme="1"/>
        <rFont val="Verdana"/>
        <family val="2"/>
      </rPr>
      <t>/unidad)</t>
    </r>
  </si>
  <si>
    <t>Cantidad de ventas de Producto/Servicio (Unidades)</t>
  </si>
  <si>
    <t>Ingresos</t>
  </si>
  <si>
    <t>Ingresos por ventas de productos/servicios</t>
  </si>
  <si>
    <t>Ingresos totales</t>
  </si>
  <si>
    <t>Gastos</t>
  </si>
  <si>
    <t>Salario del Personal</t>
  </si>
  <si>
    <t>Gastos de gestión en propiedad intelectual</t>
  </si>
  <si>
    <t>Formulación y presentación de la propuesta</t>
  </si>
  <si>
    <t>Servicios de investigación y apoyo técnico</t>
  </si>
  <si>
    <t>Capacitación y entrenamiento de recursos humanos</t>
  </si>
  <si>
    <t>Servicios contables para admisibilidad</t>
  </si>
  <si>
    <t>Insumos y materiales necesarios para la construcción de prototipos y de plantas piloto</t>
  </si>
  <si>
    <t>Maquinaria y/o equipo específico para el proyecto</t>
  </si>
  <si>
    <t>Adquisición o arrendamiento de licencias tecnológicas</t>
  </si>
  <si>
    <t>Otros rubros (agregar según corresponda):</t>
  </si>
  <si>
    <t>a</t>
  </si>
  <si>
    <t>b</t>
  </si>
  <si>
    <t xml:space="preserve">c </t>
  </si>
  <si>
    <t>d</t>
  </si>
  <si>
    <t>e</t>
  </si>
  <si>
    <t xml:space="preserve">f </t>
  </si>
  <si>
    <t>Total Gastos</t>
  </si>
  <si>
    <t>Flujo de caja antes de impuestos</t>
  </si>
  <si>
    <t xml:space="preserve">Impuesto sobre la Renta </t>
  </si>
  <si>
    <t>Flujo de caja neto</t>
  </si>
  <si>
    <t xml:space="preserve">Efectivo disponible </t>
  </si>
  <si>
    <t>Ingresos por alquileres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</si>
</sst>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$-540A]#,##0.0_);\([$$-540A]#,##0.0\)"/>
    <numFmt numFmtId="165" formatCode="[$-409]mmm\-yy;@"/>
    <numFmt numFmtId="166" formatCode="0.0"/>
    <numFmt numFmtId="167" formatCode="[$$-540A]#,##0_);\([$$-540A]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u/>
      <sz val="14"/>
      <color theme="1"/>
      <name val="Verdana"/>
      <family val="2"/>
    </font>
    <font>
      <sz val="10"/>
      <color theme="1"/>
      <name val="Verdana"/>
      <family val="2"/>
    </font>
    <font>
      <b/>
      <u/>
      <sz val="10"/>
      <color theme="1"/>
      <name val="Verdana"/>
      <family val="2"/>
    </font>
    <font>
      <b/>
      <sz val="10"/>
      <name val="Verdana"/>
      <family val="2"/>
    </font>
    <font>
      <b/>
      <u/>
      <sz val="12"/>
      <color theme="1"/>
      <name val="Verdana"/>
      <family val="2"/>
    </font>
    <font>
      <b/>
      <sz val="9.3000000000000007"/>
      <color theme="1"/>
      <name val="Verdana"/>
      <family val="2"/>
    </font>
    <font>
      <b/>
      <i/>
      <sz val="10"/>
      <color theme="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43" fontId="4" fillId="0" borderId="6" xfId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0" fontId="2" fillId="0" borderId="0" xfId="0" applyFont="1" applyAlignment="1">
      <alignment vertical="center"/>
    </xf>
    <xf numFmtId="43" fontId="2" fillId="0" borderId="6" xfId="1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5" fontId="6" fillId="3" borderId="9" xfId="1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vertical="center"/>
    </xf>
    <xf numFmtId="166" fontId="4" fillId="3" borderId="18" xfId="0" applyNumberFormat="1" applyFont="1" applyFill="1" applyBorder="1" applyAlignment="1">
      <alignment vertical="center"/>
    </xf>
    <xf numFmtId="166" fontId="4" fillId="3" borderId="19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43" fontId="4" fillId="0" borderId="6" xfId="1" applyFont="1" applyBorder="1" applyAlignment="1" applyProtection="1">
      <alignment vertical="center"/>
    </xf>
    <xf numFmtId="43" fontId="4" fillId="0" borderId="21" xfId="1" applyFont="1" applyBorder="1" applyAlignment="1" applyProtection="1">
      <alignment vertical="center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/>
    </xf>
    <xf numFmtId="43" fontId="4" fillId="3" borderId="23" xfId="1" applyFont="1" applyFill="1" applyBorder="1" applyAlignment="1" applyProtection="1">
      <alignment vertical="center"/>
    </xf>
    <xf numFmtId="43" fontId="4" fillId="3" borderId="23" xfId="1" applyFont="1" applyFill="1" applyBorder="1" applyAlignment="1">
      <alignment vertical="center"/>
    </xf>
    <xf numFmtId="43" fontId="4" fillId="3" borderId="24" xfId="1" applyFont="1" applyFill="1" applyBorder="1" applyAlignment="1">
      <alignment vertical="center"/>
    </xf>
    <xf numFmtId="43" fontId="4" fillId="0" borderId="0" xfId="1" applyFont="1" applyFill="1" applyBorder="1" applyAlignment="1">
      <alignment vertical="center"/>
    </xf>
    <xf numFmtId="43" fontId="4" fillId="0" borderId="16" xfId="1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67" fontId="4" fillId="3" borderId="8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43" fontId="4" fillId="0" borderId="6" xfId="1" applyFont="1" applyBorder="1" applyAlignment="1" applyProtection="1">
      <alignment vertical="center"/>
      <protection locked="0"/>
    </xf>
    <xf numFmtId="43" fontId="4" fillId="0" borderId="21" xfId="1" applyFont="1" applyBorder="1" applyAlignment="1" applyProtection="1">
      <alignment vertical="center"/>
      <protection locked="0"/>
    </xf>
    <xf numFmtId="0" fontId="4" fillId="4" borderId="20" xfId="0" applyFont="1" applyFill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43" fontId="4" fillId="0" borderId="28" xfId="1" applyFont="1" applyBorder="1" applyAlignment="1" applyProtection="1">
      <alignment vertical="center"/>
      <protection locked="0"/>
    </xf>
    <xf numFmtId="43" fontId="4" fillId="0" borderId="29" xfId="1" applyFont="1" applyBorder="1" applyAlignment="1" applyProtection="1">
      <alignment vertical="center"/>
      <protection locked="0"/>
    </xf>
    <xf numFmtId="0" fontId="4" fillId="0" borderId="30" xfId="0" applyFont="1" applyBorder="1" applyAlignment="1">
      <alignment vertical="center" wrapText="1"/>
    </xf>
    <xf numFmtId="43" fontId="4" fillId="0" borderId="31" xfId="1" applyFont="1" applyBorder="1" applyAlignment="1" applyProtection="1">
      <alignment vertical="center"/>
      <protection locked="0"/>
    </xf>
    <xf numFmtId="43" fontId="4" fillId="0" borderId="32" xfId="1" applyFont="1" applyBorder="1" applyAlignment="1" applyProtection="1">
      <alignment vertical="center"/>
      <protection locked="0"/>
    </xf>
    <xf numFmtId="0" fontId="2" fillId="3" borderId="22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3" fontId="4" fillId="0" borderId="8" xfId="1" applyFont="1" applyFill="1" applyBorder="1" applyAlignment="1">
      <alignment vertical="center"/>
    </xf>
    <xf numFmtId="43" fontId="4" fillId="0" borderId="25" xfId="1" applyFont="1" applyFill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3" fontId="10" fillId="0" borderId="6" xfId="1" applyFont="1" applyBorder="1" applyAlignment="1">
      <alignment vertical="center"/>
    </xf>
    <xf numFmtId="43" fontId="10" fillId="0" borderId="21" xfId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3" fontId="10" fillId="0" borderId="0" xfId="1" applyFont="1" applyBorder="1" applyAlignment="1">
      <alignment vertical="center"/>
    </xf>
    <xf numFmtId="43" fontId="10" fillId="0" borderId="16" xfId="1" applyFont="1" applyBorder="1" applyAlignment="1">
      <alignment vertical="center"/>
    </xf>
    <xf numFmtId="43" fontId="4" fillId="0" borderId="0" xfId="1" applyFont="1" applyFill="1" applyBorder="1" applyAlignment="1" applyProtection="1">
      <alignment vertical="center"/>
      <protection locked="0"/>
    </xf>
    <xf numFmtId="43" fontId="4" fillId="0" borderId="16" xfId="1" applyFont="1" applyFill="1" applyBorder="1" applyAlignment="1" applyProtection="1">
      <alignment vertical="center"/>
      <protection locked="0"/>
    </xf>
    <xf numFmtId="0" fontId="2" fillId="3" borderId="20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3" fontId="2" fillId="3" borderId="6" xfId="1" applyFont="1" applyFill="1" applyBorder="1" applyAlignment="1">
      <alignment vertical="center"/>
    </xf>
    <xf numFmtId="43" fontId="2" fillId="3" borderId="21" xfId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43" fontId="2" fillId="0" borderId="14" xfId="1" applyFont="1" applyFill="1" applyBorder="1" applyAlignment="1">
      <alignment vertical="center"/>
    </xf>
    <xf numFmtId="43" fontId="2" fillId="0" borderId="15" xfId="1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0" fillId="0" borderId="34" xfId="0" applyBorder="1"/>
    <xf numFmtId="0" fontId="4" fillId="0" borderId="35" xfId="0" applyFont="1" applyBorder="1" applyAlignment="1">
      <alignment vertical="center" wrapText="1"/>
    </xf>
    <xf numFmtId="43" fontId="4" fillId="0" borderId="36" xfId="1" applyFont="1" applyBorder="1" applyAlignment="1" applyProtection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9E55-D6DF-43DC-9BD3-8F86C10191D3}">
  <dimension ref="A1:G61"/>
  <sheetViews>
    <sheetView tabSelected="1" workbookViewId="0">
      <selection activeCell="A42" sqref="A42"/>
    </sheetView>
  </sheetViews>
  <sheetFormatPr baseColWidth="10" defaultColWidth="11.7109375" defaultRowHeight="15" x14ac:dyDescent="0.25"/>
  <cols>
    <col min="1" max="1" width="36.140625" bestFit="1" customWidth="1"/>
    <col min="2" max="5" width="13.7109375" bestFit="1" customWidth="1"/>
    <col min="6" max="7" width="1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1" t="s">
        <v>1</v>
      </c>
      <c r="B2" s="2"/>
      <c r="C2" s="2"/>
      <c r="D2" s="2"/>
      <c r="E2" s="2"/>
      <c r="F2" s="2"/>
      <c r="G2" s="3"/>
    </row>
    <row r="3" spans="1:7" x14ac:dyDescent="0.25">
      <c r="A3" s="4" t="s">
        <v>2</v>
      </c>
      <c r="B3" s="5"/>
      <c r="C3" s="5"/>
      <c r="D3" s="5"/>
      <c r="E3" s="5"/>
      <c r="F3" s="5"/>
      <c r="G3" s="6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ht="18" x14ac:dyDescent="0.25">
      <c r="A6" s="8" t="s">
        <v>3</v>
      </c>
      <c r="B6" s="7"/>
      <c r="C6" s="7"/>
      <c r="D6" s="7"/>
      <c r="E6" s="7"/>
      <c r="F6" s="7"/>
      <c r="G6" s="7"/>
    </row>
    <row r="7" spans="1:7" x14ac:dyDescent="0.25">
      <c r="A7" s="9"/>
      <c r="B7" s="10"/>
      <c r="C7" s="11"/>
      <c r="D7" s="9"/>
      <c r="E7" s="9"/>
      <c r="F7" s="9"/>
      <c r="G7" s="9"/>
    </row>
    <row r="8" spans="1:7" x14ac:dyDescent="0.25">
      <c r="A8" s="9" t="s">
        <v>4</v>
      </c>
      <c r="B8" s="12">
        <v>36921.67</v>
      </c>
      <c r="C8" s="13"/>
      <c r="D8" s="13"/>
      <c r="E8" s="13"/>
      <c r="F8" s="13"/>
      <c r="G8" s="13"/>
    </row>
    <row r="9" spans="1:7" x14ac:dyDescent="0.25">
      <c r="A9" s="9" t="s">
        <v>5</v>
      </c>
      <c r="B9" s="12">
        <v>24570</v>
      </c>
      <c r="C9" s="13"/>
      <c r="D9" s="13"/>
      <c r="E9" s="13"/>
      <c r="F9" s="13"/>
      <c r="G9" s="13"/>
    </row>
    <row r="10" spans="1:7" x14ac:dyDescent="0.25">
      <c r="A10" s="14" t="s">
        <v>6</v>
      </c>
      <c r="B10" s="15">
        <f>SUM(B8:B9)</f>
        <v>61491.67</v>
      </c>
      <c r="C10" s="16"/>
      <c r="D10" s="16"/>
      <c r="E10" s="16"/>
      <c r="F10" s="16"/>
      <c r="G10" s="16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ht="15.75" thickBot="1" x14ac:dyDescent="0.3">
      <c r="A13" s="9"/>
      <c r="B13" s="14"/>
      <c r="C13" s="9"/>
      <c r="D13" s="9"/>
      <c r="E13" s="9"/>
      <c r="F13" s="9"/>
      <c r="G13" s="9"/>
    </row>
    <row r="14" spans="1:7" ht="18" x14ac:dyDescent="0.25">
      <c r="A14" s="17" t="s">
        <v>7</v>
      </c>
      <c r="B14" s="18"/>
      <c r="C14" s="19" t="s">
        <v>8</v>
      </c>
      <c r="D14" s="19" t="s">
        <v>8</v>
      </c>
      <c r="E14" s="19" t="s">
        <v>8</v>
      </c>
      <c r="F14" s="19" t="s">
        <v>8</v>
      </c>
      <c r="G14" s="19" t="s">
        <v>8</v>
      </c>
    </row>
    <row r="15" spans="1:7" x14ac:dyDescent="0.25">
      <c r="A15" s="20"/>
      <c r="B15" s="9"/>
      <c r="C15" s="21" t="s">
        <v>9</v>
      </c>
      <c r="D15" s="21" t="s">
        <v>10</v>
      </c>
      <c r="E15" s="22">
        <v>3</v>
      </c>
      <c r="F15" s="23">
        <v>4</v>
      </c>
      <c r="G15" s="24">
        <v>5</v>
      </c>
    </row>
    <row r="16" spans="1:7" x14ac:dyDescent="0.25">
      <c r="A16" s="20"/>
      <c r="B16" s="9"/>
      <c r="C16" s="25"/>
      <c r="D16" s="25"/>
      <c r="E16" s="25"/>
      <c r="F16" s="25"/>
      <c r="G16" s="26"/>
    </row>
    <row r="17" spans="1:7" ht="15.75" thickBot="1" x14ac:dyDescent="0.3">
      <c r="A17" s="20"/>
      <c r="B17" s="9"/>
      <c r="C17" s="7"/>
      <c r="D17" s="7"/>
      <c r="E17" s="7"/>
      <c r="F17" s="7"/>
      <c r="G17" s="27"/>
    </row>
    <row r="18" spans="1:7" x14ac:dyDescent="0.25">
      <c r="A18" s="28" t="s">
        <v>11</v>
      </c>
      <c r="B18" s="29"/>
      <c r="C18" s="30"/>
      <c r="D18" s="30"/>
      <c r="E18" s="31"/>
      <c r="F18" s="31"/>
      <c r="G18" s="32"/>
    </row>
    <row r="19" spans="1:7" ht="25.5" x14ac:dyDescent="0.25">
      <c r="A19" s="33" t="s">
        <v>12</v>
      </c>
      <c r="B19" s="34"/>
      <c r="C19" s="35"/>
      <c r="D19" s="35">
        <v>500</v>
      </c>
      <c r="E19" s="35">
        <v>600</v>
      </c>
      <c r="F19" s="35">
        <v>620</v>
      </c>
      <c r="G19" s="36">
        <v>660</v>
      </c>
    </row>
    <row r="20" spans="1:7" ht="26.25" thickBot="1" x14ac:dyDescent="0.3">
      <c r="A20" s="37" t="s">
        <v>13</v>
      </c>
      <c r="B20" s="38"/>
      <c r="C20" s="39"/>
      <c r="D20" s="39">
        <v>100</v>
      </c>
      <c r="E20" s="39">
        <v>250</v>
      </c>
      <c r="F20" s="39">
        <v>400</v>
      </c>
      <c r="G20" s="40">
        <v>1200</v>
      </c>
    </row>
    <row r="21" spans="1:7" x14ac:dyDescent="0.25">
      <c r="A21" s="41"/>
      <c r="B21" s="9"/>
      <c r="C21" s="42"/>
      <c r="D21" s="42"/>
      <c r="E21" s="42"/>
      <c r="F21" s="42"/>
      <c r="G21" s="43"/>
    </row>
    <row r="22" spans="1:7" x14ac:dyDescent="0.25">
      <c r="A22" s="41"/>
      <c r="B22" s="9"/>
      <c r="C22" s="42"/>
      <c r="D22" s="42"/>
      <c r="E22" s="42"/>
      <c r="F22" s="42"/>
      <c r="G22" s="44"/>
    </row>
    <row r="23" spans="1:7" ht="15.75" thickBot="1" x14ac:dyDescent="0.3">
      <c r="A23" s="20"/>
      <c r="B23" s="9"/>
      <c r="C23" s="7"/>
      <c r="D23" s="7"/>
      <c r="E23" s="7"/>
      <c r="F23" s="7"/>
      <c r="G23" s="45"/>
    </row>
    <row r="24" spans="1:7" x14ac:dyDescent="0.25">
      <c r="A24" s="28" t="s">
        <v>14</v>
      </c>
      <c r="B24" s="29"/>
      <c r="C24" s="30"/>
      <c r="D24" s="30"/>
      <c r="E24" s="31"/>
      <c r="F24" s="31"/>
      <c r="G24" s="32"/>
    </row>
    <row r="25" spans="1:7" ht="25.5" x14ac:dyDescent="0.25">
      <c r="A25" s="46" t="s">
        <v>15</v>
      </c>
      <c r="B25" s="47">
        <v>0</v>
      </c>
      <c r="C25" s="47">
        <f>C20*C19</f>
        <v>0</v>
      </c>
      <c r="D25" s="47">
        <f>D19*D20</f>
        <v>50000</v>
      </c>
      <c r="E25" s="47">
        <f>E19*E20</f>
        <v>150000</v>
      </c>
      <c r="F25" s="47">
        <f>F19*F20</f>
        <v>248000</v>
      </c>
      <c r="G25" s="48">
        <f>G19*G20</f>
        <v>792000</v>
      </c>
    </row>
    <row r="26" spans="1:7" x14ac:dyDescent="0.25">
      <c r="A26" s="100" t="s">
        <v>39</v>
      </c>
      <c r="B26" s="101"/>
      <c r="C26" s="101"/>
      <c r="D26" s="101"/>
      <c r="E26" s="47">
        <f>E20*E21</f>
        <v>0</v>
      </c>
      <c r="F26" s="47">
        <v>20000</v>
      </c>
      <c r="G26" s="48">
        <v>22000</v>
      </c>
    </row>
    <row r="27" spans="1:7" ht="15.75" thickBot="1" x14ac:dyDescent="0.3">
      <c r="A27" s="49" t="s">
        <v>16</v>
      </c>
      <c r="B27" s="50"/>
      <c r="C27" s="51">
        <f>SUM(C25:C25)</f>
        <v>0</v>
      </c>
      <c r="D27" s="51">
        <f>SUM(D25:D26)</f>
        <v>50000</v>
      </c>
      <c r="E27" s="52">
        <f>SUM(E25:E25)</f>
        <v>150000</v>
      </c>
      <c r="F27" s="52">
        <f>SUM(F25:F25)</f>
        <v>248000</v>
      </c>
      <c r="G27" s="53">
        <f>SUM(G25:G25)</f>
        <v>792000</v>
      </c>
    </row>
    <row r="28" spans="1:7" x14ac:dyDescent="0.25">
      <c r="A28" s="41"/>
      <c r="B28" s="14"/>
      <c r="C28" s="54"/>
      <c r="D28" s="54"/>
      <c r="E28" s="54"/>
      <c r="F28" s="54"/>
      <c r="G28" s="55"/>
    </row>
    <row r="29" spans="1:7" x14ac:dyDescent="0.25">
      <c r="A29" s="41"/>
      <c r="B29" s="14"/>
      <c r="C29" s="54"/>
      <c r="D29" s="54"/>
      <c r="E29" s="54"/>
      <c r="F29" s="54"/>
      <c r="G29" s="55"/>
    </row>
    <row r="30" spans="1:7" ht="15.75" thickBot="1" x14ac:dyDescent="0.3">
      <c r="A30" s="20"/>
      <c r="B30" s="9"/>
      <c r="C30" s="9"/>
      <c r="D30" s="9"/>
      <c r="E30" s="9"/>
      <c r="F30" s="9"/>
      <c r="G30" s="56"/>
    </row>
    <row r="31" spans="1:7" x14ac:dyDescent="0.25">
      <c r="A31" s="57" t="s">
        <v>17</v>
      </c>
      <c r="B31" s="58"/>
      <c r="C31" s="59"/>
      <c r="D31" s="60"/>
      <c r="E31" s="60"/>
      <c r="F31" s="60"/>
      <c r="G31" s="61"/>
    </row>
    <row r="32" spans="1:7" x14ac:dyDescent="0.25">
      <c r="A32" s="46" t="s">
        <v>18</v>
      </c>
      <c r="B32" s="62"/>
      <c r="C32" s="62">
        <v>9133</v>
      </c>
      <c r="D32" s="62">
        <v>10000</v>
      </c>
      <c r="E32" s="62">
        <v>12000</v>
      </c>
      <c r="F32" s="62">
        <v>15000</v>
      </c>
      <c r="G32" s="63">
        <v>20000</v>
      </c>
    </row>
    <row r="33" spans="1:7" ht="25.5" x14ac:dyDescent="0.25">
      <c r="A33" s="64" t="s">
        <v>19</v>
      </c>
      <c r="B33" s="62"/>
      <c r="C33" s="62">
        <v>1000</v>
      </c>
      <c r="D33" s="62">
        <v>1050</v>
      </c>
      <c r="E33" s="62">
        <v>2000</v>
      </c>
      <c r="F33" s="62">
        <v>2000</v>
      </c>
      <c r="G33" s="63">
        <v>2000</v>
      </c>
    </row>
    <row r="34" spans="1:7" ht="25.5" x14ac:dyDescent="0.25">
      <c r="A34" s="46" t="s">
        <v>20</v>
      </c>
      <c r="B34" s="62"/>
      <c r="C34" s="62">
        <v>583.33000000000004</v>
      </c>
      <c r="D34" s="62">
        <v>0</v>
      </c>
      <c r="E34" s="62">
        <v>0</v>
      </c>
      <c r="F34" s="62">
        <v>0</v>
      </c>
      <c r="G34" s="63">
        <v>0</v>
      </c>
    </row>
    <row r="35" spans="1:7" ht="25.5" x14ac:dyDescent="0.25">
      <c r="A35" s="46" t="s">
        <v>21</v>
      </c>
      <c r="B35" s="62"/>
      <c r="C35" s="62">
        <v>2991.67</v>
      </c>
      <c r="D35" s="62">
        <v>0</v>
      </c>
      <c r="E35" s="62">
        <v>0</v>
      </c>
      <c r="F35" s="62">
        <v>10000</v>
      </c>
      <c r="G35" s="63">
        <v>15000</v>
      </c>
    </row>
    <row r="36" spans="1:7" ht="25.5" x14ac:dyDescent="0.25">
      <c r="A36" s="46" t="s">
        <v>22</v>
      </c>
      <c r="B36" s="62"/>
      <c r="C36" s="62">
        <v>700</v>
      </c>
      <c r="D36" s="62"/>
      <c r="E36" s="62"/>
      <c r="F36" s="62"/>
      <c r="G36" s="63"/>
    </row>
    <row r="37" spans="1:7" ht="25.5" x14ac:dyDescent="0.25">
      <c r="A37" s="46" t="s">
        <v>23</v>
      </c>
      <c r="B37" s="62"/>
      <c r="C37" s="62">
        <v>200</v>
      </c>
      <c r="D37" s="62">
        <v>230</v>
      </c>
      <c r="E37" s="62">
        <v>250</v>
      </c>
      <c r="F37" s="62">
        <v>300</v>
      </c>
      <c r="G37" s="63">
        <v>300</v>
      </c>
    </row>
    <row r="38" spans="1:7" ht="38.25" x14ac:dyDescent="0.25">
      <c r="A38" s="46" t="s">
        <v>24</v>
      </c>
      <c r="B38" s="62"/>
      <c r="C38" s="62">
        <v>25000</v>
      </c>
      <c r="D38" s="62">
        <v>16050</v>
      </c>
      <c r="E38" s="62"/>
      <c r="F38" s="62"/>
      <c r="G38" s="63"/>
    </row>
    <row r="39" spans="1:7" ht="25.5" x14ac:dyDescent="0.25">
      <c r="A39" s="46" t="s">
        <v>25</v>
      </c>
      <c r="B39" s="62"/>
      <c r="C39" s="62">
        <v>5833.33</v>
      </c>
      <c r="D39" s="62"/>
      <c r="E39" s="62"/>
      <c r="F39" s="62"/>
      <c r="G39" s="63"/>
    </row>
    <row r="40" spans="1:7" ht="25.5" x14ac:dyDescent="0.25">
      <c r="A40" s="46" t="s">
        <v>26</v>
      </c>
      <c r="B40" s="62"/>
      <c r="C40" s="62"/>
      <c r="D40" s="62"/>
      <c r="E40" s="62"/>
      <c r="F40" s="62"/>
      <c r="G40" s="63"/>
    </row>
    <row r="41" spans="1:7" ht="25.5" x14ac:dyDescent="0.25">
      <c r="A41" s="65" t="s">
        <v>27</v>
      </c>
      <c r="B41" s="66"/>
      <c r="C41" s="66"/>
      <c r="D41" s="66"/>
      <c r="E41" s="66"/>
      <c r="F41" s="66"/>
      <c r="G41" s="67"/>
    </row>
    <row r="42" spans="1:7" x14ac:dyDescent="0.25">
      <c r="A42" s="68" t="s">
        <v>28</v>
      </c>
      <c r="B42" s="69"/>
      <c r="C42" s="69"/>
      <c r="D42" s="69">
        <v>0</v>
      </c>
      <c r="E42" s="69">
        <v>50000</v>
      </c>
      <c r="F42" s="69">
        <v>50000</v>
      </c>
      <c r="G42" s="70">
        <v>50000</v>
      </c>
    </row>
    <row r="43" spans="1:7" x14ac:dyDescent="0.25">
      <c r="A43" s="46" t="s">
        <v>29</v>
      </c>
      <c r="B43" s="62"/>
      <c r="C43" s="62"/>
      <c r="D43" s="62">
        <v>0</v>
      </c>
      <c r="E43" s="62">
        <v>20000</v>
      </c>
      <c r="F43" s="62">
        <v>20000</v>
      </c>
      <c r="G43" s="63">
        <v>20000</v>
      </c>
    </row>
    <row r="44" spans="1:7" x14ac:dyDescent="0.25">
      <c r="A44" s="46" t="s">
        <v>30</v>
      </c>
      <c r="B44" s="62"/>
      <c r="C44" s="62"/>
      <c r="D44" s="62">
        <v>0</v>
      </c>
      <c r="E44" s="62">
        <v>10000</v>
      </c>
      <c r="F44" s="62">
        <v>10000</v>
      </c>
      <c r="G44" s="63">
        <v>10000</v>
      </c>
    </row>
    <row r="45" spans="1:7" x14ac:dyDescent="0.25">
      <c r="A45" s="68" t="s">
        <v>31</v>
      </c>
      <c r="B45" s="62"/>
      <c r="C45" s="62"/>
      <c r="D45" s="62"/>
      <c r="E45" s="62"/>
      <c r="F45" s="62"/>
      <c r="G45" s="63"/>
    </row>
    <row r="46" spans="1:7" x14ac:dyDescent="0.25">
      <c r="A46" s="46" t="s">
        <v>32</v>
      </c>
      <c r="B46" s="62"/>
      <c r="C46" s="62"/>
      <c r="D46" s="62"/>
      <c r="E46" s="62"/>
      <c r="F46" s="62"/>
      <c r="G46" s="63"/>
    </row>
    <row r="47" spans="1:7" x14ac:dyDescent="0.25">
      <c r="A47" s="46" t="s">
        <v>33</v>
      </c>
      <c r="B47" s="62"/>
      <c r="C47" s="62"/>
      <c r="D47" s="62"/>
      <c r="E47" s="62"/>
      <c r="F47" s="62"/>
      <c r="G47" s="63"/>
    </row>
    <row r="48" spans="1:7" x14ac:dyDescent="0.25">
      <c r="A48" s="46"/>
      <c r="B48" s="62"/>
      <c r="C48" s="62"/>
      <c r="D48" s="62">
        <v>0</v>
      </c>
      <c r="E48" s="62">
        <v>0</v>
      </c>
      <c r="F48" s="62">
        <v>0</v>
      </c>
      <c r="G48" s="63">
        <v>0</v>
      </c>
    </row>
    <row r="49" spans="1:7" ht="15.75" thickBot="1" x14ac:dyDescent="0.3">
      <c r="A49" s="71" t="s">
        <v>34</v>
      </c>
      <c r="B49" s="50"/>
      <c r="C49" s="52">
        <f>SUM(C32:C48)</f>
        <v>45441.33</v>
      </c>
      <c r="D49" s="52">
        <f>SUM(D32:D48)</f>
        <v>27330</v>
      </c>
      <c r="E49" s="52">
        <f>SUM(E32:E48)</f>
        <v>94250</v>
      </c>
      <c r="F49" s="52">
        <f>SUM(F32:F48)</f>
        <v>107300</v>
      </c>
      <c r="G49" s="53">
        <f>SUM(G32:G48)</f>
        <v>117300</v>
      </c>
    </row>
    <row r="50" spans="1:7" x14ac:dyDescent="0.25">
      <c r="A50" s="72"/>
      <c r="B50" s="73"/>
      <c r="C50" s="74"/>
      <c r="D50" s="74"/>
      <c r="E50" s="74"/>
      <c r="F50" s="74"/>
      <c r="G50" s="75"/>
    </row>
    <row r="51" spans="1:7" x14ac:dyDescent="0.25">
      <c r="A51" s="76"/>
      <c r="B51" s="77"/>
      <c r="C51" s="77"/>
      <c r="D51" s="77"/>
      <c r="E51" s="77"/>
      <c r="F51" s="77"/>
      <c r="G51" s="78"/>
    </row>
    <row r="52" spans="1:7" x14ac:dyDescent="0.25">
      <c r="A52" s="79" t="s">
        <v>35</v>
      </c>
      <c r="B52" s="80"/>
      <c r="C52" s="81">
        <f>C27-C49</f>
        <v>-45441.33</v>
      </c>
      <c r="D52" s="81">
        <f>D27-D49</f>
        <v>22670</v>
      </c>
      <c r="E52" s="81">
        <f>E27-E49</f>
        <v>55750</v>
      </c>
      <c r="F52" s="81">
        <f>F27-F49</f>
        <v>140700</v>
      </c>
      <c r="G52" s="82">
        <f>G27-G49</f>
        <v>674700</v>
      </c>
    </row>
    <row r="53" spans="1:7" x14ac:dyDescent="0.25">
      <c r="A53" s="83"/>
      <c r="B53" s="14"/>
      <c r="C53" s="84"/>
      <c r="D53" s="84"/>
      <c r="E53" s="84"/>
      <c r="F53" s="84"/>
      <c r="G53" s="85"/>
    </row>
    <row r="54" spans="1:7" x14ac:dyDescent="0.25">
      <c r="A54" s="20"/>
      <c r="B54" s="9"/>
      <c r="C54" s="9"/>
      <c r="D54" s="9"/>
      <c r="E54" s="9"/>
      <c r="F54" s="9"/>
      <c r="G54" s="56"/>
    </row>
    <row r="55" spans="1:7" x14ac:dyDescent="0.25">
      <c r="A55" s="79" t="s">
        <v>36</v>
      </c>
      <c r="B55" s="80"/>
      <c r="C55" s="62">
        <v>0</v>
      </c>
      <c r="D55" s="62">
        <v>0</v>
      </c>
      <c r="E55" s="62">
        <f>E52*0.1</f>
        <v>5575</v>
      </c>
      <c r="F55" s="62">
        <f>F52*0.1</f>
        <v>14070</v>
      </c>
      <c r="G55" s="62">
        <f t="shared" ref="F55:G55" si="0">G52*0.1</f>
        <v>67470</v>
      </c>
    </row>
    <row r="56" spans="1:7" x14ac:dyDescent="0.25">
      <c r="A56" s="83"/>
      <c r="B56" s="14"/>
      <c r="C56" s="86"/>
      <c r="D56" s="86"/>
      <c r="E56" s="86"/>
      <c r="F56" s="86"/>
      <c r="G56" s="87"/>
    </row>
    <row r="57" spans="1:7" x14ac:dyDescent="0.25">
      <c r="A57" s="20"/>
      <c r="B57" s="9"/>
      <c r="C57" s="9"/>
      <c r="D57" s="9"/>
      <c r="E57" s="9"/>
      <c r="F57" s="9"/>
      <c r="G57" s="56"/>
    </row>
    <row r="58" spans="1:7" x14ac:dyDescent="0.25">
      <c r="A58" s="88" t="s">
        <v>37</v>
      </c>
      <c r="B58" s="89"/>
      <c r="C58" s="90">
        <f>C52-C55</f>
        <v>-45441.33</v>
      </c>
      <c r="D58" s="90">
        <f>D52-D55</f>
        <v>22670</v>
      </c>
      <c r="E58" s="90">
        <f>E52-E55</f>
        <v>50175</v>
      </c>
      <c r="F58" s="90">
        <f>F52-F55</f>
        <v>126630</v>
      </c>
      <c r="G58" s="91">
        <f>G52-G55</f>
        <v>607230</v>
      </c>
    </row>
    <row r="59" spans="1:7" x14ac:dyDescent="0.25">
      <c r="A59" s="92"/>
      <c r="B59" s="93"/>
      <c r="C59" s="94"/>
      <c r="D59" s="94"/>
      <c r="E59" s="94"/>
      <c r="F59" s="94"/>
      <c r="G59" s="95"/>
    </row>
    <row r="60" spans="1:7" x14ac:dyDescent="0.25">
      <c r="A60" s="96"/>
      <c r="B60" s="97"/>
      <c r="C60" s="98"/>
      <c r="D60" s="98"/>
      <c r="E60" s="98"/>
      <c r="F60" s="98"/>
      <c r="G60" s="99"/>
    </row>
    <row r="61" spans="1:7" ht="15.75" thickBot="1" x14ac:dyDescent="0.3">
      <c r="A61" s="71" t="s">
        <v>38</v>
      </c>
      <c r="B61" s="50"/>
      <c r="C61" s="52">
        <f>C58+B10</f>
        <v>16050.339999999997</v>
      </c>
      <c r="D61" s="52">
        <f>C61+D58</f>
        <v>38720.339999999997</v>
      </c>
      <c r="E61" s="52">
        <f>D61+E58</f>
        <v>88895.34</v>
      </c>
      <c r="F61" s="52">
        <f>E61+F58</f>
        <v>215525.34</v>
      </c>
      <c r="G61" s="53">
        <f>F61+G58</f>
        <v>822755.34</v>
      </c>
    </row>
  </sheetData>
  <protectedRanges>
    <protectedRange sqref="B8:B9" name="Rango1"/>
    <protectedRange sqref="C19:G20" name="Rango2"/>
    <protectedRange sqref="C32:G40" name="Rango3"/>
    <protectedRange sqref="C42:G48" name="Rango4"/>
    <protectedRange sqref="A42:A48" name="Rango6"/>
  </protectedRanges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aesqu</dc:creator>
  <cp:lastModifiedBy>aesqu</cp:lastModifiedBy>
  <dcterms:created xsi:type="dcterms:W3CDTF">2022-03-02T18:26:37Z</dcterms:created>
  <dcterms:modified xsi:type="dcterms:W3CDTF">2022-03-02T18:33:17Z</dcterms:modified>
</cp:coreProperties>
</file>