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D1B" sheetId="1" state="visible" r:id="rId1"/>
    <sheet name="2D1B" sheetId="2" state="visible" r:id="rId2"/>
    <sheet name="2D2B" sheetId="3" state="visible" r:id="rId3"/>
    <sheet name="3D1B" sheetId="4" state="visible" r:id="rId4"/>
    <sheet name="3D2B" sheetId="5" state="visible" r:id="rId5"/>
    <sheet name="Estudio" sheetId="6" state="visible" r:id="rId6"/>
  </sheets>
  <definedNames>
    <definedName name="_xlnm._FilterDatabase" localSheetId="0" hidden="1">'1D1B'!$G$1:$G$46</definedName>
    <definedName name="_xlnm._FilterDatabase" localSheetId="1" hidden="1">'2D1B'!$G$1:$G$20</definedName>
    <definedName name="_xlnm._FilterDatabase" localSheetId="2" hidden="1">'2D2B'!$G$1:$G$27</definedName>
    <definedName name="_xlnm._FilterDatabase" localSheetId="3" hidden="1">'3D1B'!$G$1:$G$14</definedName>
    <definedName name="_xlnm._FilterDatabase" localSheetId="4" hidden="1">'3D2B'!$G$1:$G$21</definedName>
    <definedName name="_xlnm._FilterDatabase" localSheetId="5" hidden="1">'Estudio'!$G$1:$G$15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/>
    <font>
      <b val="1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FFFFFF"/>
        <bgColor rgb="00FFFFFF"/>
      </patternFill>
    </fill>
    <fill>
      <patternFill patternType="solid">
        <fgColor rgb="009ab7e6"/>
        <bgColor rgb="009ab7e6"/>
      </patternFill>
    </fill>
  </fills>
  <borders count="3">
    <border>
      <left/>
      <right/>
      <top/>
      <bottom/>
      <diagonal/>
    </border>
    <border/>
    <border>
      <left style="thin">
        <color rgb="00d3d3d3"/>
      </left>
      <right style="thin">
        <color rgb="00d3d3d3"/>
      </right>
      <top style="thin">
        <color rgb="00d3d3d3"/>
      </top>
      <bottom style="thin">
        <color rgb="00d3d3d3"/>
      </bottom>
    </border>
  </borders>
  <cellStyleXfs count="3">
    <xf numFmtId="0" fontId="0" fillId="0" borderId="0"/>
    <xf numFmtId="0" fontId="1" fillId="2" borderId="1"/>
    <xf numFmtId="0" fontId="1" fillId="3" borderId="1"/>
  </cellStyleXfs>
  <cellXfs count="6">
    <xf numFmtId="0" fontId="0" fillId="0" borderId="0" pivotButton="0" quotePrefix="0" xfId="0"/>
    <xf numFmtId="0" fontId="2" fillId="4" borderId="0" pivotButton="0" quotePrefix="0" xfId="0"/>
    <xf numFmtId="0" fontId="1" fillId="2" borderId="2" pivotButton="0" quotePrefix="0" xfId="1"/>
    <xf numFmtId="0" fontId="1" fillId="3" borderId="2" pivotButton="0" quotePrefix="0" xfId="2"/>
    <xf numFmtId="164" fontId="0" fillId="0" borderId="0" pivotButton="0" quotePrefix="0" xfId="0"/>
    <xf numFmtId="4" fontId="0" fillId="0" borderId="0" pivotButton="0" quotePrefix="0" xfId="0"/>
  </cellXfs>
  <cellStyles count="3">
    <cellStyle name="Normal" xfId="0" builtinId="0" hidden="0"/>
    <cellStyle name="odd_row_style" xfId="1" hidden="0"/>
    <cellStyle name="even_row_styl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46"/>
  <sheetViews>
    <sheetView workbookViewId="0">
      <selection activeCell="A1" sqref="A1"/>
    </sheetView>
  </sheetViews>
  <sheetFormatPr baseColWidth="8" defaultRowHeight="15"/>
  <cols>
    <col width="11" customWidth="1" min="1" max="1"/>
    <col width="36" customWidth="1" min="2" max="2"/>
    <col width="70" customWidth="1" min="3" max="3"/>
    <col width="33" customWidth="1" min="4" max="4"/>
    <col width="14" customWidth="1" min="5" max="5"/>
    <col width="14" customWidth="1" min="6" max="6"/>
    <col width="13" customWidth="1" min="7" max="7"/>
    <col width="19" customWidth="1" min="8" max="8"/>
    <col width="19" customWidth="1" min="9" max="9"/>
    <col width="23" customWidth="1" min="10" max="10"/>
    <col width="16" customWidth="1" min="11" max="11"/>
    <col width="9" customWidth="1" min="12" max="12"/>
    <col width="19" customWidth="1" min="13" max="13"/>
    <col width="10" customWidth="1" min="14" max="14"/>
    <col width="14" customWidth="1" min="15" max="15"/>
    <col width="13" customWidth="1" min="16" max="16"/>
    <col width="12" customWidth="1" min="17" max="17"/>
    <col width="17" customWidth="1" min="18" max="18"/>
    <col width="16" customWidth="1" min="19" max="19"/>
    <col width="18" customWidth="1" min="20" max="20"/>
    <col width="17" customWidth="1" min="21" max="21"/>
    <col width="12" customWidth="1" min="22" max="22"/>
    <col width="15" customWidth="1" min="23" max="23"/>
    <col width="15" customWidth="1" min="24" max="24"/>
    <col width="8" customWidth="1" min="25" max="25"/>
    <col width="15" customWidth="1" min="26" max="26"/>
    <col width="15" customWidth="1" min="27" max="27"/>
    <col width="33" customWidth="1" min="28" max="28"/>
    <col width="20" customWidth="1" min="29" max="29"/>
    <col width="20" customWidth="1" min="30" max="30"/>
    <col width="10" customWidth="1" min="31" max="31"/>
    <col width="11" customWidth="1" min="32" max="32"/>
    <col width="11" customWidth="1" min="33" max="33"/>
    <col width="15" customWidth="1" min="34" max="34"/>
    <col width="18" customWidth="1" min="35" max="35"/>
    <col width="25" customWidth="1" min="36" max="36"/>
    <col width="15" customWidth="1" min="37" max="37"/>
    <col width="14" customWidth="1" min="38" max="38"/>
    <col width="19" customWidth="1" min="39" max="39"/>
    <col width="13" customWidth="1" min="40" max="40"/>
  </cols>
  <sheetData>
    <row r="1">
      <c r="A1" s="1" t="inlineStr">
        <is>
          <t>ID</t>
        </is>
      </c>
      <c r="B1" s="1" t="inlineStr">
        <is>
          <t>Código</t>
        </is>
      </c>
      <c r="C1" s="1" t="inlineStr">
        <is>
          <t>Nombre</t>
        </is>
      </c>
      <c r="D1" s="1" t="inlineStr">
        <is>
          <t>Tipo</t>
        </is>
      </c>
      <c r="E1" s="1" t="inlineStr">
        <is>
          <t>Precio ($)</t>
        </is>
      </c>
      <c r="F1" s="1" t="inlineStr">
        <is>
          <t>m2 totales</t>
        </is>
      </c>
      <c r="G1" s="1" t="inlineStr">
        <is>
          <t>Rangos</t>
        </is>
      </c>
      <c r="H1" s="1" t="inlineStr">
        <is>
          <t>Precio (UF)</t>
        </is>
      </c>
      <c r="I1" s="1" t="inlineStr">
        <is>
          <t>Gasto Común ($)</t>
        </is>
      </c>
      <c r="J1" s="1" t="inlineStr">
        <is>
          <t>Gasto Común Imp ($)</t>
        </is>
      </c>
      <c r="K1" s="1" t="inlineStr">
        <is>
          <t>Habitaciones</t>
        </is>
      </c>
      <c r="L1" s="1" t="inlineStr">
        <is>
          <t>Baños</t>
        </is>
      </c>
      <c r="M1" s="1" t="inlineStr">
        <is>
          <t>Estacionamiento</t>
        </is>
      </c>
      <c r="N1" s="1" t="inlineStr">
        <is>
          <t>Bodega</t>
        </is>
      </c>
      <c r="O1" s="1" t="inlineStr">
        <is>
          <t>Superficie</t>
        </is>
      </c>
      <c r="P1" s="1" t="inlineStr">
        <is>
          <t>Mts Total</t>
        </is>
      </c>
      <c r="Q1" s="1" t="inlineStr">
        <is>
          <t>Mts Útil</t>
        </is>
      </c>
      <c r="R1" s="1" t="inlineStr">
        <is>
          <t>Mts Total Imp</t>
        </is>
      </c>
      <c r="S1" s="1" t="inlineStr">
        <is>
          <t>Mts Útil Imp</t>
        </is>
      </c>
      <c r="T1" s="1" t="inlineStr">
        <is>
          <t>Mts Total Diff</t>
        </is>
      </c>
      <c r="U1" s="1" t="inlineStr">
        <is>
          <t>Mts Útil Diff</t>
        </is>
      </c>
      <c r="V1" s="1" t="inlineStr">
        <is>
          <t>Amoblado</t>
        </is>
      </c>
      <c r="W1" s="1" t="inlineStr">
        <is>
          <t>Antiguedad</t>
        </is>
      </c>
      <c r="X1" s="1" t="inlineStr">
        <is>
          <t>Multifamily</t>
        </is>
      </c>
      <c r="Y1" s="1" t="inlineStr">
        <is>
          <t>Loft</t>
        </is>
      </c>
      <c r="Z1" s="1" t="inlineStr">
        <is>
          <t>Comuna</t>
        </is>
      </c>
      <c r="AA1" s="1" t="inlineStr">
        <is>
          <t>Zona</t>
        </is>
      </c>
      <c r="AB1" s="1" t="inlineStr">
        <is>
          <t>Barrio</t>
        </is>
      </c>
      <c r="AC1" s="1" t="inlineStr">
        <is>
          <t>Latitud</t>
        </is>
      </c>
      <c r="AD1" s="1" t="inlineStr">
        <is>
          <t>Longitud</t>
        </is>
      </c>
      <c r="AE1" s="1" t="inlineStr">
        <is>
          <t>Oferta</t>
        </is>
      </c>
      <c r="AF1" s="1" t="inlineStr">
        <is>
          <t>Estudio</t>
        </is>
      </c>
      <c r="AG1" s="1" t="inlineStr">
        <is>
          <t>Terraza</t>
        </is>
      </c>
      <c r="AH1" s="1" t="inlineStr">
        <is>
          <t>F. Creación</t>
        </is>
      </c>
      <c r="AI1" s="1" t="inlineStr">
        <is>
          <t>F. Publicación</t>
        </is>
      </c>
      <c r="AJ1" s="1" t="inlineStr">
        <is>
          <t>¿Activa en BuscoNido?</t>
        </is>
      </c>
      <c r="AK1" s="1" t="inlineStr">
        <is>
          <t>Mts Terreno</t>
        </is>
      </c>
      <c r="AL1" s="1" t="inlineStr">
        <is>
          <t>Condominio</t>
        </is>
      </c>
      <c r="AM1" s="1" t="inlineStr">
        <is>
          <t>¿Uso Comercial?</t>
        </is>
      </c>
      <c r="AN1" s="1" t="inlineStr">
        <is>
          <t>Tipología</t>
        </is>
      </c>
    </row>
    <row r="2">
      <c r="A2" s="2" t="n">
        <v>3158083</v>
      </c>
      <c r="B2" s="2" t="inlineStr">
        <is>
          <t>YAP-84643573</t>
        </is>
      </c>
      <c r="C2" s="2" t="inlineStr">
        <is>
          <t>Departamento en Diagonal Santa Elena</t>
        </is>
      </c>
      <c r="D2" s="2" t="inlineStr">
        <is>
          <t>Departamento</t>
        </is>
      </c>
      <c r="E2" s="2" t="n">
        <v>335000</v>
      </c>
      <c r="F2" s="2" t="n">
        <v>32</v>
      </c>
      <c r="G2" s="2" t="inlineStr">
        <is>
          <t>31.0-41.0</t>
        </is>
      </c>
      <c r="H2" s="2" t="n">
        <v>9.2874321636251</v>
      </c>
      <c r="I2" s="2" t="n">
        <v>45000</v>
      </c>
      <c r="J2" s="2" t="n">
        <v>45000</v>
      </c>
      <c r="K2" s="2" t="n">
        <v>1</v>
      </c>
      <c r="L2" s="2" t="n">
        <v>1</v>
      </c>
      <c r="M2" s="2" t="inlineStr">
        <is>
          <t>Si</t>
        </is>
      </c>
      <c r="N2" s="2" t="inlineStr">
        <is>
          <t>Si</t>
        </is>
      </c>
      <c r="O2" s="2" t="n">
        <v>32</v>
      </c>
      <c r="P2" s="2" t="n">
        <v>32</v>
      </c>
      <c r="Q2" s="2" t="n">
        <v>0</v>
      </c>
      <c r="R2" s="2" t="n">
        <v>32</v>
      </c>
      <c r="S2" s="2" t="n">
        <v>30.7</v>
      </c>
      <c r="T2" s="2" t="inlineStr">
        <is>
          <t>Si</t>
        </is>
      </c>
      <c r="U2" s="2" t="inlineStr">
        <is>
          <t>No</t>
        </is>
      </c>
      <c r="V2" s="2" t="inlineStr">
        <is>
          <t>No</t>
        </is>
      </c>
      <c r="W2" s="2" t="n">
        <v/>
      </c>
      <c r="X2" s="2" t="inlineStr">
        <is>
          <t>No</t>
        </is>
      </c>
      <c r="Y2" s="2" t="inlineStr">
        <is>
          <t>No</t>
        </is>
      </c>
      <c r="Z2" s="2" t="inlineStr">
        <is>
          <t>San Joaquín</t>
        </is>
      </c>
      <c r="AA2" s="2" t="inlineStr">
        <is>
          <t>Urbano Park</t>
        </is>
      </c>
      <c r="AB2" s="2" t="inlineStr">
        <is>
          <t>Barrio Industrial Santa Elena</t>
        </is>
      </c>
      <c r="AC2" s="2" t="n">
        <v>-33.4765085</v>
      </c>
      <c r="AD2" s="2" t="n">
        <v>-70.6274415</v>
      </c>
      <c r="AE2" s="2" t="inlineStr">
        <is>
          <t>No</t>
        </is>
      </c>
      <c r="AF2" s="2" t="inlineStr">
        <is>
          <t>No</t>
        </is>
      </c>
      <c r="AG2" s="2" t="inlineStr">
        <is>
          <t>No</t>
        </is>
      </c>
      <c r="AH2" s="2" t="inlineStr">
        <is>
          <t>2023-06-14</t>
        </is>
      </c>
      <c r="AI2" s="2" t="inlineStr">
        <is>
          <t>2023-05-23</t>
        </is>
      </c>
      <c r="AJ2" s="2" t="inlineStr">
        <is>
          <t>Activa</t>
        </is>
      </c>
      <c r="AK2" s="2" t="n">
        <v/>
      </c>
      <c r="AL2" s="2" t="inlineStr">
        <is>
          <t>No</t>
        </is>
      </c>
      <c r="AM2" s="2" t="inlineStr">
        <is>
          <t>No</t>
        </is>
      </c>
      <c r="AN2" s="2" t="inlineStr">
        <is>
          <t>1D1B</t>
        </is>
      </c>
    </row>
    <row r="3">
      <c r="A3" s="3" t="n">
        <v>3427508</v>
      </c>
      <c r="B3" s="3" t="inlineStr">
        <is>
          <t>YAP-85735312</t>
        </is>
      </c>
      <c r="C3" s="3" t="inlineStr">
        <is>
          <t>Departamento Macul</t>
        </is>
      </c>
      <c r="D3" s="3" t="inlineStr">
        <is>
          <t>Departamento</t>
        </is>
      </c>
      <c r="E3" s="3" t="n">
        <v>410000</v>
      </c>
      <c r="F3" s="3" t="n">
        <v>40</v>
      </c>
      <c r="G3" s="3" t="inlineStr">
        <is>
          <t>31.0-41.0</t>
        </is>
      </c>
      <c r="H3" s="3" t="n">
        <v>11.366708021153</v>
      </c>
      <c r="I3" s="3" t="n">
        <v>40000</v>
      </c>
      <c r="J3" s="3" t="n">
        <v>40000</v>
      </c>
      <c r="K3" s="3" t="n">
        <v>1</v>
      </c>
      <c r="L3" s="3" t="n">
        <v>1</v>
      </c>
      <c r="M3" s="3" t="inlineStr">
        <is>
          <t>Si</t>
        </is>
      </c>
      <c r="N3" s="3" t="inlineStr">
        <is>
          <t>Si</t>
        </is>
      </c>
      <c r="O3" s="3" t="n">
        <v>40</v>
      </c>
      <c r="P3" s="3" t="n">
        <v>40</v>
      </c>
      <c r="Q3" s="3" t="n">
        <v>0</v>
      </c>
      <c r="R3" s="3" t="n">
        <v>40</v>
      </c>
      <c r="S3" s="3" t="n">
        <v>36</v>
      </c>
      <c r="T3" s="3" t="inlineStr">
        <is>
          <t>Si</t>
        </is>
      </c>
      <c r="U3" s="3" t="inlineStr">
        <is>
          <t>No</t>
        </is>
      </c>
      <c r="V3" s="3" t="inlineStr">
        <is>
          <t>No</t>
        </is>
      </c>
      <c r="W3" s="3" t="n">
        <v/>
      </c>
      <c r="X3" s="3" t="inlineStr">
        <is>
          <t>No</t>
        </is>
      </c>
      <c r="Y3" s="3" t="inlineStr">
        <is>
          <t>No</t>
        </is>
      </c>
      <c r="Z3" s="3" t="inlineStr">
        <is>
          <t>San Joaquín</t>
        </is>
      </c>
      <c r="AA3" s="3" t="inlineStr">
        <is>
          <t>Urbano Park</t>
        </is>
      </c>
      <c r="AB3" s="3" t="inlineStr">
        <is>
          <t>Villa Músicos del Mundo</t>
        </is>
      </c>
      <c r="AC3" s="3" t="n">
        <v>-33.4787897</v>
      </c>
      <c r="AD3" s="3" t="n">
        <v>-70.622232</v>
      </c>
      <c r="AE3" s="3" t="inlineStr">
        <is>
          <t>No</t>
        </is>
      </c>
      <c r="AF3" s="3" t="inlineStr">
        <is>
          <t>No</t>
        </is>
      </c>
      <c r="AG3" s="3" t="inlineStr">
        <is>
          <t>Si</t>
        </is>
      </c>
      <c r="AH3" s="3" t="inlineStr">
        <is>
          <t>2023-06-14</t>
        </is>
      </c>
      <c r="AI3" s="3" t="inlineStr">
        <is>
          <t>2022-12-23</t>
        </is>
      </c>
      <c r="AJ3" s="3" t="inlineStr">
        <is>
          <t>Activa</t>
        </is>
      </c>
      <c r="AK3" s="3" t="n">
        <v/>
      </c>
      <c r="AL3" s="3" t="inlineStr">
        <is>
          <t>No</t>
        </is>
      </c>
      <c r="AM3" s="3" t="inlineStr">
        <is>
          <t>No</t>
        </is>
      </c>
      <c r="AN3" s="3" t="inlineStr">
        <is>
          <t>1D1B</t>
        </is>
      </c>
    </row>
    <row r="4">
      <c r="A4" s="2" t="n">
        <v>3624279</v>
      </c>
      <c r="B4" s="2" t="inlineStr">
        <is>
          <t>YAP-86122033</t>
        </is>
      </c>
      <c r="C4" s="2" t="inlineStr">
        <is>
          <t>DEPARTAMENTO Avenida Quilin 107 Macul</t>
        </is>
      </c>
      <c r="D4" s="2" t="inlineStr">
        <is>
          <t>Departamento</t>
        </is>
      </c>
      <c r="E4" s="2" t="n">
        <v>330000</v>
      </c>
      <c r="F4" s="2" t="n">
        <v>43</v>
      </c>
      <c r="G4" s="2" t="inlineStr">
        <is>
          <t>41.0-51.0</t>
        </is>
      </c>
      <c r="H4" s="2" t="n">
        <v>9.148813773123299</v>
      </c>
      <c r="I4" s="2" t="n">
        <v/>
      </c>
      <c r="J4" s="2" t="n">
        <v>65000</v>
      </c>
      <c r="K4" s="2" t="n">
        <v>1</v>
      </c>
      <c r="L4" s="2" t="n">
        <v>1</v>
      </c>
      <c r="M4" s="2" t="inlineStr">
        <is>
          <t>No</t>
        </is>
      </c>
      <c r="N4" s="2" t="inlineStr">
        <is>
          <t>No</t>
        </is>
      </c>
      <c r="O4" s="2" t="n">
        <v>43</v>
      </c>
      <c r="P4" s="2" t="n">
        <v>43</v>
      </c>
      <c r="Q4" s="2" t="n">
        <v>40</v>
      </c>
      <c r="R4" s="2" t="n">
        <v>43</v>
      </c>
      <c r="S4" s="2" t="n">
        <v>40</v>
      </c>
      <c r="T4" s="2" t="inlineStr">
        <is>
          <t>Si</t>
        </is>
      </c>
      <c r="U4" s="2" t="inlineStr">
        <is>
          <t>Si</t>
        </is>
      </c>
      <c r="V4" s="2" t="inlineStr">
        <is>
          <t>No</t>
        </is>
      </c>
      <c r="W4" s="2" t="n">
        <v/>
      </c>
      <c r="X4" s="2" t="inlineStr">
        <is>
          <t>No</t>
        </is>
      </c>
      <c r="Y4" s="2" t="inlineStr">
        <is>
          <t>No</t>
        </is>
      </c>
      <c r="Z4" s="2" t="inlineStr">
        <is>
          <t>Macul</t>
        </is>
      </c>
      <c r="AA4" s="2" t="inlineStr">
        <is>
          <t>Urbano Park</t>
        </is>
      </c>
      <c r="AB4" s="2" t="n">
        <v/>
      </c>
      <c r="AC4" s="2" t="n">
        <v>-33.4859863</v>
      </c>
      <c r="AD4" s="2" t="n">
        <v>-70.6181134</v>
      </c>
      <c r="AE4" s="2" t="inlineStr">
        <is>
          <t>No</t>
        </is>
      </c>
      <c r="AF4" s="2" t="inlineStr">
        <is>
          <t>No</t>
        </is>
      </c>
      <c r="AG4" s="2" t="inlineStr">
        <is>
          <t>Si</t>
        </is>
      </c>
      <c r="AH4" s="2" t="inlineStr">
        <is>
          <t>2023-06-14</t>
        </is>
      </c>
      <c r="AI4" s="2" t="inlineStr">
        <is>
          <t>2023-04-25</t>
        </is>
      </c>
      <c r="AJ4" s="2" t="inlineStr">
        <is>
          <t>Activa</t>
        </is>
      </c>
      <c r="AK4" s="2" t="n">
        <v/>
      </c>
      <c r="AL4" s="2" t="inlineStr">
        <is>
          <t>No</t>
        </is>
      </c>
      <c r="AM4" s="2" t="inlineStr">
        <is>
          <t>No</t>
        </is>
      </c>
      <c r="AN4" s="2" t="inlineStr">
        <is>
          <t>1D1B</t>
        </is>
      </c>
    </row>
    <row r="5">
      <c r="A5" s="3" t="n">
        <v>3624439</v>
      </c>
      <c r="B5" s="3" t="inlineStr">
        <is>
          <t>CHI-10996659</t>
        </is>
      </c>
      <c r="C5" s="3" t="inlineStr">
        <is>
          <t>Macul, Avenida Quilin 107</t>
        </is>
      </c>
      <c r="D5" s="3" t="inlineStr">
        <is>
          <t>Departamento</t>
        </is>
      </c>
      <c r="E5" s="3" t="n">
        <v>330000</v>
      </c>
      <c r="F5" s="3" t="n">
        <v>43</v>
      </c>
      <c r="G5" s="3" t="inlineStr">
        <is>
          <t>41.0-51.0</t>
        </is>
      </c>
      <c r="H5" s="3" t="n">
        <v>9.148813773123299</v>
      </c>
      <c r="I5" s="3" t="n">
        <v>80000</v>
      </c>
      <c r="J5" s="3" t="n">
        <v>80000</v>
      </c>
      <c r="K5" s="3" t="n">
        <v>1</v>
      </c>
      <c r="L5" s="3" t="n">
        <v>1</v>
      </c>
      <c r="M5" s="3" t="inlineStr">
        <is>
          <t>No</t>
        </is>
      </c>
      <c r="N5" s="3" t="inlineStr">
        <is>
          <t>No</t>
        </is>
      </c>
      <c r="O5" s="3" t="n">
        <v>43</v>
      </c>
      <c r="P5" s="3" t="n">
        <v>43</v>
      </c>
      <c r="Q5" s="3" t="n">
        <v>40</v>
      </c>
      <c r="R5" s="3" t="n">
        <v>43</v>
      </c>
      <c r="S5" s="3" t="n">
        <v>40</v>
      </c>
      <c r="T5" s="3" t="inlineStr">
        <is>
          <t>Si</t>
        </is>
      </c>
      <c r="U5" s="3" t="inlineStr">
        <is>
          <t>Si</t>
        </is>
      </c>
      <c r="V5" s="3" t="inlineStr">
        <is>
          <t>No</t>
        </is>
      </c>
      <c r="W5" s="3" t="n">
        <v/>
      </c>
      <c r="X5" s="3" t="inlineStr">
        <is>
          <t>No</t>
        </is>
      </c>
      <c r="Y5" s="3" t="inlineStr">
        <is>
          <t>No</t>
        </is>
      </c>
      <c r="Z5" s="3" t="inlineStr">
        <is>
          <t>Macul</t>
        </is>
      </c>
      <c r="AA5" s="3" t="inlineStr">
        <is>
          <t>Urbano Park</t>
        </is>
      </c>
      <c r="AB5" s="3" t="n">
        <v/>
      </c>
      <c r="AC5" s="3" t="n">
        <v>-33.483533</v>
      </c>
      <c r="AD5" s="3" t="n">
        <v>-70.62078200000001</v>
      </c>
      <c r="AE5" s="3" t="inlineStr">
        <is>
          <t>No</t>
        </is>
      </c>
      <c r="AF5" s="3" t="inlineStr">
        <is>
          <t>No</t>
        </is>
      </c>
      <c r="AG5" s="3" t="inlineStr">
        <is>
          <t>Si</t>
        </is>
      </c>
      <c r="AH5" s="3" t="inlineStr">
        <is>
          <t>2023-06-14</t>
        </is>
      </c>
      <c r="AI5" s="3" t="inlineStr">
        <is>
          <t>2023-02-14</t>
        </is>
      </c>
      <c r="AJ5" s="3" t="inlineStr">
        <is>
          <t>Activa</t>
        </is>
      </c>
      <c r="AK5" s="3" t="n">
        <v/>
      </c>
      <c r="AL5" s="3" t="inlineStr">
        <is>
          <t>No</t>
        </is>
      </c>
      <c r="AM5" s="3" t="inlineStr">
        <is>
          <t>No</t>
        </is>
      </c>
      <c r="AN5" s="3" t="inlineStr">
        <is>
          <t>1D1B</t>
        </is>
      </c>
    </row>
    <row r="6">
      <c r="A6" s="2" t="n">
        <v>3804855</v>
      </c>
      <c r="B6" s="2" t="inlineStr">
        <is>
          <t>CHI-12253236</t>
        </is>
      </c>
      <c r="C6" s="2" t="inlineStr">
        <is>
          <t>Ñuñoa, Estadio Nacional / Ñuñoa</t>
        </is>
      </c>
      <c r="D6" s="2" t="inlineStr">
        <is>
          <t>Departamento</t>
        </is>
      </c>
      <c r="E6" s="2" t="n">
        <v>420000</v>
      </c>
      <c r="F6" s="2" t="n">
        <v>41</v>
      </c>
      <c r="G6" s="2" t="inlineStr">
        <is>
          <t>31.0-41.0</t>
        </is>
      </c>
      <c r="H6" s="2" t="n">
        <v>11.643944802157</v>
      </c>
      <c r="I6" s="2" t="n">
        <v>60000</v>
      </c>
      <c r="J6" s="2" t="n">
        <v/>
      </c>
      <c r="K6" s="2" t="n">
        <v>1</v>
      </c>
      <c r="L6" s="2" t="n">
        <v>1</v>
      </c>
      <c r="M6" s="2" t="inlineStr">
        <is>
          <t>Si</t>
        </is>
      </c>
      <c r="N6" s="2" t="inlineStr">
        <is>
          <t>No</t>
        </is>
      </c>
      <c r="O6" s="2" t="n">
        <v>41</v>
      </c>
      <c r="P6" s="2" t="n">
        <v>41</v>
      </c>
      <c r="Q6" s="2" t="n">
        <v>38</v>
      </c>
      <c r="R6" s="2" t="n">
        <v>0</v>
      </c>
      <c r="S6" s="2" t="n">
        <v>0</v>
      </c>
      <c r="T6" s="2" t="inlineStr">
        <is>
          <t>No</t>
        </is>
      </c>
      <c r="U6" s="2" t="inlineStr">
        <is>
          <t>No</t>
        </is>
      </c>
      <c r="V6" s="2" t="inlineStr">
        <is>
          <t>No</t>
        </is>
      </c>
      <c r="W6" s="2" t="n">
        <v/>
      </c>
      <c r="X6" s="2" t="inlineStr">
        <is>
          <t>No</t>
        </is>
      </c>
      <c r="Y6" s="2" t="inlineStr">
        <is>
          <t>No</t>
        </is>
      </c>
      <c r="Z6" s="2" t="inlineStr">
        <is>
          <t>Ñuñoa</t>
        </is>
      </c>
      <c r="AA6" s="2" t="inlineStr">
        <is>
          <t>Urbano Park</t>
        </is>
      </c>
      <c r="AB6" s="2" t="n">
        <v/>
      </c>
      <c r="AC6" s="2" t="n">
        <v>-33.479223</v>
      </c>
      <c r="AD6" s="2" t="n">
        <v>-70.62068499999999</v>
      </c>
      <c r="AE6" s="2" t="inlineStr">
        <is>
          <t>No</t>
        </is>
      </c>
      <c r="AF6" s="2" t="inlineStr">
        <is>
          <t>No</t>
        </is>
      </c>
      <c r="AG6" s="2" t="inlineStr">
        <is>
          <t>Si</t>
        </is>
      </c>
      <c r="AH6" s="2" t="inlineStr">
        <is>
          <t>2023-06-14</t>
        </is>
      </c>
      <c r="AI6" s="2" t="inlineStr">
        <is>
          <t>2023-06-02</t>
        </is>
      </c>
      <c r="AJ6" s="2" t="inlineStr">
        <is>
          <t>Activa</t>
        </is>
      </c>
      <c r="AK6" s="2" t="n">
        <v/>
      </c>
      <c r="AL6" s="2" t="inlineStr">
        <is>
          <t>No</t>
        </is>
      </c>
      <c r="AM6" s="2" t="inlineStr">
        <is>
          <t>No</t>
        </is>
      </c>
      <c r="AN6" s="2" t="inlineStr">
        <is>
          <t>1D1B</t>
        </is>
      </c>
    </row>
    <row r="7">
      <c r="A7" s="3" t="n">
        <v>3882733</v>
      </c>
      <c r="B7" s="3" t="inlineStr">
        <is>
          <t>ZOO-2066747</t>
        </is>
      </c>
      <c r="C7" s="3" t="inlineStr">
        <is>
          <t>Departamentos en arriendo Metro Rodrigo de Araya, San J ...</t>
        </is>
      </c>
      <c r="D7" s="3" t="inlineStr">
        <is>
          <t>Departamento</t>
        </is>
      </c>
      <c r="E7" s="3" t="n">
        <v>330000</v>
      </c>
      <c r="F7" s="3" t="n">
        <v>36</v>
      </c>
      <c r="G7" s="3" t="inlineStr">
        <is>
          <t>31.0-41.0</t>
        </is>
      </c>
      <c r="H7" s="3" t="n">
        <v>9.148813773123299</v>
      </c>
      <c r="I7" s="3" t="n">
        <v>45000</v>
      </c>
      <c r="J7" s="3" t="n">
        <v>45000</v>
      </c>
      <c r="K7" s="3" t="n">
        <v>1</v>
      </c>
      <c r="L7" s="3" t="n">
        <v>1</v>
      </c>
      <c r="M7" s="3" t="inlineStr">
        <is>
          <t>No</t>
        </is>
      </c>
      <c r="N7" s="3" t="inlineStr">
        <is>
          <t>No</t>
        </is>
      </c>
      <c r="O7" s="3" t="n">
        <v>36</v>
      </c>
      <c r="P7" s="3" t="n">
        <v>36</v>
      </c>
      <c r="Q7" s="3" t="n">
        <v>0</v>
      </c>
      <c r="R7" s="3" t="n">
        <v>36</v>
      </c>
      <c r="S7" s="3" t="n">
        <v>34</v>
      </c>
      <c r="T7" s="3" t="inlineStr">
        <is>
          <t>Si</t>
        </is>
      </c>
      <c r="U7" s="3" t="inlineStr">
        <is>
          <t>No</t>
        </is>
      </c>
      <c r="V7" s="3" t="inlineStr">
        <is>
          <t>No</t>
        </is>
      </c>
      <c r="W7" s="3" t="n">
        <v/>
      </c>
      <c r="X7" s="3" t="inlineStr">
        <is>
          <t>No</t>
        </is>
      </c>
      <c r="Y7" s="3" t="inlineStr">
        <is>
          <t>No</t>
        </is>
      </c>
      <c r="Z7" s="3" t="inlineStr">
        <is>
          <t>San Joaquín</t>
        </is>
      </c>
      <c r="AA7" s="3" t="inlineStr">
        <is>
          <t>Urbano Park</t>
        </is>
      </c>
      <c r="AB7" s="3" t="inlineStr">
        <is>
          <t>Villa Músicos del Mundo</t>
        </is>
      </c>
      <c r="AC7" s="3" t="n">
        <v>-33.4762003</v>
      </c>
      <c r="AD7" s="3" t="n">
        <v>-70.623203</v>
      </c>
      <c r="AE7" s="3" t="inlineStr">
        <is>
          <t>No</t>
        </is>
      </c>
      <c r="AF7" s="3" t="inlineStr">
        <is>
          <t>No</t>
        </is>
      </c>
      <c r="AG7" s="3" t="inlineStr">
        <is>
          <t>Si</t>
        </is>
      </c>
      <c r="AH7" s="3" t="inlineStr">
        <is>
          <t>2023-06-14</t>
        </is>
      </c>
      <c r="AI7" s="3" t="inlineStr">
        <is>
          <t>2023-03-18</t>
        </is>
      </c>
      <c r="AJ7" s="3" t="inlineStr">
        <is>
          <t>Activa</t>
        </is>
      </c>
      <c r="AK7" s="3" t="n">
        <v/>
      </c>
      <c r="AL7" s="3" t="inlineStr">
        <is>
          <t>Si</t>
        </is>
      </c>
      <c r="AM7" s="3" t="inlineStr">
        <is>
          <t>No</t>
        </is>
      </c>
      <c r="AN7" s="3" t="inlineStr">
        <is>
          <t>1D1B</t>
        </is>
      </c>
    </row>
    <row r="8">
      <c r="A8" s="2" t="n">
        <v>3925367</v>
      </c>
      <c r="B8" s="2" t="inlineStr">
        <is>
          <t>YAP-86675478</t>
        </is>
      </c>
      <c r="C8" s="2" t="inlineStr">
        <is>
          <t>DEPARTAMENTO juan mitjans 105 Macul</t>
        </is>
      </c>
      <c r="D8" s="2" t="inlineStr">
        <is>
          <t>Departamento</t>
        </is>
      </c>
      <c r="E8" s="2" t="n">
        <v>400000</v>
      </c>
      <c r="F8" s="2" t="n">
        <v>39</v>
      </c>
      <c r="G8" s="2" t="inlineStr">
        <is>
          <t>31.0-41.0</t>
        </is>
      </c>
      <c r="H8" s="2" t="n">
        <v>11.089471240149</v>
      </c>
      <c r="I8" s="2" t="n">
        <v/>
      </c>
      <c r="J8" s="2" t="n">
        <v>60000</v>
      </c>
      <c r="K8" s="2" t="n">
        <v>1</v>
      </c>
      <c r="L8" s="2" t="n">
        <v>1</v>
      </c>
      <c r="M8" s="2" t="inlineStr">
        <is>
          <t>No</t>
        </is>
      </c>
      <c r="N8" s="2" t="inlineStr">
        <is>
          <t>No</t>
        </is>
      </c>
      <c r="O8" s="2" t="n">
        <v>0</v>
      </c>
      <c r="P8" s="2" t="n">
        <v>0</v>
      </c>
      <c r="Q8" s="2" t="n">
        <v>0</v>
      </c>
      <c r="R8" s="2" t="n">
        <v>39</v>
      </c>
      <c r="S8" s="2" t="n">
        <v>35.8</v>
      </c>
      <c r="T8" s="2" t="inlineStr">
        <is>
          <t>No</t>
        </is>
      </c>
      <c r="U8" s="2" t="inlineStr">
        <is>
          <t>No</t>
        </is>
      </c>
      <c r="V8" s="2" t="inlineStr">
        <is>
          <t>No</t>
        </is>
      </c>
      <c r="W8" s="2" t="inlineStr">
        <is>
          <t>Multifamily</t>
        </is>
      </c>
      <c r="X8" s="2" t="inlineStr">
        <is>
          <t>Si</t>
        </is>
      </c>
      <c r="Y8" s="2" t="inlineStr">
        <is>
          <t>No</t>
        </is>
      </c>
      <c r="Z8" s="2" t="inlineStr">
        <is>
          <t>Macul</t>
        </is>
      </c>
      <c r="AA8" s="2" t="inlineStr">
        <is>
          <t>Urbano Park</t>
        </is>
      </c>
      <c r="AB8" s="2" t="n">
        <v/>
      </c>
      <c r="AC8" s="2" t="n">
        <v>-33.4784942</v>
      </c>
      <c r="AD8" s="2" t="n">
        <v>-70.62142420000001</v>
      </c>
      <c r="AE8" s="2" t="inlineStr">
        <is>
          <t>No</t>
        </is>
      </c>
      <c r="AF8" s="2" t="inlineStr">
        <is>
          <t>No</t>
        </is>
      </c>
      <c r="AG8" s="2" t="inlineStr">
        <is>
          <t>Si</t>
        </is>
      </c>
      <c r="AH8" s="2" t="inlineStr">
        <is>
          <t>2023-06-14</t>
        </is>
      </c>
      <c r="AI8" s="2" t="inlineStr">
        <is>
          <t>2023-04-29</t>
        </is>
      </c>
      <c r="AJ8" s="2" t="inlineStr">
        <is>
          <t>Activa</t>
        </is>
      </c>
      <c r="AK8" s="2" t="n">
        <v/>
      </c>
      <c r="AL8" s="2" t="inlineStr">
        <is>
          <t>No</t>
        </is>
      </c>
      <c r="AM8" s="2" t="inlineStr">
        <is>
          <t>No</t>
        </is>
      </c>
      <c r="AN8" s="2" t="inlineStr">
        <is>
          <t>1D1B</t>
        </is>
      </c>
    </row>
    <row r="9">
      <c r="A9" s="3" t="n">
        <v>4000270</v>
      </c>
      <c r="B9" s="3" t="inlineStr">
        <is>
          <t>YAP-86771060</t>
        </is>
      </c>
      <c r="C9" s="3" t="inlineStr">
        <is>
          <t>Depto Frente a Metro y Universidades</t>
        </is>
      </c>
      <c r="D9" s="3" t="inlineStr">
        <is>
          <t>Departamento</t>
        </is>
      </c>
      <c r="E9" s="3" t="n">
        <v>315000</v>
      </c>
      <c r="F9" s="3" t="n">
        <v>40</v>
      </c>
      <c r="G9" s="3" t="inlineStr">
        <is>
          <t>31.0-41.0</t>
        </is>
      </c>
      <c r="H9" s="3" t="n">
        <v>8.7329586016177</v>
      </c>
      <c r="I9" s="3" t="n">
        <v>65000</v>
      </c>
      <c r="J9" s="3" t="n">
        <v>65000</v>
      </c>
      <c r="K9" s="3" t="n">
        <v>1</v>
      </c>
      <c r="L9" s="3" t="n">
        <v>1</v>
      </c>
      <c r="M9" s="3" t="inlineStr">
        <is>
          <t>No</t>
        </is>
      </c>
      <c r="N9" s="3" t="inlineStr">
        <is>
          <t>No</t>
        </is>
      </c>
      <c r="O9" s="3" t="n">
        <v>40</v>
      </c>
      <c r="P9" s="3" t="n">
        <v>40</v>
      </c>
      <c r="Q9" s="3" t="n">
        <v>0</v>
      </c>
      <c r="R9" s="3" t="n">
        <v>40</v>
      </c>
      <c r="S9" s="3" t="n">
        <v>35.8</v>
      </c>
      <c r="T9" s="3" t="inlineStr">
        <is>
          <t>Si</t>
        </is>
      </c>
      <c r="U9" s="3" t="inlineStr">
        <is>
          <t>No</t>
        </is>
      </c>
      <c r="V9" s="3" t="inlineStr">
        <is>
          <t>No</t>
        </is>
      </c>
      <c r="W9" s="3" t="inlineStr">
        <is>
          <t>Nuevo</t>
        </is>
      </c>
      <c r="X9" s="3" t="inlineStr">
        <is>
          <t>No</t>
        </is>
      </c>
      <c r="Y9" s="3" t="inlineStr">
        <is>
          <t>No</t>
        </is>
      </c>
      <c r="Z9" s="3" t="inlineStr">
        <is>
          <t>Macul</t>
        </is>
      </c>
      <c r="AA9" s="3" t="inlineStr">
        <is>
          <t>Urbano Park</t>
        </is>
      </c>
      <c r="AB9" s="3" t="n">
        <v/>
      </c>
      <c r="AC9" s="3" t="n">
        <v>-33.4861794</v>
      </c>
      <c r="AD9" s="3" t="n">
        <v>-70.6186185</v>
      </c>
      <c r="AE9" s="3" t="inlineStr">
        <is>
          <t>Si</t>
        </is>
      </c>
      <c r="AF9" s="3" t="inlineStr">
        <is>
          <t>No</t>
        </is>
      </c>
      <c r="AG9" s="3" t="inlineStr">
        <is>
          <t>Si</t>
        </is>
      </c>
      <c r="AH9" s="3" t="inlineStr">
        <is>
          <t>2023-06-14</t>
        </is>
      </c>
      <c r="AI9" s="3" t="inlineStr">
        <is>
          <t>2023-05-13</t>
        </is>
      </c>
      <c r="AJ9" s="3" t="inlineStr">
        <is>
          <t>Activa</t>
        </is>
      </c>
      <c r="AK9" s="3" t="n">
        <v/>
      </c>
      <c r="AL9" s="3" t="inlineStr">
        <is>
          <t>Si</t>
        </is>
      </c>
      <c r="AM9" s="3" t="inlineStr">
        <is>
          <t>No</t>
        </is>
      </c>
      <c r="AN9" s="3" t="inlineStr">
        <is>
          <t>1D1B</t>
        </is>
      </c>
    </row>
    <row r="10">
      <c r="A10" s="2" t="n">
        <v>4079460</v>
      </c>
      <c r="B10" s="2" t="inlineStr">
        <is>
          <t>YAP-86886143</t>
        </is>
      </c>
      <c r="C10" s="2" t="inlineStr">
        <is>
          <t>Departamento Metro Rodrigo de Araya Macul</t>
        </is>
      </c>
      <c r="D10" s="2" t="inlineStr">
        <is>
          <t>Departamento</t>
        </is>
      </c>
      <c r="E10" s="2" t="n">
        <v>350000</v>
      </c>
      <c r="F10" s="2" t="n">
        <v>39</v>
      </c>
      <c r="G10" s="2" t="inlineStr">
        <is>
          <t>31.0-41.0</t>
        </is>
      </c>
      <c r="H10" s="2" t="n">
        <v>9.703287335130801</v>
      </c>
      <c r="I10" s="2" t="n">
        <v>60000</v>
      </c>
      <c r="J10" s="2" t="n">
        <v>60000</v>
      </c>
      <c r="K10" s="2" t="n">
        <v>1</v>
      </c>
      <c r="L10" s="2" t="n">
        <v>1</v>
      </c>
      <c r="M10" s="2" t="inlineStr">
        <is>
          <t>No</t>
        </is>
      </c>
      <c r="N10" s="2" t="inlineStr">
        <is>
          <t>No</t>
        </is>
      </c>
      <c r="O10" s="2" t="n">
        <v>0</v>
      </c>
      <c r="P10" s="2" t="n">
        <v>0</v>
      </c>
      <c r="Q10" s="2" t="n">
        <v>0</v>
      </c>
      <c r="R10" s="2" t="n">
        <v>39</v>
      </c>
      <c r="S10" s="2" t="n">
        <v>35.8</v>
      </c>
      <c r="T10" s="2" t="inlineStr">
        <is>
          <t>No</t>
        </is>
      </c>
      <c r="U10" s="2" t="inlineStr">
        <is>
          <t>No</t>
        </is>
      </c>
      <c r="V10" s="2" t="inlineStr">
        <is>
          <t>No</t>
        </is>
      </c>
      <c r="W10" s="2" t="n">
        <v/>
      </c>
      <c r="X10" s="2" t="inlineStr">
        <is>
          <t>No</t>
        </is>
      </c>
      <c r="Y10" s="2" t="inlineStr">
        <is>
          <t>No</t>
        </is>
      </c>
      <c r="Z10" s="2" t="inlineStr">
        <is>
          <t>Macul</t>
        </is>
      </c>
      <c r="AA10" s="2" t="inlineStr">
        <is>
          <t>Urbano Park</t>
        </is>
      </c>
      <c r="AB10" s="2" t="n">
        <v/>
      </c>
      <c r="AC10" s="2" t="n">
        <v>-33.4782545</v>
      </c>
      <c r="AD10" s="2" t="n">
        <v>-70.6207964</v>
      </c>
      <c r="AE10" s="2" t="inlineStr">
        <is>
          <t>No</t>
        </is>
      </c>
      <c r="AF10" s="2" t="inlineStr">
        <is>
          <t>No</t>
        </is>
      </c>
      <c r="AG10" s="2" t="inlineStr">
        <is>
          <t>Si</t>
        </is>
      </c>
      <c r="AH10" s="2" t="inlineStr">
        <is>
          <t>2023-06-14</t>
        </is>
      </c>
      <c r="AI10" s="2" t="inlineStr">
        <is>
          <t>2023-05-23</t>
        </is>
      </c>
      <c r="AJ10" s="2" t="inlineStr">
        <is>
          <t>Activa</t>
        </is>
      </c>
      <c r="AK10" s="2" t="n">
        <v/>
      </c>
      <c r="AL10" s="2" t="inlineStr">
        <is>
          <t>No</t>
        </is>
      </c>
      <c r="AM10" s="2" t="inlineStr">
        <is>
          <t>No</t>
        </is>
      </c>
      <c r="AN10" s="2" t="inlineStr">
        <is>
          <t>1D1B</t>
        </is>
      </c>
    </row>
    <row r="11">
      <c r="A11" s="3" t="n">
        <v>4102388</v>
      </c>
      <c r="B11" s="3" t="inlineStr">
        <is>
          <t>YAP-86932039</t>
        </is>
      </c>
      <c r="C11" s="3" t="inlineStr">
        <is>
          <t>Est.Metro Rodrigo de Araya Macul</t>
        </is>
      </c>
      <c r="D11" s="3" t="inlineStr">
        <is>
          <t>Departamento</t>
        </is>
      </c>
      <c r="E11" s="3" t="n">
        <v>375000</v>
      </c>
      <c r="F11" s="3" t="n">
        <v>38</v>
      </c>
      <c r="G11" s="3" t="inlineStr">
        <is>
          <t>31.0-41.0</t>
        </is>
      </c>
      <c r="H11" s="3" t="n">
        <v>10.39637928764</v>
      </c>
      <c r="I11" s="3" t="n">
        <v>50000</v>
      </c>
      <c r="J11" s="3" t="n">
        <v>65000</v>
      </c>
      <c r="K11" s="3" t="n">
        <v>1</v>
      </c>
      <c r="L11" s="3" t="n">
        <v>1</v>
      </c>
      <c r="M11" s="3" t="inlineStr">
        <is>
          <t>Si</t>
        </is>
      </c>
      <c r="N11" s="3" t="inlineStr">
        <is>
          <t>No</t>
        </is>
      </c>
      <c r="O11" s="3" t="n">
        <v>0</v>
      </c>
      <c r="P11" s="3" t="n">
        <v>0</v>
      </c>
      <c r="Q11" s="3" t="n">
        <v>0</v>
      </c>
      <c r="R11" s="3" t="n">
        <v>38</v>
      </c>
      <c r="S11" s="3" t="n">
        <v>35</v>
      </c>
      <c r="T11" s="3" t="inlineStr">
        <is>
          <t>No</t>
        </is>
      </c>
      <c r="U11" s="3" t="inlineStr">
        <is>
          <t>No</t>
        </is>
      </c>
      <c r="V11" s="3" t="inlineStr">
        <is>
          <t>No</t>
        </is>
      </c>
      <c r="W11" s="3" t="n">
        <v/>
      </c>
      <c r="X11" s="3" t="inlineStr">
        <is>
          <t>No</t>
        </is>
      </c>
      <c r="Y11" s="3" t="inlineStr">
        <is>
          <t>No</t>
        </is>
      </c>
      <c r="Z11" s="3" t="inlineStr">
        <is>
          <t>Macul</t>
        </is>
      </c>
      <c r="AA11" s="3" t="inlineStr">
        <is>
          <t>Urbano Park</t>
        </is>
      </c>
      <c r="AB11" s="3" t="n">
        <v/>
      </c>
      <c r="AC11" s="3" t="n">
        <v>-33.47841</v>
      </c>
      <c r="AD11" s="3" t="n">
        <v>-70.62170999999999</v>
      </c>
      <c r="AE11" s="3" t="inlineStr">
        <is>
          <t>No</t>
        </is>
      </c>
      <c r="AF11" s="3" t="inlineStr">
        <is>
          <t>No</t>
        </is>
      </c>
      <c r="AG11" s="3" t="inlineStr">
        <is>
          <t>Si</t>
        </is>
      </c>
      <c r="AH11" s="3" t="inlineStr">
        <is>
          <t>2023-06-14</t>
        </is>
      </c>
      <c r="AI11" s="3" t="inlineStr">
        <is>
          <t>2023-04-20</t>
        </is>
      </c>
      <c r="AJ11" s="3" t="inlineStr">
        <is>
          <t>Activa</t>
        </is>
      </c>
      <c r="AK11" s="3" t="n">
        <v/>
      </c>
      <c r="AL11" s="3" t="inlineStr">
        <is>
          <t>No</t>
        </is>
      </c>
      <c r="AM11" s="3" t="inlineStr">
        <is>
          <t>No</t>
        </is>
      </c>
      <c r="AN11" s="3" t="inlineStr">
        <is>
          <t>1D1B</t>
        </is>
      </c>
    </row>
    <row r="12">
      <c r="A12" s="2" t="n">
        <v>4126415</v>
      </c>
      <c r="B12" s="2" t="inlineStr">
        <is>
          <t>BLUE-32JM105P8D811ID6516</t>
        </is>
      </c>
      <c r="C12" s="2" t="inlineStr">
        <is>
          <t>Departamento 811 x Torre 1 C2 1 Dormitorio, Juan Mitjans 105,Macul</t>
        </is>
      </c>
      <c r="D12" s="2" t="inlineStr">
        <is>
          <t>Departamento</t>
        </is>
      </c>
      <c r="E12" s="2" t="n">
        <v>405759</v>
      </c>
      <c r="F12" s="2" t="n">
        <v>40.61</v>
      </c>
      <c r="G12" s="2" t="inlineStr">
        <is>
          <t>31.0-41.0</t>
        </is>
      </c>
      <c r="H12" s="2" t="n">
        <v>11.249131902329</v>
      </c>
      <c r="I12" s="2" t="n">
        <v>75706</v>
      </c>
      <c r="J12" s="2" t="n">
        <v>69427</v>
      </c>
      <c r="K12" s="2" t="n">
        <v>1</v>
      </c>
      <c r="L12" s="2" t="n">
        <v>1</v>
      </c>
      <c r="M12" s="2" t="inlineStr">
        <is>
          <t>No</t>
        </is>
      </c>
      <c r="N12" s="2" t="inlineStr">
        <is>
          <t>No</t>
        </is>
      </c>
      <c r="O12" s="2" t="n">
        <v>40.61</v>
      </c>
      <c r="P12" s="2" t="n">
        <v>40.61</v>
      </c>
      <c r="Q12" s="2" t="n">
        <v>0</v>
      </c>
      <c r="R12" s="2" t="n">
        <v>40.6</v>
      </c>
      <c r="S12" s="2" t="n">
        <v>36</v>
      </c>
      <c r="T12" s="2" t="inlineStr">
        <is>
          <t>Si</t>
        </is>
      </c>
      <c r="U12" s="2" t="inlineStr">
        <is>
          <t>No</t>
        </is>
      </c>
      <c r="V12" s="2" t="inlineStr">
        <is>
          <t>No</t>
        </is>
      </c>
      <c r="W12" s="2" t="inlineStr">
        <is>
          <t>Multifamily</t>
        </is>
      </c>
      <c r="X12" s="2" t="inlineStr">
        <is>
          <t>Si</t>
        </is>
      </c>
      <c r="Y12" s="2" t="inlineStr">
        <is>
          <t>No</t>
        </is>
      </c>
      <c r="Z12" s="2" t="inlineStr">
        <is>
          <t>Macul</t>
        </is>
      </c>
      <c r="AA12" s="2" t="inlineStr">
        <is>
          <t>Urbano Park</t>
        </is>
      </c>
      <c r="AB12" s="2" t="n">
        <v/>
      </c>
      <c r="AC12" s="2" t="n">
        <v>-33.4783282</v>
      </c>
      <c r="AD12" s="2" t="n">
        <v>-70.6238626</v>
      </c>
      <c r="AE12" s="2" t="inlineStr">
        <is>
          <t>No</t>
        </is>
      </c>
      <c r="AF12" s="2" t="inlineStr">
        <is>
          <t>No</t>
        </is>
      </c>
      <c r="AG12" s="2" t="inlineStr">
        <is>
          <t>No</t>
        </is>
      </c>
      <c r="AH12" s="2" t="inlineStr">
        <is>
          <t>2023-06-14</t>
        </is>
      </c>
      <c r="AI12" s="2" t="inlineStr">
        <is>
          <t>2023-06-13</t>
        </is>
      </c>
      <c r="AJ12" s="2" t="inlineStr">
        <is>
          <t>Activa</t>
        </is>
      </c>
      <c r="AK12" s="2" t="n">
        <v/>
      </c>
      <c r="AL12" s="2" t="inlineStr">
        <is>
          <t>No</t>
        </is>
      </c>
      <c r="AM12" s="2" t="inlineStr">
        <is>
          <t>No</t>
        </is>
      </c>
      <c r="AN12" s="2" t="inlineStr">
        <is>
          <t>1D1B</t>
        </is>
      </c>
    </row>
    <row r="13">
      <c r="A13" s="3" t="n">
        <v>4154552</v>
      </c>
      <c r="B13" s="3" t="inlineStr">
        <is>
          <t>YAP-86488876</t>
        </is>
      </c>
      <c r="C13" s="3" t="inlineStr">
        <is>
          <t>Departamento LAGUNA CENTRO &amp;#8230;</t>
        </is>
      </c>
      <c r="D13" s="3" t="inlineStr">
        <is>
          <t>Departamento</t>
        </is>
      </c>
      <c r="E13" s="3" t="n">
        <v>350000</v>
      </c>
      <c r="F13" s="3" t="n">
        <v>45</v>
      </c>
      <c r="G13" s="3" t="inlineStr">
        <is>
          <t>41.0-51.0</t>
        </is>
      </c>
      <c r="H13" s="3" t="n">
        <v>9.703287335130801</v>
      </c>
      <c r="I13" s="3" t="n">
        <v/>
      </c>
      <c r="J13" s="3" t="n">
        <v>68000</v>
      </c>
      <c r="K13" s="3" t="n">
        <v>1</v>
      </c>
      <c r="L13" s="3" t="n">
        <v>1</v>
      </c>
      <c r="M13" s="3" t="inlineStr">
        <is>
          <t>No</t>
        </is>
      </c>
      <c r="N13" s="3" t="inlineStr">
        <is>
          <t>No</t>
        </is>
      </c>
      <c r="O13" s="3" t="n">
        <v>45</v>
      </c>
      <c r="P13" s="3" t="n">
        <v>45</v>
      </c>
      <c r="Q13" s="3" t="n">
        <v>0</v>
      </c>
      <c r="R13" s="3" t="n">
        <v>45</v>
      </c>
      <c r="S13" s="3" t="n">
        <v>38.5</v>
      </c>
      <c r="T13" s="3" t="inlineStr">
        <is>
          <t>Si</t>
        </is>
      </c>
      <c r="U13" s="3" t="inlineStr">
        <is>
          <t>No</t>
        </is>
      </c>
      <c r="V13" s="3" t="inlineStr">
        <is>
          <t>No</t>
        </is>
      </c>
      <c r="W13" s="3" t="inlineStr">
        <is>
          <t>Nuevo</t>
        </is>
      </c>
      <c r="X13" s="3" t="inlineStr">
        <is>
          <t>No</t>
        </is>
      </c>
      <c r="Y13" s="3" t="inlineStr">
        <is>
          <t>No</t>
        </is>
      </c>
      <c r="Z13" s="3" t="inlineStr">
        <is>
          <t>Macul</t>
        </is>
      </c>
      <c r="AA13" s="3" t="inlineStr">
        <is>
          <t>Urbano Park</t>
        </is>
      </c>
      <c r="AB13" s="3" t="n">
        <v/>
      </c>
      <c r="AC13" s="3" t="n">
        <v>-33.4869484</v>
      </c>
      <c r="AD13" s="3" t="n">
        <v>-70.61754879999999</v>
      </c>
      <c r="AE13" s="3" t="inlineStr">
        <is>
          <t>No</t>
        </is>
      </c>
      <c r="AF13" s="3" t="inlineStr">
        <is>
          <t>No</t>
        </is>
      </c>
      <c r="AG13" s="3" t="inlineStr">
        <is>
          <t>Si</t>
        </is>
      </c>
      <c r="AH13" s="3" t="inlineStr">
        <is>
          <t>2023-06-14</t>
        </is>
      </c>
      <c r="AI13" s="3" t="inlineStr">
        <is>
          <t>2023-05-30</t>
        </is>
      </c>
      <c r="AJ13" s="3" t="inlineStr">
        <is>
          <t>Activa</t>
        </is>
      </c>
      <c r="AK13" s="3" t="n">
        <v/>
      </c>
      <c r="AL13" s="3" t="inlineStr">
        <is>
          <t>Si</t>
        </is>
      </c>
      <c r="AM13" s="3" t="inlineStr">
        <is>
          <t>No</t>
        </is>
      </c>
      <c r="AN13" s="3" t="inlineStr">
        <is>
          <t>1D1B</t>
        </is>
      </c>
    </row>
    <row r="14">
      <c r="A14" s="2" t="n">
        <v>4162124</v>
      </c>
      <c r="B14" s="2" t="inlineStr">
        <is>
          <t>YAP-87012009</t>
        </is>
      </c>
      <c r="C14" s="2" t="inlineStr">
        <is>
          <t>DEPARTAMENTO Vicuña Mackenma 3756 - Metro C&amp;#8230;</t>
        </is>
      </c>
      <c r="D14" s="2" t="inlineStr">
        <is>
          <t>Departamento</t>
        </is>
      </c>
      <c r="E14" s="2" t="n">
        <v>390000</v>
      </c>
      <c r="F14" s="2" t="n">
        <v>31</v>
      </c>
      <c r="G14" s="2" t="inlineStr">
        <is>
          <t>31.0-41.0</t>
        </is>
      </c>
      <c r="H14" s="2" t="n">
        <v>10.812234459146</v>
      </c>
      <c r="I14" s="2" t="n">
        <v/>
      </c>
      <c r="J14" s="2" t="n">
        <v>60000</v>
      </c>
      <c r="K14" s="2" t="n">
        <v>1</v>
      </c>
      <c r="L14" s="2" t="n">
        <v>1</v>
      </c>
      <c r="M14" s="2" t="inlineStr">
        <is>
          <t>Si</t>
        </is>
      </c>
      <c r="N14" s="2" t="inlineStr">
        <is>
          <t>Si</t>
        </is>
      </c>
      <c r="O14" s="2" t="n">
        <v>31</v>
      </c>
      <c r="P14" s="2" t="n">
        <v>31</v>
      </c>
      <c r="Q14" s="2" t="n">
        <v>0</v>
      </c>
      <c r="R14" s="2" t="n">
        <v>31</v>
      </c>
      <c r="S14" s="2" t="n">
        <v>30</v>
      </c>
      <c r="T14" s="2" t="inlineStr">
        <is>
          <t>Si</t>
        </is>
      </c>
      <c r="U14" s="2" t="inlineStr">
        <is>
          <t>No</t>
        </is>
      </c>
      <c r="V14" s="2" t="inlineStr">
        <is>
          <t>No</t>
        </is>
      </c>
      <c r="W14" s="2" t="inlineStr">
        <is>
          <t>Nuevo</t>
        </is>
      </c>
      <c r="X14" s="2" t="inlineStr">
        <is>
          <t>No</t>
        </is>
      </c>
      <c r="Y14" s="2" t="inlineStr">
        <is>
          <t>No</t>
        </is>
      </c>
      <c r="Z14" s="2" t="inlineStr">
        <is>
          <t>Santiago</t>
        </is>
      </c>
      <c r="AA14" s="2" t="inlineStr">
        <is>
          <t>Urbano Park</t>
        </is>
      </c>
      <c r="AB14" s="2" t="n">
        <v/>
      </c>
      <c r="AC14" s="2" t="n">
        <v>-33.4871453</v>
      </c>
      <c r="AD14" s="2" t="n">
        <v>-70.6170553</v>
      </c>
      <c r="AE14" s="2" t="inlineStr">
        <is>
          <t>No</t>
        </is>
      </c>
      <c r="AF14" s="2" t="inlineStr">
        <is>
          <t>No</t>
        </is>
      </c>
      <c r="AG14" s="2" t="inlineStr">
        <is>
          <t>Si</t>
        </is>
      </c>
      <c r="AH14" s="2" t="inlineStr">
        <is>
          <t>2023-06-14</t>
        </is>
      </c>
      <c r="AI14" s="2" t="inlineStr">
        <is>
          <t>2023-04-30</t>
        </is>
      </c>
      <c r="AJ14" s="2" t="inlineStr">
        <is>
          <t>Activa</t>
        </is>
      </c>
      <c r="AK14" s="2" t="n">
        <v/>
      </c>
      <c r="AL14" s="2" t="inlineStr">
        <is>
          <t>Si</t>
        </is>
      </c>
      <c r="AM14" s="2" t="inlineStr">
        <is>
          <t>No</t>
        </is>
      </c>
      <c r="AN14" s="2" t="inlineStr">
        <is>
          <t>1D1B</t>
        </is>
      </c>
    </row>
    <row r="15">
      <c r="A15" s="3" t="n">
        <v>4188095</v>
      </c>
      <c r="B15" s="3" t="inlineStr">
        <is>
          <t>YAP-87053243</t>
        </is>
      </c>
      <c r="C15" s="3" t="inlineStr">
        <is>
          <t>Departamento Metro Carlos Valdovinos</t>
        </is>
      </c>
      <c r="D15" s="3" t="inlineStr">
        <is>
          <t>Departamento</t>
        </is>
      </c>
      <c r="E15" s="3" t="n">
        <v>450000</v>
      </c>
      <c r="F15" s="3" t="n">
        <v>38</v>
      </c>
      <c r="G15" s="3" t="inlineStr">
        <is>
          <t>31.0-41.0</t>
        </is>
      </c>
      <c r="H15" s="3" t="n">
        <v>12.475655145168</v>
      </c>
      <c r="I15" s="3" t="n">
        <v>80000</v>
      </c>
      <c r="J15" s="3" t="n">
        <v>80000</v>
      </c>
      <c r="K15" s="3" t="n">
        <v>1</v>
      </c>
      <c r="L15" s="3" t="n">
        <v>1</v>
      </c>
      <c r="M15" s="3" t="inlineStr">
        <is>
          <t>No</t>
        </is>
      </c>
      <c r="N15" s="3" t="inlineStr">
        <is>
          <t>No</t>
        </is>
      </c>
      <c r="O15" s="3" t="n">
        <v>38</v>
      </c>
      <c r="P15" s="3" t="n">
        <v>38</v>
      </c>
      <c r="Q15" s="3" t="n">
        <v>0</v>
      </c>
      <c r="R15" s="3" t="n">
        <v>38</v>
      </c>
      <c r="S15" s="3" t="n">
        <v>35</v>
      </c>
      <c r="T15" s="3" t="inlineStr">
        <is>
          <t>Si</t>
        </is>
      </c>
      <c r="U15" s="3" t="inlineStr">
        <is>
          <t>No</t>
        </is>
      </c>
      <c r="V15" s="3" t="inlineStr">
        <is>
          <t>Si</t>
        </is>
      </c>
      <c r="W15" s="3" t="n">
        <v/>
      </c>
      <c r="X15" s="3" t="inlineStr">
        <is>
          <t>No</t>
        </is>
      </c>
      <c r="Y15" s="3" t="inlineStr">
        <is>
          <t>No</t>
        </is>
      </c>
      <c r="Z15" s="3" t="inlineStr">
        <is>
          <t>Macul</t>
        </is>
      </c>
      <c r="AA15" s="3" t="inlineStr">
        <is>
          <t>Urbano Park</t>
        </is>
      </c>
      <c r="AB15" s="3" t="n">
        <v/>
      </c>
      <c r="AC15" s="3" t="n">
        <v>-33.485504851301</v>
      </c>
      <c r="AD15" s="3" t="n">
        <v>-70.617027282715</v>
      </c>
      <c r="AE15" s="3" t="inlineStr">
        <is>
          <t>No</t>
        </is>
      </c>
      <c r="AF15" s="3" t="inlineStr">
        <is>
          <t>No</t>
        </is>
      </c>
      <c r="AG15" s="3" t="inlineStr">
        <is>
          <t>Si</t>
        </is>
      </c>
      <c r="AH15" s="3" t="inlineStr">
        <is>
          <t>2023-06-14</t>
        </is>
      </c>
      <c r="AI15" s="3" t="inlineStr">
        <is>
          <t>2023-05-04</t>
        </is>
      </c>
      <c r="AJ15" s="3" t="inlineStr">
        <is>
          <t>Activa</t>
        </is>
      </c>
      <c r="AK15" s="3" t="n">
        <v/>
      </c>
      <c r="AL15" s="3" t="inlineStr">
        <is>
          <t>Si</t>
        </is>
      </c>
      <c r="AM15" s="3" t="inlineStr">
        <is>
          <t>No</t>
        </is>
      </c>
      <c r="AN15" s="3" t="inlineStr">
        <is>
          <t>1D1B</t>
        </is>
      </c>
    </row>
    <row r="16">
      <c r="A16" s="2" t="n">
        <v>4227521</v>
      </c>
      <c r="B16" s="2" t="inlineStr">
        <is>
          <t>YAP-87098762</t>
        </is>
      </c>
      <c r="C16" s="2" t="inlineStr">
        <is>
          <t>Departamento Macul</t>
        </is>
      </c>
      <c r="D16" s="2" t="inlineStr">
        <is>
          <t>Departamento</t>
        </is>
      </c>
      <c r="E16" s="2" t="n">
        <v>410000</v>
      </c>
      <c r="F16" s="2" t="n">
        <v>42</v>
      </c>
      <c r="G16" s="2" t="inlineStr">
        <is>
          <t>41.0-51.0</t>
        </is>
      </c>
      <c r="H16" s="2" t="n">
        <v>11.366708021153</v>
      </c>
      <c r="I16" s="2" t="n">
        <v>70000</v>
      </c>
      <c r="J16" s="2" t="n">
        <v>70000</v>
      </c>
      <c r="K16" s="2" t="n">
        <v>1</v>
      </c>
      <c r="L16" s="2" t="n">
        <v>1</v>
      </c>
      <c r="M16" s="2" t="inlineStr">
        <is>
          <t>Si</t>
        </is>
      </c>
      <c r="N16" s="2" t="inlineStr">
        <is>
          <t>Si</t>
        </is>
      </c>
      <c r="O16" s="2" t="n">
        <v>42</v>
      </c>
      <c r="P16" s="2" t="n">
        <v>42</v>
      </c>
      <c r="Q16" s="2" t="n">
        <v>0</v>
      </c>
      <c r="R16" s="2" t="n">
        <v>42</v>
      </c>
      <c r="S16" s="2" t="n">
        <v>38</v>
      </c>
      <c r="T16" s="2" t="inlineStr">
        <is>
          <t>Si</t>
        </is>
      </c>
      <c r="U16" s="2" t="inlineStr">
        <is>
          <t>No</t>
        </is>
      </c>
      <c r="V16" s="2" t="inlineStr">
        <is>
          <t>No</t>
        </is>
      </c>
      <c r="W16" s="2" t="n">
        <v/>
      </c>
      <c r="X16" s="2" t="inlineStr">
        <is>
          <t>No</t>
        </is>
      </c>
      <c r="Y16" s="2" t="inlineStr">
        <is>
          <t>No</t>
        </is>
      </c>
      <c r="Z16" s="2" t="inlineStr">
        <is>
          <t>Macul</t>
        </is>
      </c>
      <c r="AA16" s="2" t="inlineStr">
        <is>
          <t>Urbano Park</t>
        </is>
      </c>
      <c r="AB16" s="2" t="n">
        <v/>
      </c>
      <c r="AC16" s="2" t="n">
        <v>-33.4865221</v>
      </c>
      <c r="AD16" s="2" t="n">
        <v>-70.61966940000001</v>
      </c>
      <c r="AE16" s="2" t="inlineStr">
        <is>
          <t>No</t>
        </is>
      </c>
      <c r="AF16" s="2" t="inlineStr">
        <is>
          <t>No</t>
        </is>
      </c>
      <c r="AG16" s="2" t="inlineStr">
        <is>
          <t>No</t>
        </is>
      </c>
      <c r="AH16" s="2" t="inlineStr">
        <is>
          <t>2023-06-14</t>
        </is>
      </c>
      <c r="AI16" s="2" t="inlineStr">
        <is>
          <t>2023-05-10</t>
        </is>
      </c>
      <c r="AJ16" s="2" t="inlineStr">
        <is>
          <t>Activa</t>
        </is>
      </c>
      <c r="AK16" s="2" t="n">
        <v/>
      </c>
      <c r="AL16" s="2" t="inlineStr">
        <is>
          <t>No</t>
        </is>
      </c>
      <c r="AM16" s="2" t="inlineStr">
        <is>
          <t>No</t>
        </is>
      </c>
      <c r="AN16" s="2" t="inlineStr">
        <is>
          <t>1D1B</t>
        </is>
      </c>
    </row>
    <row r="17">
      <c r="A17" s="3" t="n">
        <v>4277966</v>
      </c>
      <c r="B17" s="3" t="inlineStr">
        <is>
          <t>POR-1684595816</t>
        </is>
      </c>
      <c r="C17" s="3" t="inlineStr">
        <is>
          <t>Arriendo Depto 1 Dorm. Con Estacionamiento Carlos Valdovinos</t>
        </is>
      </c>
      <c r="D17" s="3" t="inlineStr">
        <is>
          <t>Departamento</t>
        </is>
      </c>
      <c r="E17" s="3" t="n">
        <v>390000</v>
      </c>
      <c r="F17" s="3" t="n">
        <v>35</v>
      </c>
      <c r="G17" s="3" t="inlineStr">
        <is>
          <t>31.0-41.0</t>
        </is>
      </c>
      <c r="H17" s="3" t="n">
        <v>10.812234459146</v>
      </c>
      <c r="I17" s="3" t="n">
        <v>85000</v>
      </c>
      <c r="J17" s="3" t="n">
        <v>85000</v>
      </c>
      <c r="K17" s="3" t="n">
        <v>1</v>
      </c>
      <c r="L17" s="3" t="n">
        <v>1</v>
      </c>
      <c r="M17" s="3" t="inlineStr">
        <is>
          <t>Si</t>
        </is>
      </c>
      <c r="N17" s="3" t="inlineStr">
        <is>
          <t>No</t>
        </is>
      </c>
      <c r="O17" s="3" t="n">
        <v>35</v>
      </c>
      <c r="P17" s="3" t="n">
        <v>35</v>
      </c>
      <c r="Q17" s="3" t="n">
        <v>35</v>
      </c>
      <c r="R17" s="3" t="n">
        <v>35</v>
      </c>
      <c r="S17" s="3" t="n">
        <v>35</v>
      </c>
      <c r="T17" s="3" t="inlineStr">
        <is>
          <t>Si</t>
        </is>
      </c>
      <c r="U17" s="3" t="inlineStr">
        <is>
          <t>Si</t>
        </is>
      </c>
      <c r="V17" s="3" t="inlineStr">
        <is>
          <t>No</t>
        </is>
      </c>
      <c r="W17" s="3" t="n">
        <v/>
      </c>
      <c r="X17" s="3" t="inlineStr">
        <is>
          <t>No</t>
        </is>
      </c>
      <c r="Y17" s="3" t="inlineStr">
        <is>
          <t>No</t>
        </is>
      </c>
      <c r="Z17" s="3" t="inlineStr">
        <is>
          <t>Macul</t>
        </is>
      </c>
      <c r="AA17" s="3" t="inlineStr">
        <is>
          <t>Urbano Park</t>
        </is>
      </c>
      <c r="AB17" s="3" t="n">
        <v/>
      </c>
      <c r="AC17" s="3" t="n">
        <v>-33.4864805</v>
      </c>
      <c r="AD17" s="3" t="n">
        <v>-70.6173991</v>
      </c>
      <c r="AE17" s="3" t="inlineStr">
        <is>
          <t>No</t>
        </is>
      </c>
      <c r="AF17" s="3" t="inlineStr">
        <is>
          <t>No</t>
        </is>
      </c>
      <c r="AG17" s="3" t="inlineStr">
        <is>
          <t>Si</t>
        </is>
      </c>
      <c r="AH17" s="3" t="inlineStr">
        <is>
          <t>2023-06-14</t>
        </is>
      </c>
      <c r="AI17" s="3" t="inlineStr">
        <is>
          <t>2023-05-19</t>
        </is>
      </c>
      <c r="AJ17" s="3" t="inlineStr">
        <is>
          <t>Activa</t>
        </is>
      </c>
      <c r="AK17" s="3" t="n">
        <v/>
      </c>
      <c r="AL17" s="3" t="inlineStr">
        <is>
          <t>Si</t>
        </is>
      </c>
      <c r="AM17" s="3" t="inlineStr">
        <is>
          <t>No</t>
        </is>
      </c>
      <c r="AN17" s="3" t="inlineStr">
        <is>
          <t>1D1B</t>
        </is>
      </c>
    </row>
    <row r="18">
      <c r="A18" s="2" t="n">
        <v>4298116</v>
      </c>
      <c r="B18" s="2" t="inlineStr">
        <is>
          <t>YAP-87222795</t>
        </is>
      </c>
      <c r="C18" s="2" t="inlineStr">
        <is>
          <t>DEPARTAMENTO Metro Rodrigo de Araya San Joaquín</t>
        </is>
      </c>
      <c r="D18" s="2" t="inlineStr">
        <is>
          <t>Departamento</t>
        </is>
      </c>
      <c r="E18" s="2" t="n">
        <v>300000</v>
      </c>
      <c r="F18" s="2" t="n">
        <v>35</v>
      </c>
      <c r="G18" s="2" t="inlineStr">
        <is>
          <t>31.0-41.0</t>
        </is>
      </c>
      <c r="H18" s="2" t="n">
        <v>8.3171034301121</v>
      </c>
      <c r="I18" s="2" t="n">
        <v/>
      </c>
      <c r="J18" s="2" t="n">
        <v>50000</v>
      </c>
      <c r="K18" s="2" t="n">
        <v>1</v>
      </c>
      <c r="L18" s="2" t="n">
        <v>1</v>
      </c>
      <c r="M18" s="2" t="inlineStr">
        <is>
          <t>No</t>
        </is>
      </c>
      <c r="N18" s="2" t="inlineStr">
        <is>
          <t>No</t>
        </is>
      </c>
      <c r="O18" s="2" t="n">
        <v>35</v>
      </c>
      <c r="P18" s="2" t="n">
        <v>35</v>
      </c>
      <c r="Q18" s="2" t="n">
        <v>0</v>
      </c>
      <c r="R18" s="2" t="n">
        <v>35</v>
      </c>
      <c r="S18" s="2" t="n">
        <v>32</v>
      </c>
      <c r="T18" s="2" t="inlineStr">
        <is>
          <t>Si</t>
        </is>
      </c>
      <c r="U18" s="2" t="inlineStr">
        <is>
          <t>No</t>
        </is>
      </c>
      <c r="V18" s="2" t="inlineStr">
        <is>
          <t>No</t>
        </is>
      </c>
      <c r="W18" s="2" t="n">
        <v/>
      </c>
      <c r="X18" s="2" t="inlineStr">
        <is>
          <t>No</t>
        </is>
      </c>
      <c r="Y18" s="2" t="inlineStr">
        <is>
          <t>No</t>
        </is>
      </c>
      <c r="Z18" s="2" t="inlineStr">
        <is>
          <t>San Joaquín</t>
        </is>
      </c>
      <c r="AA18" s="2" t="inlineStr">
        <is>
          <t>Urbano Park</t>
        </is>
      </c>
      <c r="AB18" s="2" t="inlineStr">
        <is>
          <t>Villa Músicos del Mundo</t>
        </is>
      </c>
      <c r="AC18" s="2" t="n">
        <v>-33.4778174</v>
      </c>
      <c r="AD18" s="2" t="n">
        <v>-70.6226532</v>
      </c>
      <c r="AE18" s="2" t="inlineStr">
        <is>
          <t>No</t>
        </is>
      </c>
      <c r="AF18" s="2" t="inlineStr">
        <is>
          <t>No</t>
        </is>
      </c>
      <c r="AG18" s="2" t="inlineStr">
        <is>
          <t>Si</t>
        </is>
      </c>
      <c r="AH18" s="2" t="inlineStr">
        <is>
          <t>2023-06-14</t>
        </is>
      </c>
      <c r="AI18" s="2" t="inlineStr">
        <is>
          <t>2023-05-24</t>
        </is>
      </c>
      <c r="AJ18" s="2" t="inlineStr">
        <is>
          <t>Activa</t>
        </is>
      </c>
      <c r="AK18" s="2" t="n">
        <v/>
      </c>
      <c r="AL18" s="2" t="inlineStr">
        <is>
          <t>Si</t>
        </is>
      </c>
      <c r="AM18" s="2" t="inlineStr">
        <is>
          <t>No</t>
        </is>
      </c>
      <c r="AN18" s="2" t="inlineStr">
        <is>
          <t>1D1B</t>
        </is>
      </c>
    </row>
    <row r="19">
      <c r="A19" s="3" t="n">
        <v>4301965</v>
      </c>
      <c r="B19" s="3" t="inlineStr">
        <is>
          <t>AST-ID1055UNT464368INNERCODE1502</t>
        </is>
      </c>
      <c r="C19" s="3" t="inlineStr">
        <is>
          <t>Laguna Centro Torre F, Av. Quilín 123, Macul</t>
        </is>
      </c>
      <c r="D19" s="3" t="inlineStr">
        <is>
          <t>Departamento</t>
        </is>
      </c>
      <c r="E19" s="3" t="n">
        <v>350000</v>
      </c>
      <c r="F19" s="3" t="n">
        <v>33</v>
      </c>
      <c r="G19" s="3" t="inlineStr">
        <is>
          <t>31.0-41.0</t>
        </is>
      </c>
      <c r="H19" s="3" t="n">
        <v>9.703287335130801</v>
      </c>
      <c r="I19" s="3" t="n">
        <v/>
      </c>
      <c r="J19" s="3" t="n">
        <v>62000</v>
      </c>
      <c r="K19" s="3" t="n">
        <v>1</v>
      </c>
      <c r="L19" s="3" t="n">
        <v>1</v>
      </c>
      <c r="M19" s="3" t="inlineStr">
        <is>
          <t>No</t>
        </is>
      </c>
      <c r="N19" s="3" t="inlineStr">
        <is>
          <t>No</t>
        </is>
      </c>
      <c r="O19" s="3" t="n">
        <v>33</v>
      </c>
      <c r="P19" s="3" t="n">
        <v>33</v>
      </c>
      <c r="Q19" s="3" t="n">
        <v>33</v>
      </c>
      <c r="R19" s="3" t="n">
        <v>33</v>
      </c>
      <c r="S19" s="3" t="n">
        <v>33</v>
      </c>
      <c r="T19" s="3" t="inlineStr">
        <is>
          <t>Si</t>
        </is>
      </c>
      <c r="U19" s="3" t="inlineStr">
        <is>
          <t>Si</t>
        </is>
      </c>
      <c r="V19" s="3" t="inlineStr">
        <is>
          <t>No</t>
        </is>
      </c>
      <c r="W19" s="3" t="n">
        <v/>
      </c>
      <c r="X19" s="3" t="inlineStr">
        <is>
          <t>No</t>
        </is>
      </c>
      <c r="Y19" s="3" t="inlineStr">
        <is>
          <t>No</t>
        </is>
      </c>
      <c r="Z19" s="3" t="inlineStr">
        <is>
          <t>Macul</t>
        </is>
      </c>
      <c r="AA19" s="3" t="inlineStr">
        <is>
          <t>Urbano Park</t>
        </is>
      </c>
      <c r="AB19" s="3" t="n">
        <v/>
      </c>
      <c r="AC19" s="3" t="n">
        <v>-33.486542</v>
      </c>
      <c r="AD19" s="3" t="n">
        <v>-70.61739300000001</v>
      </c>
      <c r="AE19" s="3" t="inlineStr">
        <is>
          <t>No</t>
        </is>
      </c>
      <c r="AF19" s="3" t="inlineStr">
        <is>
          <t>No</t>
        </is>
      </c>
      <c r="AG19" s="3" t="inlineStr">
        <is>
          <t>Si</t>
        </is>
      </c>
      <c r="AH19" s="3" t="inlineStr">
        <is>
          <t>2023-06-14</t>
        </is>
      </c>
      <c r="AI19" s="3" t="inlineStr">
        <is>
          <t>2023-06-13</t>
        </is>
      </c>
      <c r="AJ19" s="3" t="inlineStr">
        <is>
          <t>Activa</t>
        </is>
      </c>
      <c r="AK19" s="3" t="n">
        <v/>
      </c>
      <c r="AL19" s="3" t="inlineStr">
        <is>
          <t>No</t>
        </is>
      </c>
      <c r="AM19" s="3" t="inlineStr">
        <is>
          <t>No</t>
        </is>
      </c>
      <c r="AN19" s="3" t="inlineStr">
        <is>
          <t>1D1B</t>
        </is>
      </c>
    </row>
    <row r="20">
      <c r="A20" s="2" t="n">
        <v>4308416</v>
      </c>
      <c r="B20" s="2" t="inlineStr">
        <is>
          <t>ZOO-2107273</t>
        </is>
      </c>
      <c r="C20" s="2" t="inlineStr">
        <is>
          <t>Departamentos en arriendo Vicuna Mackenna 2585 [174-1] ...</t>
        </is>
      </c>
      <c r="D20" s="2" t="inlineStr">
        <is>
          <t>Departamento</t>
        </is>
      </c>
      <c r="E20" s="2" t="n">
        <v>335000</v>
      </c>
      <c r="F20" s="2" t="n">
        <v>36</v>
      </c>
      <c r="G20" s="2" t="inlineStr">
        <is>
          <t>31.0-41.0</t>
        </is>
      </c>
      <c r="H20" s="2" t="n">
        <v>9.2874321636251</v>
      </c>
      <c r="I20" s="2" t="n">
        <v/>
      </c>
      <c r="J20" s="2" t="n">
        <v>60000</v>
      </c>
      <c r="K20" s="2" t="n">
        <v>1</v>
      </c>
      <c r="L20" s="2" t="n">
        <v>1</v>
      </c>
      <c r="M20" s="2" t="inlineStr">
        <is>
          <t>Si</t>
        </is>
      </c>
      <c r="N20" s="2" t="inlineStr">
        <is>
          <t>No</t>
        </is>
      </c>
      <c r="O20" s="2" t="n">
        <v>30</v>
      </c>
      <c r="P20" s="2" t="n">
        <v>30</v>
      </c>
      <c r="Q20" s="2" t="n">
        <v>0</v>
      </c>
      <c r="R20" s="2" t="n">
        <v>36</v>
      </c>
      <c r="S20" s="2" t="n">
        <v>34</v>
      </c>
      <c r="T20" s="2" t="inlineStr">
        <is>
          <t>Si</t>
        </is>
      </c>
      <c r="U20" s="2" t="inlineStr">
        <is>
          <t>No</t>
        </is>
      </c>
      <c r="V20" s="2" t="inlineStr">
        <is>
          <t>No</t>
        </is>
      </c>
      <c r="W20" s="2" t="n">
        <v/>
      </c>
      <c r="X20" s="2" t="inlineStr">
        <is>
          <t>No</t>
        </is>
      </c>
      <c r="Y20" s="2" t="inlineStr">
        <is>
          <t>No</t>
        </is>
      </c>
      <c r="Z20" s="2" t="inlineStr">
        <is>
          <t>San Joaquín</t>
        </is>
      </c>
      <c r="AA20" s="2" t="inlineStr">
        <is>
          <t>Urbano Park</t>
        </is>
      </c>
      <c r="AB20" s="2" t="inlineStr">
        <is>
          <t>Villa Músicos del Mundo</t>
        </is>
      </c>
      <c r="AC20" s="2" t="n">
        <v>-33.476116</v>
      </c>
      <c r="AD20" s="2" t="n">
        <v>-70.62294799999999</v>
      </c>
      <c r="AE20" s="2" t="inlineStr">
        <is>
          <t>No</t>
        </is>
      </c>
      <c r="AF20" s="2" t="inlineStr">
        <is>
          <t>No</t>
        </is>
      </c>
      <c r="AG20" s="2" t="inlineStr">
        <is>
          <t>No</t>
        </is>
      </c>
      <c r="AH20" s="2" t="inlineStr">
        <is>
          <t>2023-06-14</t>
        </is>
      </c>
      <c r="AI20" s="2" t="inlineStr">
        <is>
          <t>2023-05-26</t>
        </is>
      </c>
      <c r="AJ20" s="2" t="inlineStr">
        <is>
          <t>Activa</t>
        </is>
      </c>
      <c r="AK20" s="2" t="n">
        <v/>
      </c>
      <c r="AL20" s="2" t="inlineStr">
        <is>
          <t>No</t>
        </is>
      </c>
      <c r="AM20" s="2" t="inlineStr">
        <is>
          <t>No</t>
        </is>
      </c>
      <c r="AN20" s="2" t="inlineStr">
        <is>
          <t>1D1B</t>
        </is>
      </c>
    </row>
    <row r="21">
      <c r="A21" s="3" t="n">
        <v>4326516</v>
      </c>
      <c r="B21" s="3" t="inlineStr">
        <is>
          <t>POR-1707720016</t>
        </is>
      </c>
      <c r="C21" s="3" t="inlineStr">
        <is>
          <t>Metro Rodrigo De Araya</t>
        </is>
      </c>
      <c r="D21" s="3" t="inlineStr">
        <is>
          <t>Departamento</t>
        </is>
      </c>
      <c r="E21" s="3" t="n">
        <v>320000</v>
      </c>
      <c r="F21" s="3" t="n">
        <v>42</v>
      </c>
      <c r="G21" s="3" t="inlineStr">
        <is>
          <t>41.0-51.0</t>
        </is>
      </c>
      <c r="H21" s="3" t="n">
        <v>8.8715769921195</v>
      </c>
      <c r="I21" s="3" t="n">
        <v>55000</v>
      </c>
      <c r="J21" s="3" t="n">
        <v>55000</v>
      </c>
      <c r="K21" s="3" t="n">
        <v>1</v>
      </c>
      <c r="L21" s="3" t="n">
        <v>1</v>
      </c>
      <c r="M21" s="3" t="inlineStr">
        <is>
          <t>No</t>
        </is>
      </c>
      <c r="N21" s="3" t="inlineStr">
        <is>
          <t>No</t>
        </is>
      </c>
      <c r="O21" s="3" t="n">
        <v>42</v>
      </c>
      <c r="P21" s="3" t="n">
        <v>42</v>
      </c>
      <c r="Q21" s="3" t="n">
        <v>40</v>
      </c>
      <c r="R21" s="3" t="n">
        <v>42</v>
      </c>
      <c r="S21" s="3" t="n">
        <v>40</v>
      </c>
      <c r="T21" s="3" t="inlineStr">
        <is>
          <t>Si</t>
        </is>
      </c>
      <c r="U21" s="3" t="inlineStr">
        <is>
          <t>Si</t>
        </is>
      </c>
      <c r="V21" s="3" t="inlineStr">
        <is>
          <t>No</t>
        </is>
      </c>
      <c r="W21" s="3" t="n">
        <v/>
      </c>
      <c r="X21" s="3" t="inlineStr">
        <is>
          <t>No</t>
        </is>
      </c>
      <c r="Y21" s="3" t="inlineStr">
        <is>
          <t>No</t>
        </is>
      </c>
      <c r="Z21" s="3" t="inlineStr">
        <is>
          <t>San Joaquín</t>
        </is>
      </c>
      <c r="AA21" s="3" t="inlineStr">
        <is>
          <t>Urbano Park</t>
        </is>
      </c>
      <c r="AB21" s="3" t="inlineStr">
        <is>
          <t>Villa Músicos del Mundo</t>
        </is>
      </c>
      <c r="AC21" s="3" t="n">
        <v>-33.4764861</v>
      </c>
      <c r="AD21" s="3" t="n">
        <v>-70.6231909</v>
      </c>
      <c r="AE21" s="3" t="inlineStr">
        <is>
          <t>No</t>
        </is>
      </c>
      <c r="AF21" s="3" t="inlineStr">
        <is>
          <t>No</t>
        </is>
      </c>
      <c r="AG21" s="3" t="inlineStr">
        <is>
          <t>Si</t>
        </is>
      </c>
      <c r="AH21" s="3" t="inlineStr">
        <is>
          <t>2023-06-14</t>
        </is>
      </c>
      <c r="AI21" s="3" t="inlineStr">
        <is>
          <t>2023-05-29</t>
        </is>
      </c>
      <c r="AJ21" s="3" t="inlineStr">
        <is>
          <t>Activa</t>
        </is>
      </c>
      <c r="AK21" s="3" t="n">
        <v/>
      </c>
      <c r="AL21" s="3" t="inlineStr">
        <is>
          <t>Si</t>
        </is>
      </c>
      <c r="AM21" s="3" t="inlineStr">
        <is>
          <t>No</t>
        </is>
      </c>
      <c r="AN21" s="3" t="inlineStr">
        <is>
          <t>1D1B</t>
        </is>
      </c>
    </row>
    <row r="22">
      <c r="A22" s="2" t="n">
        <v>4329023</v>
      </c>
      <c r="B22" s="2" t="inlineStr">
        <is>
          <t>POR-1389354735</t>
        </is>
      </c>
      <c r="C22" s="2" t="inlineStr">
        <is>
          <t>Departamento Metro Carlos Valdovinos/vicuña Mackenna</t>
        </is>
      </c>
      <c r="D22" s="2" t="inlineStr">
        <is>
          <t>Departamento</t>
        </is>
      </c>
      <c r="E22" s="2" t="n">
        <v>350000</v>
      </c>
      <c r="F22" s="2" t="n">
        <v>41</v>
      </c>
      <c r="G22" s="2" t="inlineStr">
        <is>
          <t>31.0-41.0</t>
        </is>
      </c>
      <c r="H22" s="2" t="n">
        <v>9.703287335130801</v>
      </c>
      <c r="I22" s="2" t="n">
        <v>60000</v>
      </c>
      <c r="J22" s="2" t="n">
        <v>60000</v>
      </c>
      <c r="K22" s="2" t="n">
        <v>1</v>
      </c>
      <c r="L22" s="2" t="n">
        <v>1</v>
      </c>
      <c r="M22" s="2" t="inlineStr">
        <is>
          <t>No</t>
        </is>
      </c>
      <c r="N22" s="2" t="inlineStr">
        <is>
          <t>No</t>
        </is>
      </c>
      <c r="O22" s="2" t="n">
        <v>41</v>
      </c>
      <c r="P22" s="2" t="n">
        <v>0</v>
      </c>
      <c r="Q22" s="2" t="n">
        <v>41</v>
      </c>
      <c r="R22" s="2" t="n">
        <v>41</v>
      </c>
      <c r="S22" s="2" t="n">
        <v>41</v>
      </c>
      <c r="T22" s="2" t="inlineStr">
        <is>
          <t>No</t>
        </is>
      </c>
      <c r="U22" s="2" t="inlineStr">
        <is>
          <t>Si</t>
        </is>
      </c>
      <c r="V22" s="2" t="inlineStr">
        <is>
          <t>No</t>
        </is>
      </c>
      <c r="W22" s="2" t="inlineStr">
        <is>
          <t>Nuevo</t>
        </is>
      </c>
      <c r="X22" s="2" t="inlineStr">
        <is>
          <t>No</t>
        </is>
      </c>
      <c r="Y22" s="2" t="inlineStr">
        <is>
          <t>No</t>
        </is>
      </c>
      <c r="Z22" s="2" t="inlineStr">
        <is>
          <t>Macul</t>
        </is>
      </c>
      <c r="AA22" s="2" t="inlineStr">
        <is>
          <t>Urbano Park</t>
        </is>
      </c>
      <c r="AB22" s="2" t="n">
        <v/>
      </c>
      <c r="AC22" s="2" t="n">
        <v>-33.4871992</v>
      </c>
      <c r="AD22" s="2" t="n">
        <v>-70.6170446</v>
      </c>
      <c r="AE22" s="2" t="inlineStr">
        <is>
          <t>No</t>
        </is>
      </c>
      <c r="AF22" s="2" t="inlineStr">
        <is>
          <t>No</t>
        </is>
      </c>
      <c r="AG22" s="2" t="inlineStr">
        <is>
          <t>Si</t>
        </is>
      </c>
      <c r="AH22" s="2" t="inlineStr">
        <is>
          <t>2023-06-14</t>
        </is>
      </c>
      <c r="AI22" s="2" t="inlineStr">
        <is>
          <t>2023-05-29</t>
        </is>
      </c>
      <c r="AJ22" s="2" t="inlineStr">
        <is>
          <t>Activa</t>
        </is>
      </c>
      <c r="AK22" s="2" t="n">
        <v/>
      </c>
      <c r="AL22" s="2" t="inlineStr">
        <is>
          <t>No</t>
        </is>
      </c>
      <c r="AM22" s="2" t="inlineStr">
        <is>
          <t>No</t>
        </is>
      </c>
      <c r="AN22" s="2" t="inlineStr">
        <is>
          <t>1D1B</t>
        </is>
      </c>
    </row>
    <row r="23">
      <c r="A23" s="3" t="n">
        <v>4332161</v>
      </c>
      <c r="B23" s="3" t="inlineStr">
        <is>
          <t>POR-1713436118</t>
        </is>
      </c>
      <c r="C23" s="3" t="inlineStr">
        <is>
          <t>Rebajado Laguna Centro ( Macul )</t>
        </is>
      </c>
      <c r="D23" s="3" t="inlineStr">
        <is>
          <t>Departamento</t>
        </is>
      </c>
      <c r="E23" s="3" t="n">
        <v>340000</v>
      </c>
      <c r="F23" s="3" t="n">
        <v>43</v>
      </c>
      <c r="G23" s="3" t="inlineStr">
        <is>
          <t>41.0-51.0</t>
        </is>
      </c>
      <c r="H23" s="3" t="n">
        <v>9.426050554127</v>
      </c>
      <c r="I23" s="3" t="n">
        <v>70000</v>
      </c>
      <c r="J23" s="3" t="n">
        <v>70000</v>
      </c>
      <c r="K23" s="3" t="n">
        <v>1</v>
      </c>
      <c r="L23" s="3" t="n">
        <v>1</v>
      </c>
      <c r="M23" s="3" t="inlineStr">
        <is>
          <t>Si</t>
        </is>
      </c>
      <c r="N23" s="3" t="inlineStr">
        <is>
          <t>No</t>
        </is>
      </c>
      <c r="O23" s="3" t="n">
        <v>43</v>
      </c>
      <c r="P23" s="3" t="n">
        <v>43</v>
      </c>
      <c r="Q23" s="3" t="n">
        <v>40</v>
      </c>
      <c r="R23" s="3" t="n">
        <v>43</v>
      </c>
      <c r="S23" s="3" t="n">
        <v>40</v>
      </c>
      <c r="T23" s="3" t="inlineStr">
        <is>
          <t>Si</t>
        </is>
      </c>
      <c r="U23" s="3" t="inlineStr">
        <is>
          <t>Si</t>
        </is>
      </c>
      <c r="V23" s="3" t="inlineStr">
        <is>
          <t>No</t>
        </is>
      </c>
      <c r="W23" s="3" t="n">
        <v/>
      </c>
      <c r="X23" s="3" t="inlineStr">
        <is>
          <t>No</t>
        </is>
      </c>
      <c r="Y23" s="3" t="inlineStr">
        <is>
          <t>No</t>
        </is>
      </c>
      <c r="Z23" s="3" t="inlineStr">
        <is>
          <t>Macul</t>
        </is>
      </c>
      <c r="AA23" s="3" t="inlineStr">
        <is>
          <t>Urbano Park</t>
        </is>
      </c>
      <c r="AB23" s="3" t="n">
        <v/>
      </c>
      <c r="AC23" s="3" t="n">
        <v>-33.4865639</v>
      </c>
      <c r="AD23" s="3" t="n">
        <v>-70.6169702</v>
      </c>
      <c r="AE23" s="3" t="inlineStr">
        <is>
          <t>No</t>
        </is>
      </c>
      <c r="AF23" s="3" t="inlineStr">
        <is>
          <t>No</t>
        </is>
      </c>
      <c r="AG23" s="3" t="inlineStr">
        <is>
          <t>Si</t>
        </is>
      </c>
      <c r="AH23" s="3" t="inlineStr">
        <is>
          <t>2023-06-14</t>
        </is>
      </c>
      <c r="AI23" s="3" t="inlineStr">
        <is>
          <t>2023-04-11</t>
        </is>
      </c>
      <c r="AJ23" s="3" t="inlineStr">
        <is>
          <t>Activa</t>
        </is>
      </c>
      <c r="AK23" s="3" t="n">
        <v/>
      </c>
      <c r="AL23" s="3" t="inlineStr">
        <is>
          <t>No</t>
        </is>
      </c>
      <c r="AM23" s="3" t="inlineStr">
        <is>
          <t>No</t>
        </is>
      </c>
      <c r="AN23" s="3" t="inlineStr">
        <is>
          <t>1D1B</t>
        </is>
      </c>
    </row>
    <row r="24">
      <c r="A24" s="2" t="n">
        <v>4333782</v>
      </c>
      <c r="B24" s="2" t="inlineStr">
        <is>
          <t>YAP-87279180</t>
        </is>
      </c>
      <c r="C24" s="2" t="inlineStr">
        <is>
          <t>Nuevo,1 dorm con estacionamiento, gran terraza</t>
        </is>
      </c>
      <c r="D24" s="2" t="inlineStr">
        <is>
          <t>Departamento</t>
        </is>
      </c>
      <c r="E24" s="2" t="n">
        <v>390000</v>
      </c>
      <c r="F24" s="2" t="n">
        <v>39</v>
      </c>
      <c r="G24" s="2" t="inlineStr">
        <is>
          <t>31.0-41.0</t>
        </is>
      </c>
      <c r="H24" s="2" t="n">
        <v>10.812234459146</v>
      </c>
      <c r="I24" s="2" t="n">
        <v>80000</v>
      </c>
      <c r="J24" s="2" t="n">
        <v>80000</v>
      </c>
      <c r="K24" s="2" t="n">
        <v>1</v>
      </c>
      <c r="L24" s="2" t="n">
        <v>1</v>
      </c>
      <c r="M24" s="2" t="inlineStr">
        <is>
          <t>Si</t>
        </is>
      </c>
      <c r="N24" s="2" t="inlineStr">
        <is>
          <t>Si</t>
        </is>
      </c>
      <c r="O24" s="2" t="n">
        <v>39</v>
      </c>
      <c r="P24" s="2" t="n">
        <v>39</v>
      </c>
      <c r="Q24" s="2" t="n">
        <v>0</v>
      </c>
      <c r="R24" s="2" t="n">
        <v>39</v>
      </c>
      <c r="S24" s="2" t="n">
        <v>35.8</v>
      </c>
      <c r="T24" s="2" t="inlineStr">
        <is>
          <t>Si</t>
        </is>
      </c>
      <c r="U24" s="2" t="inlineStr">
        <is>
          <t>No</t>
        </is>
      </c>
      <c r="V24" s="2" t="inlineStr">
        <is>
          <t>No</t>
        </is>
      </c>
      <c r="W24" s="2" t="inlineStr">
        <is>
          <t>Nuevo</t>
        </is>
      </c>
      <c r="X24" s="2" t="inlineStr">
        <is>
          <t>No</t>
        </is>
      </c>
      <c r="Y24" s="2" t="inlineStr">
        <is>
          <t>No</t>
        </is>
      </c>
      <c r="Z24" s="2" t="inlineStr">
        <is>
          <t>Macul</t>
        </is>
      </c>
      <c r="AA24" s="2" t="inlineStr">
        <is>
          <t>Urbano Park</t>
        </is>
      </c>
      <c r="AB24" s="2" t="inlineStr">
        <is>
          <t>Rodrigo de Araya</t>
        </is>
      </c>
      <c r="AC24" s="2" t="n">
        <v>-33.4793</v>
      </c>
      <c r="AD24" s="2" t="n">
        <v>-70.60959</v>
      </c>
      <c r="AE24" s="2" t="inlineStr">
        <is>
          <t>No</t>
        </is>
      </c>
      <c r="AF24" s="2" t="inlineStr">
        <is>
          <t>No</t>
        </is>
      </c>
      <c r="AG24" s="2" t="inlineStr">
        <is>
          <t>Si</t>
        </is>
      </c>
      <c r="AH24" s="2" t="inlineStr">
        <is>
          <t>2023-06-14</t>
        </is>
      </c>
      <c r="AI24" s="2" t="inlineStr">
        <is>
          <t>2023-05-30</t>
        </is>
      </c>
      <c r="AJ24" s="2" t="inlineStr">
        <is>
          <t>Activa</t>
        </is>
      </c>
      <c r="AK24" s="2" t="n">
        <v/>
      </c>
      <c r="AL24" s="2" t="inlineStr">
        <is>
          <t>No</t>
        </is>
      </c>
      <c r="AM24" s="2" t="inlineStr">
        <is>
          <t>No</t>
        </is>
      </c>
      <c r="AN24" s="2" t="inlineStr">
        <is>
          <t>1D1B</t>
        </is>
      </c>
    </row>
    <row r="25">
      <c r="A25" s="3" t="n">
        <v>4343719</v>
      </c>
      <c r="B25" s="3" t="inlineStr">
        <is>
          <t>POR-1715951830</t>
        </is>
      </c>
      <c r="C25" s="3" t="inlineStr">
        <is>
          <t>Departamento Interior</t>
        </is>
      </c>
      <c r="D25" s="3" t="inlineStr">
        <is>
          <t>Departamento</t>
        </is>
      </c>
      <c r="E25" s="3" t="n">
        <v>300000</v>
      </c>
      <c r="F25" s="3" t="n">
        <v>31</v>
      </c>
      <c r="G25" s="3" t="inlineStr">
        <is>
          <t>31.0-41.0</t>
        </is>
      </c>
      <c r="H25" s="3" t="n">
        <v>8.3171034301121</v>
      </c>
      <c r="I25" s="3" t="n">
        <v/>
      </c>
      <c r="J25" s="3" t="n">
        <v>60000</v>
      </c>
      <c r="K25" s="3" t="n">
        <v>1</v>
      </c>
      <c r="L25" s="3" t="n">
        <v>1</v>
      </c>
      <c r="M25" s="3" t="inlineStr">
        <is>
          <t>Si</t>
        </is>
      </c>
      <c r="N25" s="3" t="inlineStr">
        <is>
          <t>No</t>
        </is>
      </c>
      <c r="O25" s="3" t="n">
        <v>31</v>
      </c>
      <c r="P25" s="3" t="n">
        <v>31</v>
      </c>
      <c r="Q25" s="3" t="n">
        <v>27</v>
      </c>
      <c r="R25" s="3" t="n">
        <v>31</v>
      </c>
      <c r="S25" s="3" t="n">
        <v>27</v>
      </c>
      <c r="T25" s="3" t="inlineStr">
        <is>
          <t>Si</t>
        </is>
      </c>
      <c r="U25" s="3" t="inlineStr">
        <is>
          <t>Si</t>
        </is>
      </c>
      <c r="V25" s="3" t="inlineStr">
        <is>
          <t>No</t>
        </is>
      </c>
      <c r="W25" s="3" t="n">
        <v/>
      </c>
      <c r="X25" s="3" t="inlineStr">
        <is>
          <t>No</t>
        </is>
      </c>
      <c r="Y25" s="3" t="inlineStr">
        <is>
          <t>No</t>
        </is>
      </c>
      <c r="Z25" s="3" t="inlineStr">
        <is>
          <t>Macul</t>
        </is>
      </c>
      <c r="AA25" s="3" t="inlineStr">
        <is>
          <t>Urbano Park</t>
        </is>
      </c>
      <c r="AB25" s="3" t="inlineStr">
        <is>
          <t>Villa Toledo</t>
        </is>
      </c>
      <c r="AC25" s="3" t="n">
        <v>-33.4841562</v>
      </c>
      <c r="AD25" s="3" t="n">
        <v>-70.61118740000001</v>
      </c>
      <c r="AE25" s="3" t="inlineStr">
        <is>
          <t>No</t>
        </is>
      </c>
      <c r="AF25" s="3" t="inlineStr">
        <is>
          <t>No</t>
        </is>
      </c>
      <c r="AG25" s="3" t="inlineStr">
        <is>
          <t>Si</t>
        </is>
      </c>
      <c r="AH25" s="3" t="inlineStr">
        <is>
          <t>2023-06-14</t>
        </is>
      </c>
      <c r="AI25" s="3" t="inlineStr">
        <is>
          <t>2023-05-31</t>
        </is>
      </c>
      <c r="AJ25" s="3" t="inlineStr">
        <is>
          <t>Activa</t>
        </is>
      </c>
      <c r="AK25" s="3" t="n">
        <v/>
      </c>
      <c r="AL25" s="3" t="inlineStr">
        <is>
          <t>No</t>
        </is>
      </c>
      <c r="AM25" s="3" t="inlineStr">
        <is>
          <t>No</t>
        </is>
      </c>
      <c r="AN25" s="3" t="inlineStr">
        <is>
          <t>1D1B</t>
        </is>
      </c>
    </row>
    <row r="26">
      <c r="A26" s="2" t="n">
        <v>4349375</v>
      </c>
      <c r="B26" s="2" t="inlineStr">
        <is>
          <t>ZOO-2107628</t>
        </is>
      </c>
      <c r="C26" s="2" t="inlineStr">
        <is>
          <t>Departamentos en arriendo Vicuna Mackenna 3756 [555-1] ...</t>
        </is>
      </c>
      <c r="D26" s="2" t="inlineStr">
        <is>
          <t>Departamento</t>
        </is>
      </c>
      <c r="E26" s="2" t="n">
        <v>300000</v>
      </c>
      <c r="F26" s="2" t="n">
        <v>32.7</v>
      </c>
      <c r="G26" s="2" t="inlineStr">
        <is>
          <t>31.0-41.0</t>
        </is>
      </c>
      <c r="H26" s="2" t="n">
        <v>8.3171034301121</v>
      </c>
      <c r="I26" s="2" t="n">
        <v/>
      </c>
      <c r="J26" s="2" t="n">
        <v>53000</v>
      </c>
      <c r="K26" s="2" t="n">
        <v>1</v>
      </c>
      <c r="L26" s="2" t="n">
        <v>1</v>
      </c>
      <c r="M26" s="2" t="inlineStr">
        <is>
          <t>No</t>
        </is>
      </c>
      <c r="N26" s="2" t="inlineStr">
        <is>
          <t>No</t>
        </is>
      </c>
      <c r="O26" s="2" t="n">
        <v>32.7</v>
      </c>
      <c r="P26" s="2" t="n">
        <v>32.7</v>
      </c>
      <c r="Q26" s="2" t="n">
        <v>0</v>
      </c>
      <c r="R26" s="2" t="n">
        <v>32.7</v>
      </c>
      <c r="S26" s="2" t="n">
        <v>30</v>
      </c>
      <c r="T26" s="2" t="inlineStr">
        <is>
          <t>Si</t>
        </is>
      </c>
      <c r="U26" s="2" t="inlineStr">
        <is>
          <t>No</t>
        </is>
      </c>
      <c r="V26" s="2" t="inlineStr">
        <is>
          <t>No</t>
        </is>
      </c>
      <c r="W26" s="2" t="n">
        <v/>
      </c>
      <c r="X26" s="2" t="inlineStr">
        <is>
          <t>No</t>
        </is>
      </c>
      <c r="Y26" s="2" t="inlineStr">
        <is>
          <t>No</t>
        </is>
      </c>
      <c r="Z26" s="2" t="inlineStr">
        <is>
          <t>Macul</t>
        </is>
      </c>
      <c r="AA26" s="2" t="inlineStr">
        <is>
          <t>Urbano Park</t>
        </is>
      </c>
      <c r="AB26" s="2" t="n">
        <v/>
      </c>
      <c r="AC26" s="2" t="n">
        <v>-33.487179</v>
      </c>
      <c r="AD26" s="2" t="n">
        <v>-70.618439</v>
      </c>
      <c r="AE26" s="2" t="inlineStr">
        <is>
          <t>No</t>
        </is>
      </c>
      <c r="AF26" s="2" t="inlineStr">
        <is>
          <t>No</t>
        </is>
      </c>
      <c r="AG26" s="2" t="inlineStr">
        <is>
          <t>No</t>
        </is>
      </c>
      <c r="AH26" s="2" t="inlineStr">
        <is>
          <t>2023-06-14</t>
        </is>
      </c>
      <c r="AI26" s="2" t="inlineStr">
        <is>
          <t>2023-06-02</t>
        </is>
      </c>
      <c r="AJ26" s="2" t="inlineStr">
        <is>
          <t>Activa</t>
        </is>
      </c>
      <c r="AK26" s="2" t="n">
        <v/>
      </c>
      <c r="AL26" s="2" t="inlineStr">
        <is>
          <t>No</t>
        </is>
      </c>
      <c r="AM26" s="2" t="inlineStr">
        <is>
          <t>No</t>
        </is>
      </c>
      <c r="AN26" s="2" t="inlineStr">
        <is>
          <t>1D1B</t>
        </is>
      </c>
    </row>
    <row r="27">
      <c r="A27" s="3" t="n">
        <v>4351110</v>
      </c>
      <c r="B27" s="3" t="inlineStr">
        <is>
          <t>ZOO-2107672</t>
        </is>
      </c>
      <c r="C27" s="3" t="inlineStr">
        <is>
          <t>Departamentos en arriendo Vicuna Mackenna 2935 [1186-1] ...</t>
        </is>
      </c>
      <c r="D27" s="3" t="inlineStr">
        <is>
          <t>Departamento</t>
        </is>
      </c>
      <c r="E27" s="3" t="n">
        <v>315000</v>
      </c>
      <c r="F27" s="3" t="n">
        <v>33</v>
      </c>
      <c r="G27" s="3" t="inlineStr">
        <is>
          <t>31.0-41.0</t>
        </is>
      </c>
      <c r="H27" s="3" t="n">
        <v>8.7329586016177</v>
      </c>
      <c r="I27" s="3" t="n">
        <v/>
      </c>
      <c r="J27" s="3" t="n">
        <v>50000</v>
      </c>
      <c r="K27" s="3" t="n">
        <v>1</v>
      </c>
      <c r="L27" s="3" t="n">
        <v>1</v>
      </c>
      <c r="M27" s="3" t="inlineStr">
        <is>
          <t>No</t>
        </is>
      </c>
      <c r="N27" s="3" t="inlineStr">
        <is>
          <t>No</t>
        </is>
      </c>
      <c r="O27" s="3" t="n">
        <v>33</v>
      </c>
      <c r="P27" s="3" t="n">
        <v>33</v>
      </c>
      <c r="Q27" s="3" t="n">
        <v>0</v>
      </c>
      <c r="R27" s="3" t="n">
        <v>33</v>
      </c>
      <c r="S27" s="3" t="n">
        <v>30</v>
      </c>
      <c r="T27" s="3" t="inlineStr">
        <is>
          <t>Si</t>
        </is>
      </c>
      <c r="U27" s="3" t="inlineStr">
        <is>
          <t>No</t>
        </is>
      </c>
      <c r="V27" s="3" t="inlineStr">
        <is>
          <t>No</t>
        </is>
      </c>
      <c r="W27" s="3" t="n">
        <v/>
      </c>
      <c r="X27" s="3" t="inlineStr">
        <is>
          <t>No</t>
        </is>
      </c>
      <c r="Y27" s="3" t="inlineStr">
        <is>
          <t>No</t>
        </is>
      </c>
      <c r="Z27" s="3" t="inlineStr">
        <is>
          <t>San Joaquín</t>
        </is>
      </c>
      <c r="AA27" s="3" t="inlineStr">
        <is>
          <t>Urbano Park</t>
        </is>
      </c>
      <c r="AB27" s="3" t="inlineStr">
        <is>
          <t>Villa Músicos del Mundo</t>
        </is>
      </c>
      <c r="AC27" s="3" t="n">
        <v>-33.477303</v>
      </c>
      <c r="AD27" s="3" t="n">
        <v>-70.622978</v>
      </c>
      <c r="AE27" s="3" t="inlineStr">
        <is>
          <t>No</t>
        </is>
      </c>
      <c r="AF27" s="3" t="inlineStr">
        <is>
          <t>No</t>
        </is>
      </c>
      <c r="AG27" s="3" t="inlineStr">
        <is>
          <t>No</t>
        </is>
      </c>
      <c r="AH27" s="3" t="inlineStr">
        <is>
          <t>2023-06-14</t>
        </is>
      </c>
      <c r="AI27" s="3" t="inlineStr">
        <is>
          <t>2023-06-02</t>
        </is>
      </c>
      <c r="AJ27" s="3" t="inlineStr">
        <is>
          <t>Activa</t>
        </is>
      </c>
      <c r="AK27" s="3" t="n">
        <v/>
      </c>
      <c r="AL27" s="3" t="inlineStr">
        <is>
          <t>Si</t>
        </is>
      </c>
      <c r="AM27" s="3" t="inlineStr">
        <is>
          <t>No</t>
        </is>
      </c>
      <c r="AN27" s="3" t="inlineStr">
        <is>
          <t>1D1B</t>
        </is>
      </c>
    </row>
    <row r="28">
      <c r="A28" s="2" t="n">
        <v>4351707</v>
      </c>
      <c r="B28" s="2" t="inlineStr">
        <is>
          <t>POR-1390361149</t>
        </is>
      </c>
      <c r="C28" s="2" t="inlineStr">
        <is>
          <t>Arriendo De Departamento, Ñuñoa Metro Rodrigo De Araya</t>
        </is>
      </c>
      <c r="D28" s="2" t="inlineStr">
        <is>
          <t>Departamento</t>
        </is>
      </c>
      <c r="E28" s="2" t="n">
        <v>450000</v>
      </c>
      <c r="F28" s="2" t="n">
        <v>38</v>
      </c>
      <c r="G28" s="2" t="inlineStr">
        <is>
          <t>31.0-41.0</t>
        </is>
      </c>
      <c r="H28" s="2" t="n">
        <v>12.475655145168</v>
      </c>
      <c r="I28" s="2" t="n">
        <v>85000</v>
      </c>
      <c r="J28" s="2" t="n">
        <v>85000</v>
      </c>
      <c r="K28" s="2" t="n">
        <v>1</v>
      </c>
      <c r="L28" s="2" t="n">
        <v>1</v>
      </c>
      <c r="M28" s="2" t="inlineStr">
        <is>
          <t>Si</t>
        </is>
      </c>
      <c r="N28" s="2" t="inlineStr">
        <is>
          <t>No</t>
        </is>
      </c>
      <c r="O28" s="2" t="n">
        <v>38</v>
      </c>
      <c r="P28" s="2" t="n">
        <v>38</v>
      </c>
      <c r="Q28" s="2" t="n">
        <v>34</v>
      </c>
      <c r="R28" s="2" t="n">
        <v>38</v>
      </c>
      <c r="S28" s="2" t="n">
        <v>34</v>
      </c>
      <c r="T28" s="2" t="inlineStr">
        <is>
          <t>Si</t>
        </is>
      </c>
      <c r="U28" s="2" t="inlineStr">
        <is>
          <t>Si</t>
        </is>
      </c>
      <c r="V28" s="2" t="inlineStr">
        <is>
          <t>No</t>
        </is>
      </c>
      <c r="W28" s="2" t="n">
        <v/>
      </c>
      <c r="X28" s="2" t="inlineStr">
        <is>
          <t>No</t>
        </is>
      </c>
      <c r="Y28" s="2" t="inlineStr">
        <is>
          <t>No</t>
        </is>
      </c>
      <c r="Z28" s="2" t="inlineStr">
        <is>
          <t>Macul</t>
        </is>
      </c>
      <c r="AA28" s="2" t="inlineStr">
        <is>
          <t>Urbano Park</t>
        </is>
      </c>
      <c r="AB28" s="2" t="n">
        <v/>
      </c>
      <c r="AC28" s="2" t="n">
        <v>-33.475157</v>
      </c>
      <c r="AD28" s="2" t="n">
        <v>-70.618043</v>
      </c>
      <c r="AE28" s="2" t="inlineStr">
        <is>
          <t>No</t>
        </is>
      </c>
      <c r="AF28" s="2" t="inlineStr">
        <is>
          <t>No</t>
        </is>
      </c>
      <c r="AG28" s="2" t="inlineStr">
        <is>
          <t>Si</t>
        </is>
      </c>
      <c r="AH28" s="2" t="inlineStr">
        <is>
          <t>2023-06-14</t>
        </is>
      </c>
      <c r="AI28" s="2" t="inlineStr">
        <is>
          <t>2023-06-01</t>
        </is>
      </c>
      <c r="AJ28" s="2" t="inlineStr">
        <is>
          <t>Activa</t>
        </is>
      </c>
      <c r="AK28" s="2" t="n">
        <v/>
      </c>
      <c r="AL28" s="2" t="inlineStr">
        <is>
          <t>Si</t>
        </is>
      </c>
      <c r="AM28" s="2" t="inlineStr">
        <is>
          <t>No</t>
        </is>
      </c>
      <c r="AN28" s="2" t="inlineStr">
        <is>
          <t>1D1B</t>
        </is>
      </c>
    </row>
    <row r="29">
      <c r="A29" s="3" t="n">
        <v>4352125</v>
      </c>
      <c r="B29" s="3" t="inlineStr">
        <is>
          <t>POR-1390417087</t>
        </is>
      </c>
      <c r="C29" s="3" t="inlineStr">
        <is>
          <t>Departamento 1dorm-1baño, Diagonal Santa Elena</t>
        </is>
      </c>
      <c r="D29" s="3" t="inlineStr">
        <is>
          <t>Departamento</t>
        </is>
      </c>
      <c r="E29" s="3" t="n">
        <v>350000</v>
      </c>
      <c r="F29" s="3" t="n">
        <v>35</v>
      </c>
      <c r="G29" s="3" t="inlineStr">
        <is>
          <t>31.0-41.0</t>
        </is>
      </c>
      <c r="H29" s="3" t="n">
        <v>9.703287335130801</v>
      </c>
      <c r="I29" s="3" t="n">
        <v/>
      </c>
      <c r="J29" s="3" t="n">
        <v>58000</v>
      </c>
      <c r="K29" s="3" t="n">
        <v>1</v>
      </c>
      <c r="L29" s="3" t="n">
        <v>1</v>
      </c>
      <c r="M29" s="3" t="inlineStr">
        <is>
          <t>Si</t>
        </is>
      </c>
      <c r="N29" s="3" t="inlineStr">
        <is>
          <t>Si</t>
        </is>
      </c>
      <c r="O29" s="3" t="n">
        <v>35</v>
      </c>
      <c r="P29" s="3" t="n">
        <v>35</v>
      </c>
      <c r="Q29" s="3" t="n">
        <v>32</v>
      </c>
      <c r="R29" s="3" t="n">
        <v>35</v>
      </c>
      <c r="S29" s="3" t="n">
        <v>32</v>
      </c>
      <c r="T29" s="3" t="inlineStr">
        <is>
          <t>Si</t>
        </is>
      </c>
      <c r="U29" s="3" t="inlineStr">
        <is>
          <t>Si</t>
        </is>
      </c>
      <c r="V29" s="3" t="inlineStr">
        <is>
          <t>No</t>
        </is>
      </c>
      <c r="W29" s="3" t="n">
        <v/>
      </c>
      <c r="X29" s="3" t="inlineStr">
        <is>
          <t>No</t>
        </is>
      </c>
      <c r="Y29" s="3" t="inlineStr">
        <is>
          <t>No</t>
        </is>
      </c>
      <c r="Z29" s="3" t="inlineStr">
        <is>
          <t>San Joaquín</t>
        </is>
      </c>
      <c r="AA29" s="3" t="inlineStr">
        <is>
          <t>Urbano Park</t>
        </is>
      </c>
      <c r="AB29" s="3" t="inlineStr">
        <is>
          <t>Barrio Industrial Santa Elena</t>
        </is>
      </c>
      <c r="AC29" s="3" t="n">
        <v>-33.478043</v>
      </c>
      <c r="AD29" s="3" t="n">
        <v>-70.6288016</v>
      </c>
      <c r="AE29" s="3" t="inlineStr">
        <is>
          <t>No</t>
        </is>
      </c>
      <c r="AF29" s="3" t="inlineStr">
        <is>
          <t>No</t>
        </is>
      </c>
      <c r="AG29" s="3" t="inlineStr">
        <is>
          <t>Si</t>
        </is>
      </c>
      <c r="AH29" s="3" t="inlineStr">
        <is>
          <t>2023-06-14</t>
        </is>
      </c>
      <c r="AI29" s="3" t="inlineStr">
        <is>
          <t>2023-04-06</t>
        </is>
      </c>
      <c r="AJ29" s="3" t="inlineStr">
        <is>
          <t>Activa</t>
        </is>
      </c>
      <c r="AK29" s="3" t="n">
        <v/>
      </c>
      <c r="AL29" s="3" t="inlineStr">
        <is>
          <t>No</t>
        </is>
      </c>
      <c r="AM29" s="3" t="inlineStr">
        <is>
          <t>No</t>
        </is>
      </c>
      <c r="AN29" s="3" t="inlineStr">
        <is>
          <t>1D1B</t>
        </is>
      </c>
    </row>
    <row r="30">
      <c r="A30" s="2" t="n">
        <v>4354692</v>
      </c>
      <c r="B30" s="2" t="inlineStr">
        <is>
          <t>POR-1719194638</t>
        </is>
      </c>
      <c r="C30" s="2" t="inlineStr">
        <is>
          <t>Departamento Avenida Quilín Id: 20144</t>
        </is>
      </c>
      <c r="D30" s="2" t="inlineStr">
        <is>
          <t>Departamento</t>
        </is>
      </c>
      <c r="E30" s="2" t="n">
        <v>380000</v>
      </c>
      <c r="F30" s="2" t="n">
        <v>37</v>
      </c>
      <c r="G30" s="2" t="inlineStr">
        <is>
          <t>31.0-41.0</t>
        </is>
      </c>
      <c r="H30" s="2" t="n">
        <v>10.534997678142</v>
      </c>
      <c r="I30" s="2" t="n">
        <v>70000</v>
      </c>
      <c r="J30" s="2" t="n">
        <v>70000</v>
      </c>
      <c r="K30" s="2" t="n">
        <v>1</v>
      </c>
      <c r="L30" s="2" t="n">
        <v>1</v>
      </c>
      <c r="M30" s="2" t="inlineStr">
        <is>
          <t>Si</t>
        </is>
      </c>
      <c r="N30" s="2" t="inlineStr">
        <is>
          <t>Si</t>
        </is>
      </c>
      <c r="O30" s="2" t="n">
        <v>37</v>
      </c>
      <c r="P30" s="2" t="n">
        <v>37</v>
      </c>
      <c r="Q30" s="2" t="n">
        <v>35</v>
      </c>
      <c r="R30" s="2" t="n">
        <v>37</v>
      </c>
      <c r="S30" s="2" t="n">
        <v>35</v>
      </c>
      <c r="T30" s="2" t="inlineStr">
        <is>
          <t>Si</t>
        </is>
      </c>
      <c r="U30" s="2" t="inlineStr">
        <is>
          <t>Si</t>
        </is>
      </c>
      <c r="V30" s="2" t="inlineStr">
        <is>
          <t>No</t>
        </is>
      </c>
      <c r="W30" s="2" t="n">
        <v/>
      </c>
      <c r="X30" s="2" t="inlineStr">
        <is>
          <t>No</t>
        </is>
      </c>
      <c r="Y30" s="2" t="inlineStr">
        <is>
          <t>No</t>
        </is>
      </c>
      <c r="Z30" s="2" t="inlineStr">
        <is>
          <t>Macul</t>
        </is>
      </c>
      <c r="AA30" s="2" t="inlineStr">
        <is>
          <t>Urbano Park</t>
        </is>
      </c>
      <c r="AB30" s="2" t="n">
        <v/>
      </c>
      <c r="AC30" s="2" t="n">
        <v>-33.4865434</v>
      </c>
      <c r="AD30" s="2" t="n">
        <v>-70.6173974</v>
      </c>
      <c r="AE30" s="2" t="inlineStr">
        <is>
          <t>No</t>
        </is>
      </c>
      <c r="AF30" s="2" t="inlineStr">
        <is>
          <t>No</t>
        </is>
      </c>
      <c r="AG30" s="2" t="inlineStr">
        <is>
          <t>Si</t>
        </is>
      </c>
      <c r="AH30" s="2" t="inlineStr">
        <is>
          <t>2023-06-14</t>
        </is>
      </c>
      <c r="AI30" s="2" t="inlineStr">
        <is>
          <t>2023-06-03</t>
        </is>
      </c>
      <c r="AJ30" s="2" t="inlineStr">
        <is>
          <t>Activa</t>
        </is>
      </c>
      <c r="AK30" s="2" t="n">
        <v/>
      </c>
      <c r="AL30" s="2" t="inlineStr">
        <is>
          <t>No</t>
        </is>
      </c>
      <c r="AM30" s="2" t="inlineStr">
        <is>
          <t>No</t>
        </is>
      </c>
      <c r="AN30" s="2" t="inlineStr">
        <is>
          <t>1D1B</t>
        </is>
      </c>
    </row>
    <row r="31">
      <c r="A31" s="3" t="n">
        <v>4354892</v>
      </c>
      <c r="B31" s="3" t="inlineStr">
        <is>
          <t>POR-1390704983</t>
        </is>
      </c>
      <c r="C31" s="3" t="inlineStr">
        <is>
          <t>Luminoso Dpto. 1d, 1b, Diagonal Sta Elena 2565 San Joaquin</t>
        </is>
      </c>
      <c r="D31" s="3" t="inlineStr">
        <is>
          <t>Departamento</t>
        </is>
      </c>
      <c r="E31" s="3" t="n">
        <v>310000</v>
      </c>
      <c r="F31" s="3" t="n">
        <v>35</v>
      </c>
      <c r="G31" s="3" t="inlineStr">
        <is>
          <t>31.0-41.0</t>
        </is>
      </c>
      <c r="H31" s="3" t="n">
        <v>8.594340211115799</v>
      </c>
      <c r="I31" s="3" t="n">
        <v>65000</v>
      </c>
      <c r="J31" s="3" t="n">
        <v>65000</v>
      </c>
      <c r="K31" s="3" t="n">
        <v>1</v>
      </c>
      <c r="L31" s="3" t="n">
        <v>1</v>
      </c>
      <c r="M31" s="3" t="inlineStr">
        <is>
          <t>No</t>
        </is>
      </c>
      <c r="N31" s="3" t="inlineStr">
        <is>
          <t>Si</t>
        </is>
      </c>
      <c r="O31" s="3" t="n">
        <v>35</v>
      </c>
      <c r="P31" s="3" t="n">
        <v>35</v>
      </c>
      <c r="Q31" s="3" t="n">
        <v>35</v>
      </c>
      <c r="R31" s="3" t="n">
        <v>35</v>
      </c>
      <c r="S31" s="3" t="n">
        <v>35</v>
      </c>
      <c r="T31" s="3" t="inlineStr">
        <is>
          <t>Si</t>
        </is>
      </c>
      <c r="U31" s="3" t="inlineStr">
        <is>
          <t>Si</t>
        </is>
      </c>
      <c r="V31" s="3" t="inlineStr">
        <is>
          <t>No</t>
        </is>
      </c>
      <c r="W31" s="3" t="n">
        <v/>
      </c>
      <c r="X31" s="3" t="inlineStr">
        <is>
          <t>No</t>
        </is>
      </c>
      <c r="Y31" s="3" t="inlineStr">
        <is>
          <t>No</t>
        </is>
      </c>
      <c r="Z31" s="3" t="inlineStr">
        <is>
          <t>San Joaquín</t>
        </is>
      </c>
      <c r="AA31" s="3" t="inlineStr">
        <is>
          <t>Urbano Park</t>
        </is>
      </c>
      <c r="AB31" s="3" t="inlineStr">
        <is>
          <t>Barrio Industrial Santa Elena</t>
        </is>
      </c>
      <c r="AC31" s="3" t="n">
        <v>-33.4763929</v>
      </c>
      <c r="AD31" s="3" t="n">
        <v>-70.62763510000001</v>
      </c>
      <c r="AE31" s="3" t="inlineStr">
        <is>
          <t>No</t>
        </is>
      </c>
      <c r="AF31" s="3" t="inlineStr">
        <is>
          <t>No</t>
        </is>
      </c>
      <c r="AG31" s="3" t="inlineStr">
        <is>
          <t>Si</t>
        </is>
      </c>
      <c r="AH31" s="3" t="inlineStr">
        <is>
          <t>2023-06-14</t>
        </is>
      </c>
      <c r="AI31" s="3" t="inlineStr">
        <is>
          <t>2023-06-02</t>
        </is>
      </c>
      <c r="AJ31" s="3" t="inlineStr">
        <is>
          <t>Activa</t>
        </is>
      </c>
      <c r="AK31" s="3" t="n">
        <v/>
      </c>
      <c r="AL31" s="3" t="inlineStr">
        <is>
          <t>Si</t>
        </is>
      </c>
      <c r="AM31" s="3" t="inlineStr">
        <is>
          <t>No</t>
        </is>
      </c>
      <c r="AN31" s="3" t="inlineStr">
        <is>
          <t>1D1B</t>
        </is>
      </c>
    </row>
    <row r="32">
      <c r="A32" s="2" t="n">
        <v>4378767</v>
      </c>
      <c r="B32" s="2" t="inlineStr">
        <is>
          <t>ZOO-2110209</t>
        </is>
      </c>
      <c r="C32" s="2" t="inlineStr">
        <is>
          <t>Departamentos en arriendo Avenida Quilin 1 dormitorio</t>
        </is>
      </c>
      <c r="D32" s="2" t="inlineStr">
        <is>
          <t>Departamento</t>
        </is>
      </c>
      <c r="E32" s="2" t="n">
        <v>310000</v>
      </c>
      <c r="F32" s="2" t="n">
        <v>39</v>
      </c>
      <c r="G32" s="2" t="inlineStr">
        <is>
          <t>31.0-41.0</t>
        </is>
      </c>
      <c r="H32" s="2" t="n">
        <v>8.594340211115799</v>
      </c>
      <c r="I32" s="2" t="n">
        <v>80000</v>
      </c>
      <c r="J32" s="2" t="n">
        <v>80000</v>
      </c>
      <c r="K32" s="2" t="n">
        <v>1</v>
      </c>
      <c r="L32" s="2" t="n">
        <v>1</v>
      </c>
      <c r="M32" s="2" t="inlineStr">
        <is>
          <t>No</t>
        </is>
      </c>
      <c r="N32" s="2" t="inlineStr">
        <is>
          <t>No</t>
        </is>
      </c>
      <c r="O32" s="2" t="n">
        <v>39</v>
      </c>
      <c r="P32" s="2" t="n">
        <v>39</v>
      </c>
      <c r="Q32" s="2" t="n">
        <v>0</v>
      </c>
      <c r="R32" s="2" t="n">
        <v>39</v>
      </c>
      <c r="S32" s="2" t="n">
        <v>35.1</v>
      </c>
      <c r="T32" s="2" t="inlineStr">
        <is>
          <t>Si</t>
        </is>
      </c>
      <c r="U32" s="2" t="inlineStr">
        <is>
          <t>No</t>
        </is>
      </c>
      <c r="V32" s="2" t="inlineStr">
        <is>
          <t>No</t>
        </is>
      </c>
      <c r="W32" s="2" t="n">
        <v/>
      </c>
      <c r="X32" s="2" t="inlineStr">
        <is>
          <t>No</t>
        </is>
      </c>
      <c r="Y32" s="2" t="inlineStr">
        <is>
          <t>No</t>
        </is>
      </c>
      <c r="Z32" s="2" t="inlineStr">
        <is>
          <t>Macul</t>
        </is>
      </c>
      <c r="AA32" s="2" t="inlineStr">
        <is>
          <t>Urbano Park</t>
        </is>
      </c>
      <c r="AB32" s="2" t="n">
        <v/>
      </c>
      <c r="AC32" s="2" t="n">
        <v>-33.486722</v>
      </c>
      <c r="AD32" s="2" t="n">
        <v>-70.616714</v>
      </c>
      <c r="AE32" s="2" t="inlineStr">
        <is>
          <t>No</t>
        </is>
      </c>
      <c r="AF32" s="2" t="inlineStr">
        <is>
          <t>No</t>
        </is>
      </c>
      <c r="AG32" s="2" t="inlineStr">
        <is>
          <t>Si</t>
        </is>
      </c>
      <c r="AH32" s="2" t="inlineStr">
        <is>
          <t>2023-06-14</t>
        </is>
      </c>
      <c r="AI32" s="2" t="inlineStr">
        <is>
          <t>2023-06-10</t>
        </is>
      </c>
      <c r="AJ32" s="2" t="inlineStr">
        <is>
          <t>Activa</t>
        </is>
      </c>
      <c r="AK32" s="2" t="n">
        <v/>
      </c>
      <c r="AL32" s="2" t="inlineStr">
        <is>
          <t>Si</t>
        </is>
      </c>
      <c r="AM32" s="2" t="inlineStr">
        <is>
          <t>No</t>
        </is>
      </c>
      <c r="AN32" s="2" t="inlineStr">
        <is>
          <t>1D1B</t>
        </is>
      </c>
    </row>
    <row r="33">
      <c r="A33" s="3" t="n">
        <v>4379538</v>
      </c>
      <c r="B33" s="3" t="inlineStr">
        <is>
          <t>YAP-87365009</t>
        </is>
      </c>
      <c r="C33" s="3" t="inlineStr">
        <is>
          <t>departamento Macul Macul</t>
        </is>
      </c>
      <c r="D33" s="3" t="inlineStr">
        <is>
          <t>Departamento</t>
        </is>
      </c>
      <c r="E33" s="3" t="n">
        <v>395000</v>
      </c>
      <c r="F33" s="3" t="n">
        <v>39</v>
      </c>
      <c r="G33" s="3" t="inlineStr">
        <is>
          <t>31.0-41.0</t>
        </is>
      </c>
      <c r="H33" s="3" t="n">
        <v>10.950852849648</v>
      </c>
      <c r="I33" s="3" t="n">
        <v>60000</v>
      </c>
      <c r="J33" s="3" t="n">
        <v>60000</v>
      </c>
      <c r="K33" s="3" t="n">
        <v>1</v>
      </c>
      <c r="L33" s="3" t="n">
        <v>1</v>
      </c>
      <c r="M33" s="3" t="inlineStr">
        <is>
          <t>Si</t>
        </is>
      </c>
      <c r="N33" s="3" t="inlineStr">
        <is>
          <t>Si</t>
        </is>
      </c>
      <c r="O33" s="3" t="n">
        <v>0</v>
      </c>
      <c r="P33" s="3" t="n">
        <v>0</v>
      </c>
      <c r="Q33" s="3" t="n">
        <v>0</v>
      </c>
      <c r="R33" s="3" t="n">
        <v>39</v>
      </c>
      <c r="S33" s="3" t="n">
        <v>35</v>
      </c>
      <c r="T33" s="3" t="inlineStr">
        <is>
          <t>No</t>
        </is>
      </c>
      <c r="U33" s="3" t="inlineStr">
        <is>
          <t>No</t>
        </is>
      </c>
      <c r="V33" s="3" t="inlineStr">
        <is>
          <t>No</t>
        </is>
      </c>
      <c r="W33" s="3" t="n">
        <v/>
      </c>
      <c r="X33" s="3" t="inlineStr">
        <is>
          <t>No</t>
        </is>
      </c>
      <c r="Y33" s="3" t="inlineStr">
        <is>
          <t>No</t>
        </is>
      </c>
      <c r="Z33" s="3" t="inlineStr">
        <is>
          <t>Macul</t>
        </is>
      </c>
      <c r="AA33" s="3" t="inlineStr">
        <is>
          <t>Urbano Park</t>
        </is>
      </c>
      <c r="AB33" s="3" t="n">
        <v/>
      </c>
      <c r="AC33" s="3" t="n">
        <v>-33.4782563</v>
      </c>
      <c r="AD33" s="3" t="n">
        <v>-70.62148999999999</v>
      </c>
      <c r="AE33" s="3" t="inlineStr">
        <is>
          <t>No</t>
        </is>
      </c>
      <c r="AF33" s="3" t="inlineStr">
        <is>
          <t>No</t>
        </is>
      </c>
      <c r="AG33" s="3" t="inlineStr">
        <is>
          <t>Si</t>
        </is>
      </c>
      <c r="AH33" s="3" t="inlineStr">
        <is>
          <t>2023-06-14</t>
        </is>
      </c>
      <c r="AI33" s="3" t="inlineStr">
        <is>
          <t>2023-06-09</t>
        </is>
      </c>
      <c r="AJ33" s="3" t="inlineStr">
        <is>
          <t>Activa</t>
        </is>
      </c>
      <c r="AK33" s="3" t="n">
        <v/>
      </c>
      <c r="AL33" s="3" t="inlineStr">
        <is>
          <t>No</t>
        </is>
      </c>
      <c r="AM33" s="3" t="inlineStr">
        <is>
          <t>No</t>
        </is>
      </c>
      <c r="AN33" s="3" t="inlineStr">
        <is>
          <t>1D1B</t>
        </is>
      </c>
    </row>
    <row r="34">
      <c r="A34" s="2" t="n">
        <v>4383074</v>
      </c>
      <c r="B34" s="2" t="inlineStr">
        <is>
          <t>ZOO-2112111</t>
        </is>
      </c>
      <c r="C34" s="2" t="inlineStr">
        <is>
          <t>Departamentos en arriendo Diag. Sta. Elena 2857 [1514-1 ...</t>
        </is>
      </c>
      <c r="D34" s="2" t="inlineStr">
        <is>
          <t>Departamento</t>
        </is>
      </c>
      <c r="E34" s="2" t="n">
        <v>350000</v>
      </c>
      <c r="F34" s="2" t="n">
        <v>35.7</v>
      </c>
      <c r="G34" s="2" t="inlineStr">
        <is>
          <t>31.0-41.0</t>
        </is>
      </c>
      <c r="H34" s="2" t="n">
        <v>9.703287335130801</v>
      </c>
      <c r="I34" s="2" t="n">
        <v/>
      </c>
      <c r="J34" s="2" t="n">
        <v/>
      </c>
      <c r="K34" s="2" t="n">
        <v>1</v>
      </c>
      <c r="L34" s="2" t="n">
        <v>1</v>
      </c>
      <c r="M34" s="2" t="inlineStr">
        <is>
          <t>No</t>
        </is>
      </c>
      <c r="N34" s="2" t="inlineStr">
        <is>
          <t>No</t>
        </is>
      </c>
      <c r="O34" s="2" t="n">
        <v>35.7</v>
      </c>
      <c r="P34" s="2" t="n">
        <v>35.7</v>
      </c>
      <c r="Q34" s="2" t="n">
        <v>0</v>
      </c>
      <c r="R34" s="2" t="n">
        <v>0</v>
      </c>
      <c r="S34" s="2" t="n">
        <v>0</v>
      </c>
      <c r="T34" s="2" t="inlineStr">
        <is>
          <t>No</t>
        </is>
      </c>
      <c r="U34" s="2" t="inlineStr">
        <is>
          <t>No</t>
        </is>
      </c>
      <c r="V34" s="2" t="inlineStr">
        <is>
          <t>No</t>
        </is>
      </c>
      <c r="W34" s="2" t="n">
        <v/>
      </c>
      <c r="X34" s="2" t="inlineStr">
        <is>
          <t>No</t>
        </is>
      </c>
      <c r="Y34" s="2" t="inlineStr">
        <is>
          <t>No</t>
        </is>
      </c>
      <c r="Z34" s="2" t="inlineStr">
        <is>
          <t>San Joaquín</t>
        </is>
      </c>
      <c r="AA34" s="2" t="inlineStr">
        <is>
          <t>Urbano Park</t>
        </is>
      </c>
      <c r="AB34" s="2" t="inlineStr">
        <is>
          <t>Barrio Santa Corina</t>
        </is>
      </c>
      <c r="AC34" s="2" t="n">
        <v>-33.478989</v>
      </c>
      <c r="AD34" s="2" t="n">
        <v>-70.63002</v>
      </c>
      <c r="AE34" s="2" t="inlineStr">
        <is>
          <t>No</t>
        </is>
      </c>
      <c r="AF34" s="2" t="inlineStr">
        <is>
          <t>No</t>
        </is>
      </c>
      <c r="AG34" s="2" t="inlineStr">
        <is>
          <t>Si</t>
        </is>
      </c>
      <c r="AH34" s="2" t="inlineStr">
        <is>
          <t>2023-06-14</t>
        </is>
      </c>
      <c r="AI34" s="2" t="inlineStr">
        <is>
          <t>2023-06-14</t>
        </is>
      </c>
      <c r="AJ34" s="2" t="inlineStr">
        <is>
          <t>Activa</t>
        </is>
      </c>
      <c r="AK34" s="2" t="n">
        <v/>
      </c>
      <c r="AL34" s="2" t="inlineStr">
        <is>
          <t>No</t>
        </is>
      </c>
      <c r="AM34" s="2" t="inlineStr">
        <is>
          <t>No</t>
        </is>
      </c>
      <c r="AN34" s="2" t="inlineStr">
        <is>
          <t>1D1B</t>
        </is>
      </c>
    </row>
    <row r="35"/>
    <row r="36"/>
    <row r="37">
      <c r="C37" s="1" t="inlineStr">
        <is>
          <t>N. Precio ($)</t>
        </is>
      </c>
      <c r="D37" s="1" t="inlineStr">
        <is>
          <t>N. m2 totales</t>
        </is>
      </c>
    </row>
    <row r="38">
      <c r="B38" s="1" t="inlineStr">
        <is>
          <t>Promedio:</t>
        </is>
      </c>
      <c r="C38" s="4">
        <f>AGREGAR(1, 5, E2:E36)</f>
        <v/>
      </c>
      <c r="D38" s="5">
        <f>AGREGAR(1, 5, F2:F36)</f>
        <v/>
      </c>
    </row>
    <row r="39">
      <c r="B39" s="1" t="inlineStr">
        <is>
          <t>Moda:</t>
        </is>
      </c>
      <c r="C39" s="4">
        <f>AGREGAR(13, 5, E2:E36)</f>
        <v/>
      </c>
      <c r="D39" s="5">
        <f>AGREGAR(13, 5, F2:F36)</f>
        <v/>
      </c>
    </row>
    <row r="40">
      <c r="B40" s="1" t="inlineStr">
        <is>
          <t>Mediana:</t>
        </is>
      </c>
      <c r="C40" s="4">
        <f>AGREGAR(12, 5, E2:E36)</f>
        <v/>
      </c>
      <c r="D40" s="5">
        <f>AGREGAR(12, 5, F2:F36)</f>
        <v/>
      </c>
    </row>
    <row r="41">
      <c r="B41" s="1" t="inlineStr">
        <is>
          <t>Rango Mínimo:</t>
        </is>
      </c>
      <c r="C41" s="4">
        <f>AGREGAR(5, 5, E2:E36)</f>
        <v/>
      </c>
      <c r="D41" s="5">
        <f>AGREGAR(5, 5, F2:F36)</f>
        <v/>
      </c>
    </row>
    <row r="42">
      <c r="B42" s="1" t="inlineStr">
        <is>
          <t>Rango Máximo:</t>
        </is>
      </c>
      <c r="C42" s="4">
        <f>AGREGAR(4, 5, E2:E36)</f>
        <v/>
      </c>
      <c r="D42" s="5">
        <f>AGREGAR(4, 5, F2:F36)</f>
        <v/>
      </c>
    </row>
    <row r="43">
      <c r="B43" s="1" t="inlineStr">
        <is>
          <t>Percentil 80:</t>
        </is>
      </c>
      <c r="C43" s="4">
        <f>AGREGAR(18, 5, E2:E36, 0.8)</f>
        <v/>
      </c>
      <c r="D43" s="5">
        <f>AGREGAR(18, 5, F2:F36, 0.8)</f>
        <v/>
      </c>
    </row>
    <row r="44">
      <c r="B44" s="1" t="inlineStr">
        <is>
          <t>Percentil 85:</t>
        </is>
      </c>
      <c r="C44" s="4">
        <f>AGREGAR(18, 5, E2:E36, 0.85)</f>
        <v/>
      </c>
      <c r="D44" s="5">
        <f>AGREGAR(18, 5, F2:F36, 0.85)</f>
        <v/>
      </c>
    </row>
    <row r="45">
      <c r="B45" s="1" t="inlineStr">
        <is>
          <t>Percentil 90:</t>
        </is>
      </c>
      <c r="C45" s="4">
        <f>AGREGAR(18, 5, E2:E36, 0.9)</f>
        <v/>
      </c>
      <c r="D45" s="5">
        <f>AGREGAR(18, 5, F2:F36, 0.9)</f>
        <v/>
      </c>
    </row>
    <row r="46">
      <c r="B46" s="1" t="inlineStr">
        <is>
          <t>Percentil 95:</t>
        </is>
      </c>
      <c r="C46" s="4">
        <f>AGREGAR(18, 5, E2:E36, 0.95)</f>
        <v/>
      </c>
      <c r="D46" s="5">
        <f>AGREGAR(18, 5, F2:F36, 0.95)</f>
        <v/>
      </c>
    </row>
  </sheetData>
  <autoFilter ref="G1:G46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20"/>
  <sheetViews>
    <sheetView workbookViewId="0">
      <selection activeCell="A1" sqref="A1"/>
    </sheetView>
  </sheetViews>
  <sheetFormatPr baseColWidth="8" defaultRowHeight="15"/>
  <cols>
    <col width="11" customWidth="1" min="1" max="1"/>
    <col width="18" customWidth="1" min="2" max="2"/>
    <col width="63" customWidth="1" min="3" max="3"/>
    <col width="33" customWidth="1" min="4" max="4"/>
    <col width="14" customWidth="1" min="5" max="5"/>
    <col width="14" customWidth="1" min="6" max="6"/>
    <col width="13" customWidth="1" min="7" max="7"/>
    <col width="19" customWidth="1" min="8" max="8"/>
    <col width="19" customWidth="1" min="9" max="9"/>
    <col width="23" customWidth="1" min="10" max="10"/>
    <col width="16" customWidth="1" min="11" max="11"/>
    <col width="9" customWidth="1" min="12" max="12"/>
    <col width="19" customWidth="1" min="13" max="13"/>
    <col width="10" customWidth="1" min="14" max="14"/>
    <col width="14" customWidth="1" min="15" max="15"/>
    <col width="13" customWidth="1" min="16" max="16"/>
    <col width="12" customWidth="1" min="17" max="17"/>
    <col width="17" customWidth="1" min="18" max="18"/>
    <col width="16" customWidth="1" min="19" max="19"/>
    <col width="18" customWidth="1" min="20" max="20"/>
    <col width="17" customWidth="1" min="21" max="21"/>
    <col width="12" customWidth="1" min="22" max="22"/>
    <col width="14" customWidth="1" min="23" max="23"/>
    <col width="15" customWidth="1" min="24" max="24"/>
    <col width="8" customWidth="1" min="25" max="25"/>
    <col width="15" customWidth="1" min="26" max="26"/>
    <col width="15" customWidth="1" min="27" max="27"/>
    <col width="33" customWidth="1" min="28" max="28"/>
    <col width="15" customWidth="1" min="29" max="29"/>
    <col width="15" customWidth="1" min="30" max="30"/>
    <col width="10" customWidth="1" min="31" max="31"/>
    <col width="11" customWidth="1" min="32" max="32"/>
    <col width="11" customWidth="1" min="33" max="33"/>
    <col width="15" customWidth="1" min="34" max="34"/>
    <col width="18" customWidth="1" min="35" max="35"/>
    <col width="25" customWidth="1" min="36" max="36"/>
    <col width="15" customWidth="1" min="37" max="37"/>
    <col width="14" customWidth="1" min="38" max="38"/>
    <col width="19" customWidth="1" min="39" max="39"/>
    <col width="13" customWidth="1" min="40" max="40"/>
  </cols>
  <sheetData>
    <row r="1">
      <c r="A1" s="1" t="inlineStr">
        <is>
          <t>ID</t>
        </is>
      </c>
      <c r="B1" s="1" t="inlineStr">
        <is>
          <t>Código</t>
        </is>
      </c>
      <c r="C1" s="1" t="inlineStr">
        <is>
          <t>Nombre</t>
        </is>
      </c>
      <c r="D1" s="1" t="inlineStr">
        <is>
          <t>Tipo</t>
        </is>
      </c>
      <c r="E1" s="1" t="inlineStr">
        <is>
          <t>Precio ($)</t>
        </is>
      </c>
      <c r="F1" s="1" t="inlineStr">
        <is>
          <t>m2 totales</t>
        </is>
      </c>
      <c r="G1" s="1" t="inlineStr">
        <is>
          <t>Rangos</t>
        </is>
      </c>
      <c r="H1" s="1" t="inlineStr">
        <is>
          <t>Precio (UF)</t>
        </is>
      </c>
      <c r="I1" s="1" t="inlineStr">
        <is>
          <t>Gasto Común ($)</t>
        </is>
      </c>
      <c r="J1" s="1" t="inlineStr">
        <is>
          <t>Gasto Común Imp ($)</t>
        </is>
      </c>
      <c r="K1" s="1" t="inlineStr">
        <is>
          <t>Habitaciones</t>
        </is>
      </c>
      <c r="L1" s="1" t="inlineStr">
        <is>
          <t>Baños</t>
        </is>
      </c>
      <c r="M1" s="1" t="inlineStr">
        <is>
          <t>Estacionamiento</t>
        </is>
      </c>
      <c r="N1" s="1" t="inlineStr">
        <is>
          <t>Bodega</t>
        </is>
      </c>
      <c r="O1" s="1" t="inlineStr">
        <is>
          <t>Superficie</t>
        </is>
      </c>
      <c r="P1" s="1" t="inlineStr">
        <is>
          <t>Mts Total</t>
        </is>
      </c>
      <c r="Q1" s="1" t="inlineStr">
        <is>
          <t>Mts Útil</t>
        </is>
      </c>
      <c r="R1" s="1" t="inlineStr">
        <is>
          <t>Mts Total Imp</t>
        </is>
      </c>
      <c r="S1" s="1" t="inlineStr">
        <is>
          <t>Mts Útil Imp</t>
        </is>
      </c>
      <c r="T1" s="1" t="inlineStr">
        <is>
          <t>Mts Total Diff</t>
        </is>
      </c>
      <c r="U1" s="1" t="inlineStr">
        <is>
          <t>Mts Útil Diff</t>
        </is>
      </c>
      <c r="V1" s="1" t="inlineStr">
        <is>
          <t>Amoblado</t>
        </is>
      </c>
      <c r="W1" s="1" t="inlineStr">
        <is>
          <t>Antiguedad</t>
        </is>
      </c>
      <c r="X1" s="1" t="inlineStr">
        <is>
          <t>Multifamily</t>
        </is>
      </c>
      <c r="Y1" s="1" t="inlineStr">
        <is>
          <t>Loft</t>
        </is>
      </c>
      <c r="Z1" s="1" t="inlineStr">
        <is>
          <t>Comuna</t>
        </is>
      </c>
      <c r="AA1" s="1" t="inlineStr">
        <is>
          <t>Zona</t>
        </is>
      </c>
      <c r="AB1" s="1" t="inlineStr">
        <is>
          <t>Barrio</t>
        </is>
      </c>
      <c r="AC1" s="1" t="inlineStr">
        <is>
          <t>Latitud</t>
        </is>
      </c>
      <c r="AD1" s="1" t="inlineStr">
        <is>
          <t>Longitud</t>
        </is>
      </c>
      <c r="AE1" s="1" t="inlineStr">
        <is>
          <t>Oferta</t>
        </is>
      </c>
      <c r="AF1" s="1" t="inlineStr">
        <is>
          <t>Estudio</t>
        </is>
      </c>
      <c r="AG1" s="1" t="inlineStr">
        <is>
          <t>Terraza</t>
        </is>
      </c>
      <c r="AH1" s="1" t="inlineStr">
        <is>
          <t>F. Creación</t>
        </is>
      </c>
      <c r="AI1" s="1" t="inlineStr">
        <is>
          <t>F. Publicación</t>
        </is>
      </c>
      <c r="AJ1" s="1" t="inlineStr">
        <is>
          <t>¿Activa en BuscoNido?</t>
        </is>
      </c>
      <c r="AK1" s="1" t="inlineStr">
        <is>
          <t>Mts Terreno</t>
        </is>
      </c>
      <c r="AL1" s="1" t="inlineStr">
        <is>
          <t>Condominio</t>
        </is>
      </c>
      <c r="AM1" s="1" t="inlineStr">
        <is>
          <t>¿Uso Comercial?</t>
        </is>
      </c>
      <c r="AN1" s="1" t="inlineStr">
        <is>
          <t>Tipología</t>
        </is>
      </c>
    </row>
    <row r="2">
      <c r="A2" s="2" t="n">
        <v>3957572</v>
      </c>
      <c r="B2" s="2" t="inlineStr">
        <is>
          <t>YAP-86717603</t>
        </is>
      </c>
      <c r="C2" s="2" t="inlineStr">
        <is>
          <t>Depto 2d 1b 1e</t>
        </is>
      </c>
      <c r="D2" s="2" t="inlineStr">
        <is>
          <t>Departamento</t>
        </is>
      </c>
      <c r="E2" s="2" t="n">
        <v>400000</v>
      </c>
      <c r="F2" s="2" t="n">
        <v>50</v>
      </c>
      <c r="G2" s="2" t="inlineStr">
        <is>
          <t>42.0-52.0</t>
        </is>
      </c>
      <c r="H2" s="2" t="n">
        <v>11.089471240149</v>
      </c>
      <c r="I2" s="2" t="n">
        <v>85000</v>
      </c>
      <c r="J2" s="2" t="n">
        <v>85000</v>
      </c>
      <c r="K2" s="2" t="n">
        <v>2</v>
      </c>
      <c r="L2" s="2" t="n">
        <v>1</v>
      </c>
      <c r="M2" s="2" t="inlineStr">
        <is>
          <t>Si</t>
        </is>
      </c>
      <c r="N2" s="2" t="inlineStr">
        <is>
          <t>No</t>
        </is>
      </c>
      <c r="O2" s="2" t="n">
        <v>50</v>
      </c>
      <c r="P2" s="2" t="n">
        <v>50</v>
      </c>
      <c r="Q2" s="2" t="n">
        <v>0</v>
      </c>
      <c r="R2" s="2" t="n">
        <v>50</v>
      </c>
      <c r="S2" s="2" t="n">
        <v>48</v>
      </c>
      <c r="T2" s="2" t="inlineStr">
        <is>
          <t>Si</t>
        </is>
      </c>
      <c r="U2" s="2" t="inlineStr">
        <is>
          <t>No</t>
        </is>
      </c>
      <c r="V2" s="2" t="inlineStr">
        <is>
          <t>Si</t>
        </is>
      </c>
      <c r="W2" s="2" t="n">
        <v/>
      </c>
      <c r="X2" s="2" t="inlineStr">
        <is>
          <t>No</t>
        </is>
      </c>
      <c r="Y2" s="2" t="inlineStr">
        <is>
          <t>No</t>
        </is>
      </c>
      <c r="Z2" s="2" t="inlineStr">
        <is>
          <t>San Joaquín</t>
        </is>
      </c>
      <c r="AA2" s="2" t="inlineStr">
        <is>
          <t>Urbano Park</t>
        </is>
      </c>
      <c r="AB2" s="2" t="inlineStr">
        <is>
          <t>Carlos Valdovinos</t>
        </is>
      </c>
      <c r="AC2" s="2" t="n">
        <v>-33.4866184</v>
      </c>
      <c r="AD2" s="2" t="n">
        <v>-70.6195788</v>
      </c>
      <c r="AE2" s="2" t="inlineStr">
        <is>
          <t>No</t>
        </is>
      </c>
      <c r="AF2" s="2" t="inlineStr">
        <is>
          <t>No</t>
        </is>
      </c>
      <c r="AG2" s="2" t="inlineStr">
        <is>
          <t>Si</t>
        </is>
      </c>
      <c r="AH2" s="2" t="inlineStr">
        <is>
          <t>2023-06-14</t>
        </is>
      </c>
      <c r="AI2" s="2" t="inlineStr">
        <is>
          <t>2023-03-28</t>
        </is>
      </c>
      <c r="AJ2" s="2" t="inlineStr">
        <is>
          <t>Activa</t>
        </is>
      </c>
      <c r="AK2" s="2" t="n">
        <v/>
      </c>
      <c r="AL2" s="2" t="inlineStr">
        <is>
          <t>No</t>
        </is>
      </c>
      <c r="AM2" s="2" t="inlineStr">
        <is>
          <t>No</t>
        </is>
      </c>
      <c r="AN2" s="2" t="inlineStr">
        <is>
          <t>2D1B</t>
        </is>
      </c>
    </row>
    <row r="3">
      <c r="A3" s="3" t="n">
        <v>4006879</v>
      </c>
      <c r="B3" s="3" t="inlineStr">
        <is>
          <t>ZOO-2083152</t>
        </is>
      </c>
      <c r="C3" s="3" t="inlineStr">
        <is>
          <t>Departamentos en arriendo Diagonal Santa Elena 2 dormit ...</t>
        </is>
      </c>
      <c r="D3" s="3" t="inlineStr">
        <is>
          <t>Departamento</t>
        </is>
      </c>
      <c r="E3" s="3" t="n">
        <v>459000</v>
      </c>
      <c r="F3" s="3" t="n">
        <v>54</v>
      </c>
      <c r="G3" s="3" t="inlineStr">
        <is>
          <t>52.0-62.0</t>
        </is>
      </c>
      <c r="H3" s="3" t="n">
        <v>12.725168248071</v>
      </c>
      <c r="I3" s="3" t="n">
        <v/>
      </c>
      <c r="J3" s="3" t="n">
        <v>80000</v>
      </c>
      <c r="K3" s="3" t="n">
        <v>2</v>
      </c>
      <c r="L3" s="3" t="n">
        <v>1</v>
      </c>
      <c r="M3" s="3" t="inlineStr">
        <is>
          <t>Si</t>
        </is>
      </c>
      <c r="N3" s="3" t="inlineStr">
        <is>
          <t>Si</t>
        </is>
      </c>
      <c r="O3" s="3" t="n">
        <v>54</v>
      </c>
      <c r="P3" s="3" t="n">
        <v>54</v>
      </c>
      <c r="Q3" s="3" t="n">
        <v>0</v>
      </c>
      <c r="R3" s="3" t="n">
        <v>54</v>
      </c>
      <c r="S3" s="3" t="n">
        <v>52</v>
      </c>
      <c r="T3" s="3" t="inlineStr">
        <is>
          <t>Si</t>
        </is>
      </c>
      <c r="U3" s="3" t="inlineStr">
        <is>
          <t>No</t>
        </is>
      </c>
      <c r="V3" s="3" t="inlineStr">
        <is>
          <t>No</t>
        </is>
      </c>
      <c r="W3" s="3" t="n">
        <v/>
      </c>
      <c r="X3" s="3" t="inlineStr">
        <is>
          <t>No</t>
        </is>
      </c>
      <c r="Y3" s="3" t="inlineStr">
        <is>
          <t>No</t>
        </is>
      </c>
      <c r="Z3" s="3" t="inlineStr">
        <is>
          <t>San Joaquín</t>
        </is>
      </c>
      <c r="AA3" s="3" t="inlineStr">
        <is>
          <t>Urbano Park</t>
        </is>
      </c>
      <c r="AB3" s="3" t="inlineStr">
        <is>
          <t>Barrio Industrial Santa Elena</t>
        </is>
      </c>
      <c r="AC3" s="3" t="n">
        <v>-33.475903</v>
      </c>
      <c r="AD3" s="3" t="n">
        <v>-70.626756</v>
      </c>
      <c r="AE3" s="3" t="inlineStr">
        <is>
          <t>No</t>
        </is>
      </c>
      <c r="AF3" s="3" t="inlineStr">
        <is>
          <t>No</t>
        </is>
      </c>
      <c r="AG3" s="3" t="inlineStr">
        <is>
          <t>No</t>
        </is>
      </c>
      <c r="AH3" s="3" t="inlineStr">
        <is>
          <t>2023-06-14</t>
        </is>
      </c>
      <c r="AI3" s="3" t="inlineStr">
        <is>
          <t>2023-04-07</t>
        </is>
      </c>
      <c r="AJ3" s="3" t="inlineStr">
        <is>
          <t>Activa</t>
        </is>
      </c>
      <c r="AK3" s="3" t="n">
        <v/>
      </c>
      <c r="AL3" s="3" t="inlineStr">
        <is>
          <t>No</t>
        </is>
      </c>
      <c r="AM3" s="3" t="inlineStr">
        <is>
          <t>No</t>
        </is>
      </c>
      <c r="AN3" s="3" t="inlineStr">
        <is>
          <t>2D1B</t>
        </is>
      </c>
    </row>
    <row r="4">
      <c r="A4" s="2" t="n">
        <v>4106901</v>
      </c>
      <c r="B4" s="2" t="inlineStr">
        <is>
          <t>YAP-86940403</t>
        </is>
      </c>
      <c r="C4" s="2" t="inlineStr">
        <is>
          <t>DEPARTAMENTO Diagonal Santa Elena San Joaquín</t>
        </is>
      </c>
      <c r="D4" s="2" t="inlineStr">
        <is>
          <t>Departamento</t>
        </is>
      </c>
      <c r="E4" s="2" t="n">
        <v>450000</v>
      </c>
      <c r="F4" s="2" t="n">
        <v>45</v>
      </c>
      <c r="G4" s="2" t="inlineStr">
        <is>
          <t>42.0-52.0</t>
        </is>
      </c>
      <c r="H4" s="2" t="n">
        <v>12.475655145168</v>
      </c>
      <c r="I4" s="2" t="n">
        <v/>
      </c>
      <c r="J4" s="2" t="n">
        <v>70000</v>
      </c>
      <c r="K4" s="2" t="n">
        <v>2</v>
      </c>
      <c r="L4" s="2" t="n">
        <v>1</v>
      </c>
      <c r="M4" s="2" t="inlineStr">
        <is>
          <t>Si</t>
        </is>
      </c>
      <c r="N4" s="2" t="inlineStr">
        <is>
          <t>No</t>
        </is>
      </c>
      <c r="O4" s="2" t="n">
        <v>45</v>
      </c>
      <c r="P4" s="2" t="n">
        <v>45</v>
      </c>
      <c r="Q4" s="2" t="n">
        <v>0</v>
      </c>
      <c r="R4" s="2" t="n">
        <v>45</v>
      </c>
      <c r="S4" s="2" t="n">
        <v>43</v>
      </c>
      <c r="T4" s="2" t="inlineStr">
        <is>
          <t>Si</t>
        </is>
      </c>
      <c r="U4" s="2" t="inlineStr">
        <is>
          <t>No</t>
        </is>
      </c>
      <c r="V4" s="2" t="inlineStr">
        <is>
          <t>No</t>
        </is>
      </c>
      <c r="W4" s="2" t="n">
        <v/>
      </c>
      <c r="X4" s="2" t="inlineStr">
        <is>
          <t>No</t>
        </is>
      </c>
      <c r="Y4" s="2" t="inlineStr">
        <is>
          <t>No</t>
        </is>
      </c>
      <c r="Z4" s="2" t="inlineStr">
        <is>
          <t>San Joaquín</t>
        </is>
      </c>
      <c r="AA4" s="2" t="inlineStr">
        <is>
          <t>Urbano Park</t>
        </is>
      </c>
      <c r="AB4" s="2" t="inlineStr">
        <is>
          <t>Barrio Santa Corina</t>
        </is>
      </c>
      <c r="AC4" s="2" t="n">
        <v>-33.4790284</v>
      </c>
      <c r="AD4" s="2" t="n">
        <v>-70.63008050000001</v>
      </c>
      <c r="AE4" s="2" t="inlineStr">
        <is>
          <t>No</t>
        </is>
      </c>
      <c r="AF4" s="2" t="inlineStr">
        <is>
          <t>No</t>
        </is>
      </c>
      <c r="AG4" s="2" t="inlineStr">
        <is>
          <t>Si</t>
        </is>
      </c>
      <c r="AH4" s="2" t="inlineStr">
        <is>
          <t>2023-06-14</t>
        </is>
      </c>
      <c r="AI4" s="2" t="inlineStr">
        <is>
          <t>2023-05-31</t>
        </is>
      </c>
      <c r="AJ4" s="2" t="inlineStr">
        <is>
          <t>Activa</t>
        </is>
      </c>
      <c r="AK4" s="2" t="n">
        <v/>
      </c>
      <c r="AL4" s="2" t="inlineStr">
        <is>
          <t>No</t>
        </is>
      </c>
      <c r="AM4" s="2" t="inlineStr">
        <is>
          <t>No</t>
        </is>
      </c>
      <c r="AN4" s="2" t="inlineStr">
        <is>
          <t>2D1B</t>
        </is>
      </c>
    </row>
    <row r="5">
      <c r="A5" s="3" t="n">
        <v>4239477</v>
      </c>
      <c r="B5" s="3" t="inlineStr">
        <is>
          <t>YAP-87123172</t>
        </is>
      </c>
      <c r="C5" s="3" t="inlineStr">
        <is>
          <t>DEPARTAMENTO DIAGONAL SANTA ELENA, 2565 San&amp;#8230;</t>
        </is>
      </c>
      <c r="D5" s="3" t="inlineStr">
        <is>
          <t>Departamento</t>
        </is>
      </c>
      <c r="E5" s="3" t="n">
        <v>370000</v>
      </c>
      <c r="F5" s="3" t="n">
        <v>50</v>
      </c>
      <c r="G5" s="3" t="inlineStr">
        <is>
          <t>42.0-52.0</t>
        </is>
      </c>
      <c r="H5" s="3" t="n">
        <v>10.257760897138</v>
      </c>
      <c r="I5" s="3" t="n">
        <v/>
      </c>
      <c r="J5" s="3" t="n">
        <v>70000</v>
      </c>
      <c r="K5" s="3" t="n">
        <v>2</v>
      </c>
      <c r="L5" s="3" t="n">
        <v>1</v>
      </c>
      <c r="M5" s="3" t="inlineStr">
        <is>
          <t>Si</t>
        </is>
      </c>
      <c r="N5" s="3" t="inlineStr">
        <is>
          <t>No</t>
        </is>
      </c>
      <c r="O5" s="3" t="n">
        <v>50</v>
      </c>
      <c r="P5" s="3" t="n">
        <v>50</v>
      </c>
      <c r="Q5" s="3" t="n">
        <v>0</v>
      </c>
      <c r="R5" s="3" t="n">
        <v>50</v>
      </c>
      <c r="S5" s="3" t="n">
        <v>47</v>
      </c>
      <c r="T5" s="3" t="inlineStr">
        <is>
          <t>Si</t>
        </is>
      </c>
      <c r="U5" s="3" t="inlineStr">
        <is>
          <t>No</t>
        </is>
      </c>
      <c r="V5" s="3" t="inlineStr">
        <is>
          <t>No</t>
        </is>
      </c>
      <c r="W5" s="3" t="n">
        <v/>
      </c>
      <c r="X5" s="3" t="inlineStr">
        <is>
          <t>No</t>
        </is>
      </c>
      <c r="Y5" s="3" t="inlineStr">
        <is>
          <t>No</t>
        </is>
      </c>
      <c r="Z5" s="3" t="inlineStr">
        <is>
          <t>San Joaquín</t>
        </is>
      </c>
      <c r="AA5" s="3" t="inlineStr">
        <is>
          <t>Urbano Park</t>
        </is>
      </c>
      <c r="AB5" s="3" t="inlineStr">
        <is>
          <t>Barrio Industrial Santa Elena</t>
        </is>
      </c>
      <c r="AC5" s="3" t="n">
        <v>-33.4764344</v>
      </c>
      <c r="AD5" s="3" t="n">
        <v>-70.62752519999999</v>
      </c>
      <c r="AE5" s="3" t="inlineStr">
        <is>
          <t>No</t>
        </is>
      </c>
      <c r="AF5" s="3" t="inlineStr">
        <is>
          <t>No</t>
        </is>
      </c>
      <c r="AG5" s="3" t="inlineStr">
        <is>
          <t>No</t>
        </is>
      </c>
      <c r="AH5" s="3" t="inlineStr">
        <is>
          <t>2023-06-14</t>
        </is>
      </c>
      <c r="AI5" s="3" t="inlineStr">
        <is>
          <t>2023-05-12</t>
        </is>
      </c>
      <c r="AJ5" s="3" t="inlineStr">
        <is>
          <t>Activa</t>
        </is>
      </c>
      <c r="AK5" s="3" t="n">
        <v/>
      </c>
      <c r="AL5" s="3" t="inlineStr">
        <is>
          <t>No</t>
        </is>
      </c>
      <c r="AM5" s="3" t="inlineStr">
        <is>
          <t>No</t>
        </is>
      </c>
      <c r="AN5" s="3" t="inlineStr">
        <is>
          <t>2D1B</t>
        </is>
      </c>
    </row>
    <row r="6">
      <c r="A6" s="2" t="n">
        <v>4260893</v>
      </c>
      <c r="B6" s="2" t="inlineStr">
        <is>
          <t>POR-1676870990</t>
        </is>
      </c>
      <c r="C6" s="2" t="inlineStr">
        <is>
          <t>Maravillosa Vista Y Precio 2d, Bx Y Bd</t>
        </is>
      </c>
      <c r="D6" s="2" t="inlineStr">
        <is>
          <t>Departamento</t>
        </is>
      </c>
      <c r="E6" s="2" t="n">
        <v>425000</v>
      </c>
      <c r="F6" s="2" t="n">
        <v>50</v>
      </c>
      <c r="G6" s="2" t="inlineStr">
        <is>
          <t>42.0-52.0</t>
        </is>
      </c>
      <c r="H6" s="2" t="n">
        <v>11.782563192659</v>
      </c>
      <c r="I6" s="2" t="n">
        <v>75000</v>
      </c>
      <c r="J6" s="2" t="n">
        <v>75000</v>
      </c>
      <c r="K6" s="2" t="n">
        <v>2</v>
      </c>
      <c r="L6" s="2" t="n">
        <v>1</v>
      </c>
      <c r="M6" s="2" t="inlineStr">
        <is>
          <t>Si</t>
        </is>
      </c>
      <c r="N6" s="2" t="inlineStr">
        <is>
          <t>Si</t>
        </is>
      </c>
      <c r="O6" s="2" t="n">
        <v>50</v>
      </c>
      <c r="P6" s="2" t="n">
        <v>50</v>
      </c>
      <c r="Q6" s="2" t="n">
        <v>48</v>
      </c>
      <c r="R6" s="2" t="n">
        <v>50</v>
      </c>
      <c r="S6" s="2" t="n">
        <v>48</v>
      </c>
      <c r="T6" s="2" t="inlineStr">
        <is>
          <t>Si</t>
        </is>
      </c>
      <c r="U6" s="2" t="inlineStr">
        <is>
          <t>Si</t>
        </is>
      </c>
      <c r="V6" s="2" t="inlineStr">
        <is>
          <t>No</t>
        </is>
      </c>
      <c r="W6" s="2" t="n">
        <v/>
      </c>
      <c r="X6" s="2" t="inlineStr">
        <is>
          <t>No</t>
        </is>
      </c>
      <c r="Y6" s="2" t="inlineStr">
        <is>
          <t>No</t>
        </is>
      </c>
      <c r="Z6" s="2" t="inlineStr">
        <is>
          <t>San Joaquín</t>
        </is>
      </c>
      <c r="AA6" s="2" t="inlineStr">
        <is>
          <t>Urbano Park</t>
        </is>
      </c>
      <c r="AB6" s="2" t="inlineStr">
        <is>
          <t>Barrio Industrial Santa Elena</t>
        </is>
      </c>
      <c r="AC6" s="2" t="n">
        <v>-33.476058</v>
      </c>
      <c r="AD6" s="2" t="n">
        <v>-70.62654740000001</v>
      </c>
      <c r="AE6" s="2" t="inlineStr">
        <is>
          <t>No</t>
        </is>
      </c>
      <c r="AF6" s="2" t="inlineStr">
        <is>
          <t>No</t>
        </is>
      </c>
      <c r="AG6" s="2" t="inlineStr">
        <is>
          <t>Si</t>
        </is>
      </c>
      <c r="AH6" s="2" t="inlineStr">
        <is>
          <t>2023-06-14</t>
        </is>
      </c>
      <c r="AI6" s="2" t="inlineStr">
        <is>
          <t>2023-05-17</t>
        </is>
      </c>
      <c r="AJ6" s="2" t="inlineStr">
        <is>
          <t>Activa</t>
        </is>
      </c>
      <c r="AK6" s="2" t="n">
        <v/>
      </c>
      <c r="AL6" s="2" t="inlineStr">
        <is>
          <t>Si</t>
        </is>
      </c>
      <c r="AM6" s="2" t="inlineStr">
        <is>
          <t>No</t>
        </is>
      </c>
      <c r="AN6" s="2" t="inlineStr">
        <is>
          <t>2D1B</t>
        </is>
      </c>
    </row>
    <row r="7">
      <c r="A7" s="3" t="n">
        <v>4293001</v>
      </c>
      <c r="B7" s="3" t="inlineStr">
        <is>
          <t>POR-1693668450</t>
        </is>
      </c>
      <c r="C7" s="3" t="inlineStr">
        <is>
          <t>Arriendo Departamento 2hab 1ba Metro Rodrigo De Araya</t>
        </is>
      </c>
      <c r="D7" s="3" t="inlineStr">
        <is>
          <t>Departamento</t>
        </is>
      </c>
      <c r="E7" s="3" t="n">
        <v>550000</v>
      </c>
      <c r="F7" s="3" t="n">
        <v>47</v>
      </c>
      <c r="G7" s="3" t="inlineStr">
        <is>
          <t>42.0-52.0</t>
        </is>
      </c>
      <c r="H7" s="3" t="n">
        <v>15.248022955205</v>
      </c>
      <c r="I7" s="3" t="n">
        <v>60000</v>
      </c>
      <c r="J7" s="3" t="n">
        <v>60000</v>
      </c>
      <c r="K7" s="3" t="n">
        <v>2</v>
      </c>
      <c r="L7" s="3" t="n">
        <v>1</v>
      </c>
      <c r="M7" s="3" t="inlineStr">
        <is>
          <t>Si</t>
        </is>
      </c>
      <c r="N7" s="3" t="inlineStr">
        <is>
          <t>No</t>
        </is>
      </c>
      <c r="O7" s="3" t="n">
        <v>47</v>
      </c>
      <c r="P7" s="3" t="n">
        <v>47</v>
      </c>
      <c r="Q7" s="3" t="n">
        <v>47</v>
      </c>
      <c r="R7" s="3" t="n">
        <v>47</v>
      </c>
      <c r="S7" s="3" t="n">
        <v>47</v>
      </c>
      <c r="T7" s="3" t="inlineStr">
        <is>
          <t>Si</t>
        </is>
      </c>
      <c r="U7" s="3" t="inlineStr">
        <is>
          <t>Si</t>
        </is>
      </c>
      <c r="V7" s="3" t="inlineStr">
        <is>
          <t>No</t>
        </is>
      </c>
      <c r="W7" s="3" t="n">
        <v/>
      </c>
      <c r="X7" s="3" t="inlineStr">
        <is>
          <t>No</t>
        </is>
      </c>
      <c r="Y7" s="3" t="inlineStr">
        <is>
          <t>No</t>
        </is>
      </c>
      <c r="Z7" s="3" t="inlineStr">
        <is>
          <t>San Joaquín</t>
        </is>
      </c>
      <c r="AA7" s="3" t="inlineStr">
        <is>
          <t>Urbano Park</t>
        </is>
      </c>
      <c r="AB7" s="3" t="inlineStr">
        <is>
          <t>Carlos Valdovinos</t>
        </is>
      </c>
      <c r="AC7" s="3" t="n">
        <v>-33.4843354</v>
      </c>
      <c r="AD7" s="3" t="n">
        <v>-70.6216794</v>
      </c>
      <c r="AE7" s="3" t="inlineStr">
        <is>
          <t>No</t>
        </is>
      </c>
      <c r="AF7" s="3" t="inlineStr">
        <is>
          <t>No</t>
        </is>
      </c>
      <c r="AG7" s="3" t="inlineStr">
        <is>
          <t>Si</t>
        </is>
      </c>
      <c r="AH7" s="3" t="inlineStr">
        <is>
          <t>2023-06-14</t>
        </is>
      </c>
      <c r="AI7" s="3" t="inlineStr">
        <is>
          <t>2023-05-24</t>
        </is>
      </c>
      <c r="AJ7" s="3" t="inlineStr">
        <is>
          <t>Activa</t>
        </is>
      </c>
      <c r="AK7" s="3" t="n">
        <v/>
      </c>
      <c r="AL7" s="3" t="inlineStr">
        <is>
          <t>No</t>
        </is>
      </c>
      <c r="AM7" s="3" t="inlineStr">
        <is>
          <t>No</t>
        </is>
      </c>
      <c r="AN7" s="3" t="inlineStr">
        <is>
          <t>2D1B</t>
        </is>
      </c>
    </row>
    <row r="8">
      <c r="A8" s="2" t="n">
        <v>4328893</v>
      </c>
      <c r="B8" s="2" t="inlineStr">
        <is>
          <t>POR-1710695564</t>
        </is>
      </c>
      <c r="C8" s="2" t="inlineStr">
        <is>
          <t>Depto. 2d1b Eyb/frente Metro R.de Araya</t>
        </is>
      </c>
      <c r="D8" s="2" t="inlineStr">
        <is>
          <t>Departamento</t>
        </is>
      </c>
      <c r="E8" s="2" t="n">
        <v>378737.625</v>
      </c>
      <c r="F8" s="2" t="n">
        <v>42</v>
      </c>
      <c r="G8" s="2" t="inlineStr">
        <is>
          <t>42.0-52.0</t>
        </is>
      </c>
      <c r="H8" s="2" t="n">
        <v>10.5</v>
      </c>
      <c r="I8" s="2" t="n">
        <v>90000</v>
      </c>
      <c r="J8" s="2" t="n">
        <v>90000</v>
      </c>
      <c r="K8" s="2" t="n">
        <v>2</v>
      </c>
      <c r="L8" s="2" t="n">
        <v>1</v>
      </c>
      <c r="M8" s="2" t="inlineStr">
        <is>
          <t>Si</t>
        </is>
      </c>
      <c r="N8" s="2" t="inlineStr">
        <is>
          <t>Si</t>
        </is>
      </c>
      <c r="O8" s="2" t="n">
        <v>42</v>
      </c>
      <c r="P8" s="2" t="n">
        <v>42</v>
      </c>
      <c r="Q8" s="2" t="n">
        <v>10</v>
      </c>
      <c r="R8" s="2" t="n">
        <v>42</v>
      </c>
      <c r="S8" s="2" t="n">
        <v>40.6</v>
      </c>
      <c r="T8" s="2" t="inlineStr">
        <is>
          <t>Si</t>
        </is>
      </c>
      <c r="U8" s="2" t="inlineStr">
        <is>
          <t>No</t>
        </is>
      </c>
      <c r="V8" s="2" t="inlineStr">
        <is>
          <t>No</t>
        </is>
      </c>
      <c r="W8" s="2" t="n">
        <v/>
      </c>
      <c r="X8" s="2" t="inlineStr">
        <is>
          <t>No</t>
        </is>
      </c>
      <c r="Y8" s="2" t="inlineStr">
        <is>
          <t>No</t>
        </is>
      </c>
      <c r="Z8" s="2" t="inlineStr">
        <is>
          <t>San Joaquín</t>
        </is>
      </c>
      <c r="AA8" s="2" t="inlineStr">
        <is>
          <t>Urbano Park</t>
        </is>
      </c>
      <c r="AB8" s="2" t="inlineStr">
        <is>
          <t>Villa Músicos del Mundo</t>
        </is>
      </c>
      <c r="AC8" s="2" t="n">
        <v>-33.4773024</v>
      </c>
      <c r="AD8" s="2" t="n">
        <v>-70.62298060000001</v>
      </c>
      <c r="AE8" s="2" t="inlineStr">
        <is>
          <t>No</t>
        </is>
      </c>
      <c r="AF8" s="2" t="inlineStr">
        <is>
          <t>No</t>
        </is>
      </c>
      <c r="AG8" s="2" t="inlineStr">
        <is>
          <t>Si</t>
        </is>
      </c>
      <c r="AH8" s="2" t="inlineStr">
        <is>
          <t>2023-06-14</t>
        </is>
      </c>
      <c r="AI8" s="2" t="inlineStr">
        <is>
          <t>2023-05-29</t>
        </is>
      </c>
      <c r="AJ8" s="2" t="inlineStr">
        <is>
          <t>Activa</t>
        </is>
      </c>
      <c r="AK8" s="2" t="n">
        <v/>
      </c>
      <c r="AL8" s="2" t="inlineStr">
        <is>
          <t>No</t>
        </is>
      </c>
      <c r="AM8" s="2" t="inlineStr">
        <is>
          <t>No</t>
        </is>
      </c>
      <c r="AN8" s="2" t="inlineStr">
        <is>
          <t>2D1B</t>
        </is>
      </c>
    </row>
    <row r="9"/>
    <row r="10"/>
    <row r="11">
      <c r="C11" s="1" t="inlineStr">
        <is>
          <t>N. Precio ($)</t>
        </is>
      </c>
      <c r="D11" s="1" t="inlineStr">
        <is>
          <t>N. m2 totales</t>
        </is>
      </c>
    </row>
    <row r="12">
      <c r="B12" s="1" t="inlineStr">
        <is>
          <t>Promedio:</t>
        </is>
      </c>
      <c r="C12" s="4">
        <f>AGREGAR(1, 5, E2:E10)</f>
        <v/>
      </c>
      <c r="D12" s="5">
        <f>AGREGAR(1, 5, F2:F10)</f>
        <v/>
      </c>
    </row>
    <row r="13">
      <c r="B13" s="1" t="inlineStr">
        <is>
          <t>Moda:</t>
        </is>
      </c>
      <c r="C13" s="4">
        <f>AGREGAR(13, 5, E2:E10)</f>
        <v/>
      </c>
      <c r="D13" s="5">
        <f>AGREGAR(13, 5, F2:F10)</f>
        <v/>
      </c>
    </row>
    <row r="14">
      <c r="B14" s="1" t="inlineStr">
        <is>
          <t>Mediana:</t>
        </is>
      </c>
      <c r="C14" s="4">
        <f>AGREGAR(12, 5, E2:E10)</f>
        <v/>
      </c>
      <c r="D14" s="5">
        <f>AGREGAR(12, 5, F2:F10)</f>
        <v/>
      </c>
    </row>
    <row r="15">
      <c r="B15" s="1" t="inlineStr">
        <is>
          <t>Rango Mínimo:</t>
        </is>
      </c>
      <c r="C15" s="4">
        <f>AGREGAR(5, 5, E2:E10)</f>
        <v/>
      </c>
      <c r="D15" s="5">
        <f>AGREGAR(5, 5, F2:F10)</f>
        <v/>
      </c>
    </row>
    <row r="16">
      <c r="B16" s="1" t="inlineStr">
        <is>
          <t>Rango Máximo:</t>
        </is>
      </c>
      <c r="C16" s="4">
        <f>AGREGAR(4, 5, E2:E10)</f>
        <v/>
      </c>
      <c r="D16" s="5">
        <f>AGREGAR(4, 5, F2:F10)</f>
        <v/>
      </c>
    </row>
    <row r="17">
      <c r="B17" s="1" t="inlineStr">
        <is>
          <t>Percentil 80:</t>
        </is>
      </c>
      <c r="C17" s="4">
        <f>AGREGAR(18, 5, E2:E10, 0.8)</f>
        <v/>
      </c>
      <c r="D17" s="5">
        <f>AGREGAR(18, 5, F2:F10, 0.8)</f>
        <v/>
      </c>
    </row>
    <row r="18">
      <c r="B18" s="1" t="inlineStr">
        <is>
          <t>Percentil 85:</t>
        </is>
      </c>
      <c r="C18" s="4">
        <f>AGREGAR(18, 5, E2:E10, 0.85)</f>
        <v/>
      </c>
      <c r="D18" s="5">
        <f>AGREGAR(18, 5, F2:F10, 0.85)</f>
        <v/>
      </c>
    </row>
    <row r="19">
      <c r="B19" s="1" t="inlineStr">
        <is>
          <t>Percentil 90:</t>
        </is>
      </c>
      <c r="C19" s="4">
        <f>AGREGAR(18, 5, E2:E10, 0.9)</f>
        <v/>
      </c>
      <c r="D19" s="5">
        <f>AGREGAR(18, 5, F2:F10, 0.9)</f>
        <v/>
      </c>
    </row>
    <row r="20">
      <c r="B20" s="1" t="inlineStr">
        <is>
          <t>Percentil 95:</t>
        </is>
      </c>
      <c r="C20" s="4">
        <f>AGREGAR(18, 5, E2:E10, 0.95)</f>
        <v/>
      </c>
      <c r="D20" s="5">
        <f>AGREGAR(18, 5, F2:F10, 0.95)</f>
        <v/>
      </c>
    </row>
  </sheetData>
  <autoFilter ref="G1:G20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7"/>
  <sheetViews>
    <sheetView workbookViewId="0">
      <selection activeCell="A1" sqref="A1"/>
    </sheetView>
  </sheetViews>
  <sheetFormatPr baseColWidth="8" defaultRowHeight="15"/>
  <cols>
    <col width="11" customWidth="1" min="1" max="1"/>
    <col width="36" customWidth="1" min="2" max="2"/>
    <col width="63" customWidth="1" min="3" max="3"/>
    <col width="33" customWidth="1" min="4" max="4"/>
    <col width="14" customWidth="1" min="5" max="5"/>
    <col width="14" customWidth="1" min="6" max="6"/>
    <col width="15" customWidth="1" min="7" max="7"/>
    <col width="19" customWidth="1" min="8" max="8"/>
    <col width="19" customWidth="1" min="9" max="9"/>
    <col width="23" customWidth="1" min="10" max="10"/>
    <col width="16" customWidth="1" min="11" max="11"/>
    <col width="9" customWidth="1" min="12" max="12"/>
    <col width="19" customWidth="1" min="13" max="13"/>
    <col width="10" customWidth="1" min="14" max="14"/>
    <col width="14" customWidth="1" min="15" max="15"/>
    <col width="13" customWidth="1" min="16" max="16"/>
    <col width="12" customWidth="1" min="17" max="17"/>
    <col width="17" customWidth="1" min="18" max="18"/>
    <col width="16" customWidth="1" min="19" max="19"/>
    <col width="18" customWidth="1" min="20" max="20"/>
    <col width="17" customWidth="1" min="21" max="21"/>
    <col width="12" customWidth="1" min="22" max="22"/>
    <col width="15" customWidth="1" min="23" max="23"/>
    <col width="15" customWidth="1" min="24" max="24"/>
    <col width="8" customWidth="1" min="25" max="25"/>
    <col width="15" customWidth="1" min="26" max="26"/>
    <col width="15" customWidth="1" min="27" max="27"/>
    <col width="27" customWidth="1" min="28" max="28"/>
    <col width="20" customWidth="1" min="29" max="29"/>
    <col width="20" customWidth="1" min="30" max="30"/>
    <col width="10" customWidth="1" min="31" max="31"/>
    <col width="11" customWidth="1" min="32" max="32"/>
    <col width="11" customWidth="1" min="33" max="33"/>
    <col width="15" customWidth="1" min="34" max="34"/>
    <col width="18" customWidth="1" min="35" max="35"/>
    <col width="25" customWidth="1" min="36" max="36"/>
    <col width="15" customWidth="1" min="37" max="37"/>
    <col width="14" customWidth="1" min="38" max="38"/>
    <col width="19" customWidth="1" min="39" max="39"/>
    <col width="13" customWidth="1" min="40" max="40"/>
  </cols>
  <sheetData>
    <row r="1">
      <c r="A1" s="1" t="inlineStr">
        <is>
          <t>ID</t>
        </is>
      </c>
      <c r="B1" s="1" t="inlineStr">
        <is>
          <t>Código</t>
        </is>
      </c>
      <c r="C1" s="1" t="inlineStr">
        <is>
          <t>Nombre</t>
        </is>
      </c>
      <c r="D1" s="1" t="inlineStr">
        <is>
          <t>Tipo</t>
        </is>
      </c>
      <c r="E1" s="1" t="inlineStr">
        <is>
          <t>Precio ($)</t>
        </is>
      </c>
      <c r="F1" s="1" t="inlineStr">
        <is>
          <t>m2 totales</t>
        </is>
      </c>
      <c r="G1" s="1" t="inlineStr">
        <is>
          <t>Rangos</t>
        </is>
      </c>
      <c r="H1" s="1" t="inlineStr">
        <is>
          <t>Precio (UF)</t>
        </is>
      </c>
      <c r="I1" s="1" t="inlineStr">
        <is>
          <t>Gasto Común ($)</t>
        </is>
      </c>
      <c r="J1" s="1" t="inlineStr">
        <is>
          <t>Gasto Común Imp ($)</t>
        </is>
      </c>
      <c r="K1" s="1" t="inlineStr">
        <is>
          <t>Habitaciones</t>
        </is>
      </c>
      <c r="L1" s="1" t="inlineStr">
        <is>
          <t>Baños</t>
        </is>
      </c>
      <c r="M1" s="1" t="inlineStr">
        <is>
          <t>Estacionamiento</t>
        </is>
      </c>
      <c r="N1" s="1" t="inlineStr">
        <is>
          <t>Bodega</t>
        </is>
      </c>
      <c r="O1" s="1" t="inlineStr">
        <is>
          <t>Superficie</t>
        </is>
      </c>
      <c r="P1" s="1" t="inlineStr">
        <is>
          <t>Mts Total</t>
        </is>
      </c>
      <c r="Q1" s="1" t="inlineStr">
        <is>
          <t>Mts Útil</t>
        </is>
      </c>
      <c r="R1" s="1" t="inlineStr">
        <is>
          <t>Mts Total Imp</t>
        </is>
      </c>
      <c r="S1" s="1" t="inlineStr">
        <is>
          <t>Mts Útil Imp</t>
        </is>
      </c>
      <c r="T1" s="1" t="inlineStr">
        <is>
          <t>Mts Total Diff</t>
        </is>
      </c>
      <c r="U1" s="1" t="inlineStr">
        <is>
          <t>Mts Útil Diff</t>
        </is>
      </c>
      <c r="V1" s="1" t="inlineStr">
        <is>
          <t>Amoblado</t>
        </is>
      </c>
      <c r="W1" s="1" t="inlineStr">
        <is>
          <t>Antiguedad</t>
        </is>
      </c>
      <c r="X1" s="1" t="inlineStr">
        <is>
          <t>Multifamily</t>
        </is>
      </c>
      <c r="Y1" s="1" t="inlineStr">
        <is>
          <t>Loft</t>
        </is>
      </c>
      <c r="Z1" s="1" t="inlineStr">
        <is>
          <t>Comuna</t>
        </is>
      </c>
      <c r="AA1" s="1" t="inlineStr">
        <is>
          <t>Zona</t>
        </is>
      </c>
      <c r="AB1" s="1" t="inlineStr">
        <is>
          <t>Barrio</t>
        </is>
      </c>
      <c r="AC1" s="1" t="inlineStr">
        <is>
          <t>Latitud</t>
        </is>
      </c>
      <c r="AD1" s="1" t="inlineStr">
        <is>
          <t>Longitud</t>
        </is>
      </c>
      <c r="AE1" s="1" t="inlineStr">
        <is>
          <t>Oferta</t>
        </is>
      </c>
      <c r="AF1" s="1" t="inlineStr">
        <is>
          <t>Estudio</t>
        </is>
      </c>
      <c r="AG1" s="1" t="inlineStr">
        <is>
          <t>Terraza</t>
        </is>
      </c>
      <c r="AH1" s="1" t="inlineStr">
        <is>
          <t>F. Creación</t>
        </is>
      </c>
      <c r="AI1" s="1" t="inlineStr">
        <is>
          <t>F. Publicación</t>
        </is>
      </c>
      <c r="AJ1" s="1" t="inlineStr">
        <is>
          <t>¿Activa en BuscoNido?</t>
        </is>
      </c>
      <c r="AK1" s="1" t="inlineStr">
        <is>
          <t>Mts Terreno</t>
        </is>
      </c>
      <c r="AL1" s="1" t="inlineStr">
        <is>
          <t>Condominio</t>
        </is>
      </c>
      <c r="AM1" s="1" t="inlineStr">
        <is>
          <t>¿Uso Comercial?</t>
        </is>
      </c>
      <c r="AN1" s="1" t="inlineStr">
        <is>
          <t>Tipología</t>
        </is>
      </c>
    </row>
    <row r="2">
      <c r="A2" s="2" t="n">
        <v>3151052</v>
      </c>
      <c r="B2" s="2" t="inlineStr">
        <is>
          <t>YAP-85112727</t>
        </is>
      </c>
      <c r="C2" s="2" t="inlineStr">
        <is>
          <t>Departamento 2D - 2B vista norte - piso 8</t>
        </is>
      </c>
      <c r="D2" s="2" t="inlineStr">
        <is>
          <t>Departamento</t>
        </is>
      </c>
      <c r="E2" s="2" t="n">
        <v>580000</v>
      </c>
      <c r="F2" s="2" t="n">
        <v>58</v>
      </c>
      <c r="G2" s="2" t="inlineStr">
        <is>
          <t>48.0-58.0</t>
        </is>
      </c>
      <c r="H2" s="2" t="n">
        <v>16.079733298217</v>
      </c>
      <c r="I2" s="2" t="n">
        <v>80000</v>
      </c>
      <c r="J2" s="2" t="n">
        <v>80000</v>
      </c>
      <c r="K2" s="2" t="n">
        <v>2</v>
      </c>
      <c r="L2" s="2" t="n">
        <v>2</v>
      </c>
      <c r="M2" s="2" t="inlineStr">
        <is>
          <t>Si</t>
        </is>
      </c>
      <c r="N2" s="2" t="inlineStr">
        <is>
          <t>Si</t>
        </is>
      </c>
      <c r="O2" s="2" t="n">
        <v>58</v>
      </c>
      <c r="P2" s="2" t="n">
        <v>58</v>
      </c>
      <c r="Q2" s="2" t="n">
        <v>0</v>
      </c>
      <c r="R2" s="2" t="n">
        <v>58</v>
      </c>
      <c r="S2" s="2" t="n">
        <v>53.2</v>
      </c>
      <c r="T2" s="2" t="inlineStr">
        <is>
          <t>Si</t>
        </is>
      </c>
      <c r="U2" s="2" t="inlineStr">
        <is>
          <t>No</t>
        </is>
      </c>
      <c r="V2" s="2" t="inlineStr">
        <is>
          <t>No</t>
        </is>
      </c>
      <c r="W2" s="2" t="inlineStr">
        <is>
          <t>Multifamily</t>
        </is>
      </c>
      <c r="X2" s="2" t="inlineStr">
        <is>
          <t>Si</t>
        </is>
      </c>
      <c r="Y2" s="2" t="inlineStr">
        <is>
          <t>No</t>
        </is>
      </c>
      <c r="Z2" s="2" t="inlineStr">
        <is>
          <t>Macul</t>
        </is>
      </c>
      <c r="AA2" s="2" t="inlineStr">
        <is>
          <t>Urbano Park</t>
        </is>
      </c>
      <c r="AB2" s="2" t="n">
        <v/>
      </c>
      <c r="AC2" s="2" t="n">
        <v>-33.47767</v>
      </c>
      <c r="AD2" s="2" t="n">
        <v>-70.61962</v>
      </c>
      <c r="AE2" s="2" t="inlineStr">
        <is>
          <t>No</t>
        </is>
      </c>
      <c r="AF2" s="2" t="inlineStr">
        <is>
          <t>No</t>
        </is>
      </c>
      <c r="AG2" s="2" t="inlineStr">
        <is>
          <t>Si</t>
        </is>
      </c>
      <c r="AH2" s="2" t="inlineStr">
        <is>
          <t>2023-06-14</t>
        </is>
      </c>
      <c r="AI2" s="2" t="inlineStr">
        <is>
          <t>2022-11-01</t>
        </is>
      </c>
      <c r="AJ2" s="2" t="inlineStr">
        <is>
          <t>Activa</t>
        </is>
      </c>
      <c r="AK2" s="2" t="n">
        <v/>
      </c>
      <c r="AL2" s="2" t="inlineStr">
        <is>
          <t>No</t>
        </is>
      </c>
      <c r="AM2" s="2" t="inlineStr">
        <is>
          <t>No</t>
        </is>
      </c>
      <c r="AN2" s="2" t="inlineStr">
        <is>
          <t>2D2B</t>
        </is>
      </c>
    </row>
    <row r="3">
      <c r="A3" s="3" t="n">
        <v>3759458</v>
      </c>
      <c r="B3" s="3" t="inlineStr">
        <is>
          <t>AST-ID1225UNT439425INNERCODE1403</t>
        </is>
      </c>
      <c r="C3" s="3" t="inlineStr">
        <is>
          <t>Activa Juan Mitjans, Juan Mitjans 135, Macul</t>
        </is>
      </c>
      <c r="D3" s="3" t="inlineStr">
        <is>
          <t>Departamento</t>
        </is>
      </c>
      <c r="E3" s="3" t="n">
        <v>515000</v>
      </c>
      <c r="F3" s="3" t="n">
        <v>50</v>
      </c>
      <c r="G3" s="3" t="inlineStr">
        <is>
          <t>48.0-58.0</t>
        </is>
      </c>
      <c r="H3" s="3" t="n">
        <v>14.277694221692</v>
      </c>
      <c r="I3" s="3" t="n">
        <v>98000</v>
      </c>
      <c r="J3" s="3" t="n">
        <v/>
      </c>
      <c r="K3" s="3" t="n">
        <v>2</v>
      </c>
      <c r="L3" s="3" t="n">
        <v>2</v>
      </c>
      <c r="M3" s="3" t="inlineStr">
        <is>
          <t>No</t>
        </is>
      </c>
      <c r="N3" s="3" t="inlineStr">
        <is>
          <t>No</t>
        </is>
      </c>
      <c r="O3" s="3" t="n">
        <v>50</v>
      </c>
      <c r="P3" s="3" t="n">
        <v>50</v>
      </c>
      <c r="Q3" s="3" t="n">
        <v>50</v>
      </c>
      <c r="R3" s="3" t="n">
        <v>0</v>
      </c>
      <c r="S3" s="3" t="n">
        <v>0</v>
      </c>
      <c r="T3" s="3" t="inlineStr">
        <is>
          <t>No</t>
        </is>
      </c>
      <c r="U3" s="3" t="inlineStr">
        <is>
          <t>No</t>
        </is>
      </c>
      <c r="V3" s="3" t="inlineStr">
        <is>
          <t>No</t>
        </is>
      </c>
      <c r="W3" s="3" t="inlineStr">
        <is>
          <t>Multifamily</t>
        </is>
      </c>
      <c r="X3" s="3" t="inlineStr">
        <is>
          <t>Si</t>
        </is>
      </c>
      <c r="Y3" s="3" t="inlineStr">
        <is>
          <t>No</t>
        </is>
      </c>
      <c r="Z3" s="3" t="inlineStr">
        <is>
          <t>Macul</t>
        </is>
      </c>
      <c r="AA3" s="3" t="inlineStr">
        <is>
          <t>Urbano Park</t>
        </is>
      </c>
      <c r="AB3" s="3" t="n">
        <v/>
      </c>
      <c r="AC3" s="3" t="n">
        <v>-33.478298</v>
      </c>
      <c r="AD3" s="3" t="n">
        <v>-70.620285</v>
      </c>
      <c r="AE3" s="3" t="inlineStr">
        <is>
          <t>No</t>
        </is>
      </c>
      <c r="AF3" s="3" t="inlineStr">
        <is>
          <t>No</t>
        </is>
      </c>
      <c r="AG3" s="3" t="inlineStr">
        <is>
          <t>Si</t>
        </is>
      </c>
      <c r="AH3" s="3" t="inlineStr">
        <is>
          <t>2023-06-14</t>
        </is>
      </c>
      <c r="AI3" s="3" t="inlineStr">
        <is>
          <t>2023-06-13</t>
        </is>
      </c>
      <c r="AJ3" s="3" t="inlineStr">
        <is>
          <t>Activa</t>
        </is>
      </c>
      <c r="AK3" s="3" t="n">
        <v/>
      </c>
      <c r="AL3" s="3" t="inlineStr">
        <is>
          <t>No</t>
        </is>
      </c>
      <c r="AM3" s="3" t="inlineStr">
        <is>
          <t>No</t>
        </is>
      </c>
      <c r="AN3" s="3" t="inlineStr">
        <is>
          <t>2D2B</t>
        </is>
      </c>
    </row>
    <row r="4">
      <c r="A4" s="2" t="n">
        <v>3956936</v>
      </c>
      <c r="B4" s="2" t="inlineStr">
        <is>
          <t>YAP-86724031</t>
        </is>
      </c>
      <c r="C4" s="2" t="inlineStr">
        <is>
          <t>DEPARTAMENTO Metro Rodrigo de Araya Ñuñoa</t>
        </is>
      </c>
      <c r="D4" s="2" t="inlineStr">
        <is>
          <t>Departamento</t>
        </is>
      </c>
      <c r="E4" s="2" t="n">
        <v>550000</v>
      </c>
      <c r="F4" s="2" t="n">
        <v>63</v>
      </c>
      <c r="G4" s="2" t="inlineStr">
        <is>
          <t>58.0-68.0</t>
        </is>
      </c>
      <c r="H4" s="2" t="n">
        <v>15.248022955205</v>
      </c>
      <c r="I4" s="2" t="n">
        <v/>
      </c>
      <c r="J4" s="2" t="n">
        <v>85000</v>
      </c>
      <c r="K4" s="2" t="n">
        <v>2</v>
      </c>
      <c r="L4" s="2" t="n">
        <v>2</v>
      </c>
      <c r="M4" s="2" t="inlineStr">
        <is>
          <t>Si</t>
        </is>
      </c>
      <c r="N4" s="2" t="inlineStr">
        <is>
          <t>Si</t>
        </is>
      </c>
      <c r="O4" s="2" t="n">
        <v>63</v>
      </c>
      <c r="P4" s="2" t="n">
        <v>63</v>
      </c>
      <c r="Q4" s="2" t="n">
        <v>0</v>
      </c>
      <c r="R4" s="2" t="n">
        <v>63</v>
      </c>
      <c r="S4" s="2" t="n">
        <v>58.3</v>
      </c>
      <c r="T4" s="2" t="inlineStr">
        <is>
          <t>Si</t>
        </is>
      </c>
      <c r="U4" s="2" t="inlineStr">
        <is>
          <t>No</t>
        </is>
      </c>
      <c r="V4" s="2" t="inlineStr">
        <is>
          <t>No</t>
        </is>
      </c>
      <c r="W4" s="2" t="inlineStr">
        <is>
          <t>Nuevo</t>
        </is>
      </c>
      <c r="X4" s="2" t="inlineStr">
        <is>
          <t>No</t>
        </is>
      </c>
      <c r="Y4" s="2" t="inlineStr">
        <is>
          <t>No</t>
        </is>
      </c>
      <c r="Z4" s="2" t="inlineStr">
        <is>
          <t>Ñuñoa</t>
        </is>
      </c>
      <c r="AA4" s="2" t="inlineStr">
        <is>
          <t>Urbano Park</t>
        </is>
      </c>
      <c r="AB4" s="2" t="inlineStr">
        <is>
          <t>Barrio El Solar</t>
        </is>
      </c>
      <c r="AC4" s="2" t="n">
        <v>-33.477486962835</v>
      </c>
      <c r="AD4" s="2" t="n">
        <v>-70.62234878540001</v>
      </c>
      <c r="AE4" s="2" t="inlineStr">
        <is>
          <t>Si</t>
        </is>
      </c>
      <c r="AF4" s="2" t="inlineStr">
        <is>
          <t>No</t>
        </is>
      </c>
      <c r="AG4" s="2" t="inlineStr">
        <is>
          <t>Si</t>
        </is>
      </c>
      <c r="AH4" s="2" t="inlineStr">
        <is>
          <t>2023-06-14</t>
        </is>
      </c>
      <c r="AI4" s="2" t="inlineStr">
        <is>
          <t>2023-05-05</t>
        </is>
      </c>
      <c r="AJ4" s="2" t="inlineStr">
        <is>
          <t>Activa</t>
        </is>
      </c>
      <c r="AK4" s="2" t="n">
        <v/>
      </c>
      <c r="AL4" s="2" t="inlineStr">
        <is>
          <t>No</t>
        </is>
      </c>
      <c r="AM4" s="2" t="inlineStr">
        <is>
          <t>No</t>
        </is>
      </c>
      <c r="AN4" s="2" t="inlineStr">
        <is>
          <t>2D2B</t>
        </is>
      </c>
    </row>
    <row r="5">
      <c r="A5" s="3" t="n">
        <v>4045116</v>
      </c>
      <c r="B5" s="3" t="inlineStr">
        <is>
          <t>CHI-14273242</t>
        </is>
      </c>
      <c r="C5" s="3" t="inlineStr">
        <is>
          <t>San Joaquín, Vicuña Mackenna</t>
        </is>
      </c>
      <c r="D5" s="3" t="inlineStr">
        <is>
          <t>Departamento</t>
        </is>
      </c>
      <c r="E5" s="3" t="n">
        <v>530000</v>
      </c>
      <c r="F5" s="3" t="n">
        <v>48</v>
      </c>
      <c r="G5" s="3" t="inlineStr">
        <is>
          <t>48.0-58.0</t>
        </is>
      </c>
      <c r="H5" s="3" t="n">
        <v>14.693549393198</v>
      </c>
      <c r="I5" s="3" t="n">
        <v>40000</v>
      </c>
      <c r="J5" s="3" t="n">
        <v>40000</v>
      </c>
      <c r="K5" s="3" t="n">
        <v>2</v>
      </c>
      <c r="L5" s="3" t="n">
        <v>2</v>
      </c>
      <c r="M5" s="3" t="inlineStr">
        <is>
          <t>Si</t>
        </is>
      </c>
      <c r="N5" s="3" t="inlineStr">
        <is>
          <t>No</t>
        </is>
      </c>
      <c r="O5" s="3" t="n">
        <v>48</v>
      </c>
      <c r="P5" s="3" t="n">
        <v>48</v>
      </c>
      <c r="Q5" s="3" t="n">
        <v>46</v>
      </c>
      <c r="R5" s="3" t="n">
        <v>48</v>
      </c>
      <c r="S5" s="3" t="n">
        <v>46</v>
      </c>
      <c r="T5" s="3" t="inlineStr">
        <is>
          <t>Si</t>
        </is>
      </c>
      <c r="U5" s="3" t="inlineStr">
        <is>
          <t>Si</t>
        </is>
      </c>
      <c r="V5" s="3" t="inlineStr">
        <is>
          <t>No</t>
        </is>
      </c>
      <c r="W5" s="3" t="n">
        <v/>
      </c>
      <c r="X5" s="3" t="inlineStr">
        <is>
          <t>No</t>
        </is>
      </c>
      <c r="Y5" s="3" t="inlineStr">
        <is>
          <t>No</t>
        </is>
      </c>
      <c r="Z5" s="3" t="inlineStr">
        <is>
          <t>San Joaquín</t>
        </is>
      </c>
      <c r="AA5" s="3" t="inlineStr">
        <is>
          <t>Urbano Park</t>
        </is>
      </c>
      <c r="AB5" s="3" t="inlineStr">
        <is>
          <t>Carlos Valdovinos</t>
        </is>
      </c>
      <c r="AC5" s="3" t="n">
        <v>-33.484662</v>
      </c>
      <c r="AD5" s="3" t="n">
        <v>-70.620498</v>
      </c>
      <c r="AE5" s="3" t="inlineStr">
        <is>
          <t>No</t>
        </is>
      </c>
      <c r="AF5" s="3" t="inlineStr">
        <is>
          <t>No</t>
        </is>
      </c>
      <c r="AG5" s="3" t="inlineStr">
        <is>
          <t>No</t>
        </is>
      </c>
      <c r="AH5" s="3" t="inlineStr">
        <is>
          <t>2023-06-14</t>
        </is>
      </c>
      <c r="AI5" s="3" t="inlineStr">
        <is>
          <t>2023-04-12</t>
        </is>
      </c>
      <c r="AJ5" s="3" t="inlineStr">
        <is>
          <t>Activa</t>
        </is>
      </c>
      <c r="AK5" s="3" t="n">
        <v/>
      </c>
      <c r="AL5" s="3" t="inlineStr">
        <is>
          <t>No</t>
        </is>
      </c>
      <c r="AM5" s="3" t="inlineStr">
        <is>
          <t>No</t>
        </is>
      </c>
      <c r="AN5" s="3" t="inlineStr">
        <is>
          <t>2D2B</t>
        </is>
      </c>
    </row>
    <row r="6">
      <c r="A6" s="2" t="n">
        <v>4120494</v>
      </c>
      <c r="B6" s="2" t="inlineStr">
        <is>
          <t>YAP-86953686</t>
        </is>
      </c>
      <c r="C6" s="2" t="inlineStr">
        <is>
          <t>DEPARTAMENTO Quilin/Vicuña Mackenna Macul</t>
        </is>
      </c>
      <c r="D6" s="2" t="inlineStr">
        <is>
          <t>Departamento</t>
        </is>
      </c>
      <c r="E6" s="2" t="n">
        <v>485000</v>
      </c>
      <c r="F6" s="2" t="n">
        <v>59</v>
      </c>
      <c r="G6" s="2" t="inlineStr">
        <is>
          <t>58.0-68.0</t>
        </is>
      </c>
      <c r="H6" s="2" t="n">
        <v>13.445983878681</v>
      </c>
      <c r="I6" s="2" t="n">
        <v>140000</v>
      </c>
      <c r="J6" s="2" t="n">
        <v>140000</v>
      </c>
      <c r="K6" s="2" t="n">
        <v>2</v>
      </c>
      <c r="L6" s="2" t="n">
        <v>2</v>
      </c>
      <c r="M6" s="2" t="inlineStr">
        <is>
          <t>Si</t>
        </is>
      </c>
      <c r="N6" s="2" t="inlineStr">
        <is>
          <t>Si</t>
        </is>
      </c>
      <c r="O6" s="2" t="n">
        <v>59</v>
      </c>
      <c r="P6" s="2" t="n">
        <v>59</v>
      </c>
      <c r="Q6" s="2" t="n">
        <v>0</v>
      </c>
      <c r="R6" s="2" t="n">
        <v>59</v>
      </c>
      <c r="S6" s="2" t="n">
        <v>56</v>
      </c>
      <c r="T6" s="2" t="inlineStr">
        <is>
          <t>Si</t>
        </is>
      </c>
      <c r="U6" s="2" t="inlineStr">
        <is>
          <t>No</t>
        </is>
      </c>
      <c r="V6" s="2" t="inlineStr">
        <is>
          <t>No</t>
        </is>
      </c>
      <c r="W6" s="2" t="n">
        <v/>
      </c>
      <c r="X6" s="2" t="inlineStr">
        <is>
          <t>No</t>
        </is>
      </c>
      <c r="Y6" s="2" t="inlineStr">
        <is>
          <t>No</t>
        </is>
      </c>
      <c r="Z6" s="2" t="inlineStr">
        <is>
          <t>Macul</t>
        </is>
      </c>
      <c r="AA6" s="2" t="inlineStr">
        <is>
          <t>Urbano Park</t>
        </is>
      </c>
      <c r="AB6" s="2" t="n">
        <v/>
      </c>
      <c r="AC6" s="2" t="n">
        <v>-33.4869415</v>
      </c>
      <c r="AD6" s="2" t="n">
        <v>-70.61670669999999</v>
      </c>
      <c r="AE6" s="2" t="inlineStr">
        <is>
          <t>No</t>
        </is>
      </c>
      <c r="AF6" s="2" t="inlineStr">
        <is>
          <t>No</t>
        </is>
      </c>
      <c r="AG6" s="2" t="inlineStr">
        <is>
          <t>Si</t>
        </is>
      </c>
      <c r="AH6" s="2" t="inlineStr">
        <is>
          <t>2023-06-14</t>
        </is>
      </c>
      <c r="AI6" s="2" t="inlineStr">
        <is>
          <t>2023-04-23</t>
        </is>
      </c>
      <c r="AJ6" s="2" t="inlineStr">
        <is>
          <t>Activa</t>
        </is>
      </c>
      <c r="AK6" s="2" t="n">
        <v/>
      </c>
      <c r="AL6" s="2" t="inlineStr">
        <is>
          <t>No</t>
        </is>
      </c>
      <c r="AM6" s="2" t="inlineStr">
        <is>
          <t>No</t>
        </is>
      </c>
      <c r="AN6" s="2" t="inlineStr">
        <is>
          <t>2D2B</t>
        </is>
      </c>
    </row>
    <row r="7">
      <c r="A7" s="3" t="n">
        <v>4205739</v>
      </c>
      <c r="B7" s="3" t="inlineStr">
        <is>
          <t>YAP-87058200</t>
        </is>
      </c>
      <c r="C7" s="3" t="inlineStr">
        <is>
          <t>acogedor departamento</t>
        </is>
      </c>
      <c r="D7" s="3" t="inlineStr">
        <is>
          <t>Departamento</t>
        </is>
      </c>
      <c r="E7" s="3" t="n">
        <v>480000</v>
      </c>
      <c r="F7" s="3" t="n">
        <v>200</v>
      </c>
      <c r="G7" s="3" t="inlineStr">
        <is>
          <t>198.0-208.0</t>
        </is>
      </c>
      <c r="H7" s="3" t="n">
        <v>13.307365488179</v>
      </c>
      <c r="I7" s="3" t="n">
        <v/>
      </c>
      <c r="J7" s="3" t="n">
        <v>90000</v>
      </c>
      <c r="K7" s="3" t="n">
        <v>2</v>
      </c>
      <c r="L7" s="3" t="n">
        <v>2</v>
      </c>
      <c r="M7" s="3" t="inlineStr">
        <is>
          <t>Si</t>
        </is>
      </c>
      <c r="N7" s="3" t="inlineStr">
        <is>
          <t>Si</t>
        </is>
      </c>
      <c r="O7" s="3" t="n">
        <v>200</v>
      </c>
      <c r="P7" s="3" t="n">
        <v>200</v>
      </c>
      <c r="Q7" s="3" t="n">
        <v>0</v>
      </c>
      <c r="R7" s="3" t="n">
        <v>200</v>
      </c>
      <c r="S7" s="3" t="n">
        <v>85</v>
      </c>
      <c r="T7" s="3" t="inlineStr">
        <is>
          <t>Si</t>
        </is>
      </c>
      <c r="U7" s="3" t="inlineStr">
        <is>
          <t>No</t>
        </is>
      </c>
      <c r="V7" s="3" t="inlineStr">
        <is>
          <t>No</t>
        </is>
      </c>
      <c r="W7" s="3" t="n">
        <v/>
      </c>
      <c r="X7" s="3" t="inlineStr">
        <is>
          <t>No</t>
        </is>
      </c>
      <c r="Y7" s="3" t="inlineStr">
        <is>
          <t>No</t>
        </is>
      </c>
      <c r="Z7" s="3" t="inlineStr">
        <is>
          <t>Santiago</t>
        </is>
      </c>
      <c r="AA7" s="3" t="inlineStr">
        <is>
          <t>Urbano Park</t>
        </is>
      </c>
      <c r="AB7" s="3" t="n">
        <v/>
      </c>
      <c r="AC7" s="3" t="n">
        <v>-33.486775475319</v>
      </c>
      <c r="AD7" s="3" t="n">
        <v>-70.618336200714</v>
      </c>
      <c r="AE7" s="3" t="inlineStr">
        <is>
          <t>No</t>
        </is>
      </c>
      <c r="AF7" s="3" t="inlineStr">
        <is>
          <t>No</t>
        </is>
      </c>
      <c r="AG7" s="3" t="inlineStr">
        <is>
          <t>Si</t>
        </is>
      </c>
      <c r="AH7" s="3" t="inlineStr">
        <is>
          <t>2023-06-14</t>
        </is>
      </c>
      <c r="AI7" s="3" t="inlineStr">
        <is>
          <t>2023-05-05</t>
        </is>
      </c>
      <c r="AJ7" s="3" t="inlineStr">
        <is>
          <t>Activa</t>
        </is>
      </c>
      <c r="AK7" s="3" t="n">
        <v/>
      </c>
      <c r="AL7" s="3" t="inlineStr">
        <is>
          <t>No</t>
        </is>
      </c>
      <c r="AM7" s="3" t="inlineStr">
        <is>
          <t>No</t>
        </is>
      </c>
      <c r="AN7" s="3" t="inlineStr">
        <is>
          <t>2D2B</t>
        </is>
      </c>
    </row>
    <row r="8">
      <c r="A8" s="2" t="n">
        <v>4248714</v>
      </c>
      <c r="B8" s="2" t="inlineStr">
        <is>
          <t>POR-1670204144</t>
        </is>
      </c>
      <c r="C8" s="2" t="inlineStr">
        <is>
          <t>Depto Nuevo! 2d Ambos Suite! Semiamoblado Y Estacionamiento</t>
        </is>
      </c>
      <c r="D8" s="2" t="inlineStr">
        <is>
          <t>Departamento</t>
        </is>
      </c>
      <c r="E8" s="2" t="n">
        <v>580000</v>
      </c>
      <c r="F8" s="2" t="n">
        <v>61.6</v>
      </c>
      <c r="G8" s="2" t="inlineStr">
        <is>
          <t>58.0-68.0</t>
        </is>
      </c>
      <c r="H8" s="2" t="n">
        <v>16.079733298217</v>
      </c>
      <c r="I8" s="2" t="n">
        <v/>
      </c>
      <c r="J8" s="2" t="n">
        <v>100000</v>
      </c>
      <c r="K8" s="2" t="n">
        <v>2</v>
      </c>
      <c r="L8" s="2" t="n">
        <v>2</v>
      </c>
      <c r="M8" s="2" t="inlineStr">
        <is>
          <t>Si</t>
        </is>
      </c>
      <c r="N8" s="2" t="inlineStr">
        <is>
          <t>Si</t>
        </is>
      </c>
      <c r="O8" s="2" t="n">
        <v>61.6</v>
      </c>
      <c r="P8" s="2" t="n">
        <v>61.6</v>
      </c>
      <c r="Q8" s="2" t="n">
        <v>52.7</v>
      </c>
      <c r="R8" s="2" t="n">
        <v>61.6</v>
      </c>
      <c r="S8" s="2" t="n">
        <v>52.7</v>
      </c>
      <c r="T8" s="2" t="inlineStr">
        <is>
          <t>Si</t>
        </is>
      </c>
      <c r="U8" s="2" t="inlineStr">
        <is>
          <t>Si</t>
        </is>
      </c>
      <c r="V8" s="2" t="inlineStr">
        <is>
          <t>No</t>
        </is>
      </c>
      <c r="W8" s="2" t="n">
        <v/>
      </c>
      <c r="X8" s="2" t="inlineStr">
        <is>
          <t>No</t>
        </is>
      </c>
      <c r="Y8" s="2" t="inlineStr">
        <is>
          <t>No</t>
        </is>
      </c>
      <c r="Z8" s="2" t="inlineStr">
        <is>
          <t>Macul</t>
        </is>
      </c>
      <c r="AA8" s="2" t="inlineStr">
        <is>
          <t>Urbano Park</t>
        </is>
      </c>
      <c r="AB8" s="2" t="n">
        <v/>
      </c>
      <c r="AC8" s="2" t="n">
        <v>-33.4785247</v>
      </c>
      <c r="AD8" s="2" t="n">
        <v>-70.6217065</v>
      </c>
      <c r="AE8" s="2" t="inlineStr">
        <is>
          <t>No</t>
        </is>
      </c>
      <c r="AF8" s="2" t="inlineStr">
        <is>
          <t>No</t>
        </is>
      </c>
      <c r="AG8" s="2" t="inlineStr">
        <is>
          <t>Si</t>
        </is>
      </c>
      <c r="AH8" s="2" t="inlineStr">
        <is>
          <t>2023-06-14</t>
        </is>
      </c>
      <c r="AI8" s="2" t="inlineStr">
        <is>
          <t>2023-04-05</t>
        </is>
      </c>
      <c r="AJ8" s="2" t="inlineStr">
        <is>
          <t>Activa</t>
        </is>
      </c>
      <c r="AK8" s="2" t="n">
        <v/>
      </c>
      <c r="AL8" s="2" t="inlineStr">
        <is>
          <t>No</t>
        </is>
      </c>
      <c r="AM8" s="2" t="inlineStr">
        <is>
          <t>No</t>
        </is>
      </c>
      <c r="AN8" s="2" t="inlineStr">
        <is>
          <t>2D2B</t>
        </is>
      </c>
    </row>
    <row r="9">
      <c r="A9" s="3" t="n">
        <v>4259125</v>
      </c>
      <c r="B9" s="3" t="inlineStr">
        <is>
          <t>YAP-87146625</t>
        </is>
      </c>
      <c r="C9" s="3" t="inlineStr">
        <is>
          <t>Amplio y espacioso Departamento</t>
        </is>
      </c>
      <c r="D9" s="3" t="inlineStr">
        <is>
          <t>Departamento</t>
        </is>
      </c>
      <c r="E9" s="3" t="n">
        <v>480000</v>
      </c>
      <c r="F9" s="3" t="n">
        <v>57</v>
      </c>
      <c r="G9" s="3" t="inlineStr">
        <is>
          <t>48.0-58.0</t>
        </is>
      </c>
      <c r="H9" s="3" t="n">
        <v>13.307365488179</v>
      </c>
      <c r="I9" s="3" t="n">
        <v>95000</v>
      </c>
      <c r="J9" s="3" t="n">
        <v>95000</v>
      </c>
      <c r="K9" s="3" t="n">
        <v>2</v>
      </c>
      <c r="L9" s="3" t="n">
        <v>2</v>
      </c>
      <c r="M9" s="3" t="inlineStr">
        <is>
          <t>No</t>
        </is>
      </c>
      <c r="N9" s="3" t="inlineStr">
        <is>
          <t>Si</t>
        </is>
      </c>
      <c r="O9" s="3" t="n">
        <v>0</v>
      </c>
      <c r="P9" s="3" t="n">
        <v>0</v>
      </c>
      <c r="Q9" s="3" t="n">
        <v>0</v>
      </c>
      <c r="R9" s="3" t="n">
        <v>57</v>
      </c>
      <c r="S9" s="3" t="n">
        <v>55</v>
      </c>
      <c r="T9" s="3" t="inlineStr">
        <is>
          <t>No</t>
        </is>
      </c>
      <c r="U9" s="3" t="inlineStr">
        <is>
          <t>No</t>
        </is>
      </c>
      <c r="V9" s="3" t="inlineStr">
        <is>
          <t>No</t>
        </is>
      </c>
      <c r="W9" s="3" t="n">
        <v/>
      </c>
      <c r="X9" s="3" t="inlineStr">
        <is>
          <t>No</t>
        </is>
      </c>
      <c r="Y9" s="3" t="inlineStr">
        <is>
          <t>No</t>
        </is>
      </c>
      <c r="Z9" s="3" t="inlineStr">
        <is>
          <t>Santiago</t>
        </is>
      </c>
      <c r="AA9" s="3" t="inlineStr">
        <is>
          <t>Urbano Park</t>
        </is>
      </c>
      <c r="AB9" s="3" t="n">
        <v/>
      </c>
      <c r="AC9" s="3" t="n">
        <v>-33.48086</v>
      </c>
      <c r="AD9" s="3" t="n">
        <v>-70.63387</v>
      </c>
      <c r="AE9" s="3" t="inlineStr">
        <is>
          <t>No</t>
        </is>
      </c>
      <c r="AF9" s="3" t="inlineStr">
        <is>
          <t>No</t>
        </is>
      </c>
      <c r="AG9" s="3" t="inlineStr">
        <is>
          <t>Si</t>
        </is>
      </c>
      <c r="AH9" s="3" t="inlineStr">
        <is>
          <t>2023-06-14</t>
        </is>
      </c>
      <c r="AI9" s="3" t="inlineStr">
        <is>
          <t>2023-05-15</t>
        </is>
      </c>
      <c r="AJ9" s="3" t="inlineStr">
        <is>
          <t>Activa</t>
        </is>
      </c>
      <c r="AK9" s="3" t="n">
        <v/>
      </c>
      <c r="AL9" s="3" t="inlineStr">
        <is>
          <t>No</t>
        </is>
      </c>
      <c r="AM9" s="3" t="inlineStr">
        <is>
          <t>No</t>
        </is>
      </c>
      <c r="AN9" s="3" t="inlineStr">
        <is>
          <t>2D2B</t>
        </is>
      </c>
    </row>
    <row r="10">
      <c r="A10" s="2" t="n">
        <v>4277618</v>
      </c>
      <c r="B10" s="2" t="inlineStr">
        <is>
          <t>POR-1684598166</t>
        </is>
      </c>
      <c r="C10" s="2" t="inlineStr">
        <is>
          <t>Arriendo Excelente Depto Metro R Araya 2 Dorm</t>
        </is>
      </c>
      <c r="D10" s="2" t="inlineStr">
        <is>
          <t>Departamento</t>
        </is>
      </c>
      <c r="E10" s="2" t="n">
        <v>432843</v>
      </c>
      <c r="F10" s="2" t="n">
        <v>48</v>
      </c>
      <c r="G10" s="2" t="inlineStr">
        <is>
          <t>48.0-58.0</t>
        </is>
      </c>
      <c r="H10" s="2" t="n">
        <v>12</v>
      </c>
      <c r="I10" s="2" t="n">
        <v>62000</v>
      </c>
      <c r="J10" s="2" t="n">
        <v>62000</v>
      </c>
      <c r="K10" s="2" t="n">
        <v>2</v>
      </c>
      <c r="L10" s="2" t="n">
        <v>2</v>
      </c>
      <c r="M10" s="2" t="inlineStr">
        <is>
          <t>No</t>
        </is>
      </c>
      <c r="N10" s="2" t="inlineStr">
        <is>
          <t>Si</t>
        </is>
      </c>
      <c r="O10" s="2" t="n">
        <v>48</v>
      </c>
      <c r="P10" s="2" t="n">
        <v>48</v>
      </c>
      <c r="Q10" s="2" t="n">
        <v>44</v>
      </c>
      <c r="R10" s="2" t="n">
        <v>48</v>
      </c>
      <c r="S10" s="2" t="n">
        <v>44</v>
      </c>
      <c r="T10" s="2" t="inlineStr">
        <is>
          <t>Si</t>
        </is>
      </c>
      <c r="U10" s="2" t="inlineStr">
        <is>
          <t>Si</t>
        </is>
      </c>
      <c r="V10" s="2" t="inlineStr">
        <is>
          <t>No</t>
        </is>
      </c>
      <c r="W10" s="2" t="n">
        <v/>
      </c>
      <c r="X10" s="2" t="inlineStr">
        <is>
          <t>No</t>
        </is>
      </c>
      <c r="Y10" s="2" t="inlineStr">
        <is>
          <t>No</t>
        </is>
      </c>
      <c r="Z10" s="2" t="inlineStr">
        <is>
          <t>San Joaquín</t>
        </is>
      </c>
      <c r="AA10" s="2" t="inlineStr">
        <is>
          <t>Urbano Park</t>
        </is>
      </c>
      <c r="AB10" s="2" t="inlineStr">
        <is>
          <t>Villa Músicos del Mundo</t>
        </is>
      </c>
      <c r="AC10" s="2" t="n">
        <v>-33.4775315</v>
      </c>
      <c r="AD10" s="2" t="n">
        <v>-70.6226302</v>
      </c>
      <c r="AE10" s="2" t="inlineStr">
        <is>
          <t>No</t>
        </is>
      </c>
      <c r="AF10" s="2" t="inlineStr">
        <is>
          <t>No</t>
        </is>
      </c>
      <c r="AG10" s="2" t="inlineStr">
        <is>
          <t>Si</t>
        </is>
      </c>
      <c r="AH10" s="2" t="inlineStr">
        <is>
          <t>2023-06-14</t>
        </is>
      </c>
      <c r="AI10" s="2" t="inlineStr">
        <is>
          <t>2023-05-19</t>
        </is>
      </c>
      <c r="AJ10" s="2" t="inlineStr">
        <is>
          <t>Activa</t>
        </is>
      </c>
      <c r="AK10" s="2" t="n">
        <v/>
      </c>
      <c r="AL10" s="2" t="inlineStr">
        <is>
          <t>Si</t>
        </is>
      </c>
      <c r="AM10" s="2" t="inlineStr">
        <is>
          <t>No</t>
        </is>
      </c>
      <c r="AN10" s="2" t="inlineStr">
        <is>
          <t>2D2B</t>
        </is>
      </c>
    </row>
    <row r="11">
      <c r="A11" s="3" t="n">
        <v>4289606</v>
      </c>
      <c r="B11" s="3" t="inlineStr">
        <is>
          <t>POR-1386696063</t>
        </is>
      </c>
      <c r="C11" s="3" t="inlineStr">
        <is>
          <t>Departamento 2d/2b + Estacionamiento - Sin Comisión</t>
        </is>
      </c>
      <c r="D11" s="3" t="inlineStr">
        <is>
          <t>Departamento</t>
        </is>
      </c>
      <c r="E11" s="3" t="n">
        <v>490000</v>
      </c>
      <c r="F11" s="3" t="n">
        <v>52</v>
      </c>
      <c r="G11" s="3" t="inlineStr">
        <is>
          <t>48.0-58.0</t>
        </is>
      </c>
      <c r="H11" s="3" t="n">
        <v>13.584602269183</v>
      </c>
      <c r="I11" s="3" t="n">
        <v>80000</v>
      </c>
      <c r="J11" s="3" t="n">
        <v>80000</v>
      </c>
      <c r="K11" s="3" t="n">
        <v>2</v>
      </c>
      <c r="L11" s="3" t="n">
        <v>2</v>
      </c>
      <c r="M11" s="3" t="inlineStr">
        <is>
          <t>Si</t>
        </is>
      </c>
      <c r="N11" s="3" t="inlineStr">
        <is>
          <t>No</t>
        </is>
      </c>
      <c r="O11" s="3" t="n">
        <v>52</v>
      </c>
      <c r="P11" s="3" t="n">
        <v>52</v>
      </c>
      <c r="Q11" s="3" t="n">
        <v>50</v>
      </c>
      <c r="R11" s="3" t="n">
        <v>52</v>
      </c>
      <c r="S11" s="3" t="n">
        <v>50</v>
      </c>
      <c r="T11" s="3" t="inlineStr">
        <is>
          <t>Si</t>
        </is>
      </c>
      <c r="U11" s="3" t="inlineStr">
        <is>
          <t>Si</t>
        </is>
      </c>
      <c r="V11" s="3" t="inlineStr">
        <is>
          <t>No</t>
        </is>
      </c>
      <c r="W11" s="3" t="n">
        <v/>
      </c>
      <c r="X11" s="3" t="inlineStr">
        <is>
          <t>No</t>
        </is>
      </c>
      <c r="Y11" s="3" t="inlineStr">
        <is>
          <t>No</t>
        </is>
      </c>
      <c r="Z11" s="3" t="inlineStr">
        <is>
          <t>Macul</t>
        </is>
      </c>
      <c r="AA11" s="3" t="inlineStr">
        <is>
          <t>Urbano Park</t>
        </is>
      </c>
      <c r="AB11" s="3" t="n">
        <v/>
      </c>
      <c r="AC11" s="3" t="n">
        <v>-33.4775739</v>
      </c>
      <c r="AD11" s="3" t="n">
        <v>-70.622277</v>
      </c>
      <c r="AE11" s="3" t="inlineStr">
        <is>
          <t>No</t>
        </is>
      </c>
      <c r="AF11" s="3" t="inlineStr">
        <is>
          <t>No</t>
        </is>
      </c>
      <c r="AG11" s="3" t="inlineStr">
        <is>
          <t>Si</t>
        </is>
      </c>
      <c r="AH11" s="3" t="inlineStr">
        <is>
          <t>2023-06-14</t>
        </is>
      </c>
      <c r="AI11" s="3" t="inlineStr">
        <is>
          <t>2023-05-23</t>
        </is>
      </c>
      <c r="AJ11" s="3" t="inlineStr">
        <is>
          <t>Activa</t>
        </is>
      </c>
      <c r="AK11" s="3" t="n">
        <v/>
      </c>
      <c r="AL11" s="3" t="inlineStr">
        <is>
          <t>Si</t>
        </is>
      </c>
      <c r="AM11" s="3" t="inlineStr">
        <is>
          <t>No</t>
        </is>
      </c>
      <c r="AN11" s="3" t="inlineStr">
        <is>
          <t>2D2B</t>
        </is>
      </c>
    </row>
    <row r="12">
      <c r="A12" s="2" t="n">
        <v>4315583</v>
      </c>
      <c r="B12" s="2" t="inlineStr">
        <is>
          <t>POR-1388737879</t>
        </is>
      </c>
      <c r="C12" s="2" t="inlineStr">
        <is>
          <t>Departamento En Arriendo De 2 Dorm. En Macul</t>
        </is>
      </c>
      <c r="D12" s="2" t="inlineStr">
        <is>
          <t>Departamento</t>
        </is>
      </c>
      <c r="E12" s="2" t="n">
        <v>500000</v>
      </c>
      <c r="F12" s="2" t="n">
        <v>55</v>
      </c>
      <c r="G12" s="2" t="inlineStr">
        <is>
          <t>48.0-58.0</t>
        </is>
      </c>
      <c r="H12" s="2" t="n">
        <v>13.861839050187</v>
      </c>
      <c r="I12" s="2" t="n">
        <v>85000</v>
      </c>
      <c r="J12" s="2" t="n">
        <v>85000</v>
      </c>
      <c r="K12" s="2" t="n">
        <v>2</v>
      </c>
      <c r="L12" s="2" t="n">
        <v>2</v>
      </c>
      <c r="M12" s="2" t="inlineStr">
        <is>
          <t>Si</t>
        </is>
      </c>
      <c r="N12" s="2" t="inlineStr">
        <is>
          <t>Si</t>
        </is>
      </c>
      <c r="O12" s="2" t="n">
        <v>55</v>
      </c>
      <c r="P12" s="2" t="n">
        <v>55</v>
      </c>
      <c r="Q12" s="2" t="n">
        <v>50</v>
      </c>
      <c r="R12" s="2" t="n">
        <v>55</v>
      </c>
      <c r="S12" s="2" t="n">
        <v>50</v>
      </c>
      <c r="T12" s="2" t="inlineStr">
        <is>
          <t>Si</t>
        </is>
      </c>
      <c r="U12" s="2" t="inlineStr">
        <is>
          <t>Si</t>
        </is>
      </c>
      <c r="V12" s="2" t="inlineStr">
        <is>
          <t>No</t>
        </is>
      </c>
      <c r="W12" s="2" t="inlineStr">
        <is>
          <t>Nuevo</t>
        </is>
      </c>
      <c r="X12" s="2" t="inlineStr">
        <is>
          <t>No</t>
        </is>
      </c>
      <c r="Y12" s="2" t="inlineStr">
        <is>
          <t>No</t>
        </is>
      </c>
      <c r="Z12" s="2" t="inlineStr">
        <is>
          <t>Macul</t>
        </is>
      </c>
      <c r="AA12" s="2" t="inlineStr">
        <is>
          <t>Urbano Park</t>
        </is>
      </c>
      <c r="AB12" s="2" t="n">
        <v/>
      </c>
      <c r="AC12" s="2" t="n">
        <v>-33.4847405</v>
      </c>
      <c r="AD12" s="2" t="n">
        <v>-70.6181205</v>
      </c>
      <c r="AE12" s="2" t="inlineStr">
        <is>
          <t>No</t>
        </is>
      </c>
      <c r="AF12" s="2" t="inlineStr">
        <is>
          <t>No</t>
        </is>
      </c>
      <c r="AG12" s="2" t="inlineStr">
        <is>
          <t>Si</t>
        </is>
      </c>
      <c r="AH12" s="2" t="inlineStr">
        <is>
          <t>2023-06-14</t>
        </is>
      </c>
      <c r="AI12" s="2" t="inlineStr">
        <is>
          <t>2023-05-27</t>
        </is>
      </c>
      <c r="AJ12" s="2" t="inlineStr">
        <is>
          <t>Activa</t>
        </is>
      </c>
      <c r="AK12" s="2" t="n">
        <v/>
      </c>
      <c r="AL12" s="2" t="inlineStr">
        <is>
          <t>Si</t>
        </is>
      </c>
      <c r="AM12" s="2" t="inlineStr">
        <is>
          <t>No</t>
        </is>
      </c>
      <c r="AN12" s="2" t="inlineStr">
        <is>
          <t>2D2B</t>
        </is>
      </c>
    </row>
    <row r="13">
      <c r="A13" s="3" t="n">
        <v>4342755</v>
      </c>
      <c r="B13" s="3" t="inlineStr">
        <is>
          <t>POR-1717018126</t>
        </is>
      </c>
      <c r="C13" s="3" t="inlineStr">
        <is>
          <t>Increíble Departamento A Pasos Del Metro Rodrigo D...</t>
        </is>
      </c>
      <c r="D13" s="3" t="inlineStr">
        <is>
          <t>Departamento</t>
        </is>
      </c>
      <c r="E13" s="3" t="n">
        <v>480000</v>
      </c>
      <c r="F13" s="3" t="n">
        <v>52</v>
      </c>
      <c r="G13" s="3" t="inlineStr">
        <is>
          <t>48.0-58.0</t>
        </is>
      </c>
      <c r="H13" s="3" t="n">
        <v>13.307365488179</v>
      </c>
      <c r="I13" s="3" t="n">
        <v/>
      </c>
      <c r="J13" s="3" t="n">
        <v>80000</v>
      </c>
      <c r="K13" s="3" t="n">
        <v>2</v>
      </c>
      <c r="L13" s="3" t="n">
        <v>2</v>
      </c>
      <c r="M13" s="3" t="inlineStr">
        <is>
          <t>Si</t>
        </is>
      </c>
      <c r="N13" s="3" t="inlineStr">
        <is>
          <t>No</t>
        </is>
      </c>
      <c r="O13" s="3" t="n">
        <v>52</v>
      </c>
      <c r="P13" s="3" t="n">
        <v>52</v>
      </c>
      <c r="Q13" s="3" t="n">
        <v>52</v>
      </c>
      <c r="R13" s="3" t="n">
        <v>52</v>
      </c>
      <c r="S13" s="3" t="n">
        <v>52</v>
      </c>
      <c r="T13" s="3" t="inlineStr">
        <is>
          <t>Si</t>
        </is>
      </c>
      <c r="U13" s="3" t="inlineStr">
        <is>
          <t>Si</t>
        </is>
      </c>
      <c r="V13" s="3" t="inlineStr">
        <is>
          <t>No</t>
        </is>
      </c>
      <c r="W13" s="3" t="n">
        <v/>
      </c>
      <c r="X13" s="3" t="inlineStr">
        <is>
          <t>No</t>
        </is>
      </c>
      <c r="Y13" s="3" t="inlineStr">
        <is>
          <t>No</t>
        </is>
      </c>
      <c r="Z13" s="3" t="inlineStr">
        <is>
          <t>San Joaquín</t>
        </is>
      </c>
      <c r="AA13" s="3" t="inlineStr">
        <is>
          <t>Urbano Park</t>
        </is>
      </c>
      <c r="AB13" s="3" t="inlineStr">
        <is>
          <t>Villa Músicos del Mundo</t>
        </is>
      </c>
      <c r="AC13" s="3" t="n">
        <v>-33.47781</v>
      </c>
      <c r="AD13" s="3" t="n">
        <v>-70.62264999999999</v>
      </c>
      <c r="AE13" s="3" t="inlineStr">
        <is>
          <t>No</t>
        </is>
      </c>
      <c r="AF13" s="3" t="inlineStr">
        <is>
          <t>No</t>
        </is>
      </c>
      <c r="AG13" s="3" t="inlineStr">
        <is>
          <t>Si</t>
        </is>
      </c>
      <c r="AH13" s="3" t="inlineStr">
        <is>
          <t>2023-06-14</t>
        </is>
      </c>
      <c r="AI13" s="3" t="inlineStr">
        <is>
          <t>2023-06-01</t>
        </is>
      </c>
      <c r="AJ13" s="3" t="inlineStr">
        <is>
          <t>Activa</t>
        </is>
      </c>
      <c r="AK13" s="3" t="n">
        <v/>
      </c>
      <c r="AL13" s="3" t="inlineStr">
        <is>
          <t>No</t>
        </is>
      </c>
      <c r="AM13" s="3" t="inlineStr">
        <is>
          <t>No</t>
        </is>
      </c>
      <c r="AN13" s="3" t="inlineStr">
        <is>
          <t>2D2B</t>
        </is>
      </c>
    </row>
    <row r="14">
      <c r="A14" s="2" t="n">
        <v>4346485</v>
      </c>
      <c r="B14" s="2" t="inlineStr">
        <is>
          <t>YAP-87280122</t>
        </is>
      </c>
      <c r="C14" s="2" t="inlineStr">
        <is>
          <t>DEPARTAMENTO Metro Carlos Valdovinos Macul</t>
        </is>
      </c>
      <c r="D14" s="2" t="inlineStr">
        <is>
          <t>Departamento</t>
        </is>
      </c>
      <c r="E14" s="2" t="n">
        <v>500000</v>
      </c>
      <c r="F14" s="2" t="n">
        <v>55</v>
      </c>
      <c r="G14" s="2" t="inlineStr">
        <is>
          <t>48.0-58.0</t>
        </is>
      </c>
      <c r="H14" s="2" t="n">
        <v>13.861839050187</v>
      </c>
      <c r="I14" s="2" t="n">
        <v/>
      </c>
      <c r="J14" s="2" t="n">
        <v>85957</v>
      </c>
      <c r="K14" s="2" t="n">
        <v>2</v>
      </c>
      <c r="L14" s="2" t="n">
        <v>2</v>
      </c>
      <c r="M14" s="2" t="inlineStr">
        <is>
          <t>No</t>
        </is>
      </c>
      <c r="N14" s="2" t="inlineStr">
        <is>
          <t>No</t>
        </is>
      </c>
      <c r="O14" s="2" t="n">
        <v>55</v>
      </c>
      <c r="P14" s="2" t="n">
        <v>55</v>
      </c>
      <c r="Q14" s="2" t="n">
        <v>0</v>
      </c>
      <c r="R14" s="2" t="n">
        <v>55</v>
      </c>
      <c r="S14" s="2" t="n">
        <v>51</v>
      </c>
      <c r="T14" s="2" t="inlineStr">
        <is>
          <t>Si</t>
        </is>
      </c>
      <c r="U14" s="2" t="inlineStr">
        <is>
          <t>No</t>
        </is>
      </c>
      <c r="V14" s="2" t="inlineStr">
        <is>
          <t>No</t>
        </is>
      </c>
      <c r="W14" s="2" t="n">
        <v/>
      </c>
      <c r="X14" s="2" t="inlineStr">
        <is>
          <t>No</t>
        </is>
      </c>
      <c r="Y14" s="2" t="inlineStr">
        <is>
          <t>No</t>
        </is>
      </c>
      <c r="Z14" s="2" t="inlineStr">
        <is>
          <t>Macul</t>
        </is>
      </c>
      <c r="AA14" s="2" t="inlineStr">
        <is>
          <t>Urbano Park</t>
        </is>
      </c>
      <c r="AB14" s="2" t="n">
        <v/>
      </c>
      <c r="AC14" s="2" t="n">
        <v>-33.48474050435</v>
      </c>
      <c r="AD14" s="2" t="n">
        <v>-70.618120472255</v>
      </c>
      <c r="AE14" s="2" t="inlineStr">
        <is>
          <t>No</t>
        </is>
      </c>
      <c r="AF14" s="2" t="inlineStr">
        <is>
          <t>No</t>
        </is>
      </c>
      <c r="AG14" s="2" t="inlineStr">
        <is>
          <t>Si</t>
        </is>
      </c>
      <c r="AH14" s="2" t="inlineStr">
        <is>
          <t>2023-06-14</t>
        </is>
      </c>
      <c r="AI14" s="2" t="inlineStr">
        <is>
          <t>2023-05-30</t>
        </is>
      </c>
      <c r="AJ14" s="2" t="inlineStr">
        <is>
          <t>Activa</t>
        </is>
      </c>
      <c r="AK14" s="2" t="n">
        <v/>
      </c>
      <c r="AL14" s="2" t="inlineStr">
        <is>
          <t>No</t>
        </is>
      </c>
      <c r="AM14" s="2" t="inlineStr">
        <is>
          <t>No</t>
        </is>
      </c>
      <c r="AN14" s="2" t="inlineStr">
        <is>
          <t>2D2B</t>
        </is>
      </c>
    </row>
    <row r="15">
      <c r="A15" s="3" t="n">
        <v>4354029</v>
      </c>
      <c r="B15" s="3" t="inlineStr">
        <is>
          <t>POR-1390632665</t>
        </is>
      </c>
      <c r="C15" s="3" t="inlineStr">
        <is>
          <t>Macul, Arrienda Depto 2d-2b Cercano Metro Carlos Vadovinos</t>
        </is>
      </c>
      <c r="D15" s="3" t="inlineStr">
        <is>
          <t>Departamento</t>
        </is>
      </c>
      <c r="E15" s="3" t="n">
        <v>500000</v>
      </c>
      <c r="F15" s="3" t="n">
        <v>59</v>
      </c>
      <c r="G15" s="3" t="inlineStr">
        <is>
          <t>58.0-68.0</t>
        </is>
      </c>
      <c r="H15" s="3" t="n">
        <v>13.861839050187</v>
      </c>
      <c r="I15" s="3" t="n">
        <v/>
      </c>
      <c r="J15" s="3" t="n">
        <v>95000</v>
      </c>
      <c r="K15" s="3" t="n">
        <v>2</v>
      </c>
      <c r="L15" s="3" t="n">
        <v>2</v>
      </c>
      <c r="M15" s="3" t="inlineStr">
        <is>
          <t>Si</t>
        </is>
      </c>
      <c r="N15" s="3" t="inlineStr">
        <is>
          <t>Si</t>
        </is>
      </c>
      <c r="O15" s="3" t="n">
        <v>59</v>
      </c>
      <c r="P15" s="3" t="n">
        <v>59</v>
      </c>
      <c r="Q15" s="3" t="n">
        <v>52</v>
      </c>
      <c r="R15" s="3" t="n">
        <v>59</v>
      </c>
      <c r="S15" s="3" t="n">
        <v>52</v>
      </c>
      <c r="T15" s="3" t="inlineStr">
        <is>
          <t>Si</t>
        </is>
      </c>
      <c r="U15" s="3" t="inlineStr">
        <is>
          <t>Si</t>
        </is>
      </c>
      <c r="V15" s="3" t="inlineStr">
        <is>
          <t>No</t>
        </is>
      </c>
      <c r="W15" s="3" t="n">
        <v/>
      </c>
      <c r="X15" s="3" t="inlineStr">
        <is>
          <t>No</t>
        </is>
      </c>
      <c r="Y15" s="3" t="inlineStr">
        <is>
          <t>No</t>
        </is>
      </c>
      <c r="Z15" s="3" t="inlineStr">
        <is>
          <t>Macul</t>
        </is>
      </c>
      <c r="AA15" s="3" t="inlineStr">
        <is>
          <t>Urbano Park</t>
        </is>
      </c>
      <c r="AB15" s="3" t="n">
        <v/>
      </c>
      <c r="AC15" s="3" t="n">
        <v>-33.4855207</v>
      </c>
      <c r="AD15" s="3" t="n">
        <v>-70.6162684</v>
      </c>
      <c r="AE15" s="3" t="inlineStr">
        <is>
          <t>No</t>
        </is>
      </c>
      <c r="AF15" s="3" t="inlineStr">
        <is>
          <t>No</t>
        </is>
      </c>
      <c r="AG15" s="3" t="inlineStr">
        <is>
          <t>Si</t>
        </is>
      </c>
      <c r="AH15" s="3" t="inlineStr">
        <is>
          <t>2023-06-14</t>
        </is>
      </c>
      <c r="AI15" s="3" t="inlineStr">
        <is>
          <t>2023-06-02</t>
        </is>
      </c>
      <c r="AJ15" s="3" t="inlineStr">
        <is>
          <t>Activa</t>
        </is>
      </c>
      <c r="AK15" s="3" t="n">
        <v/>
      </c>
      <c r="AL15" s="3" t="inlineStr">
        <is>
          <t>Si</t>
        </is>
      </c>
      <c r="AM15" s="3" t="inlineStr">
        <is>
          <t>No</t>
        </is>
      </c>
      <c r="AN15" s="3" t="inlineStr">
        <is>
          <t>2D2B</t>
        </is>
      </c>
    </row>
    <row r="16"/>
    <row r="17"/>
    <row r="18">
      <c r="C18" s="1" t="inlineStr">
        <is>
          <t>N. Precio ($)</t>
        </is>
      </c>
      <c r="D18" s="1" t="inlineStr">
        <is>
          <t>N. m2 totales</t>
        </is>
      </c>
    </row>
    <row r="19">
      <c r="B19" s="1" t="inlineStr">
        <is>
          <t>Promedio:</t>
        </is>
      </c>
      <c r="C19" s="4">
        <f>AGREGAR(1, 5, E2:E17)</f>
        <v/>
      </c>
      <c r="D19" s="5">
        <f>AGREGAR(1, 5, F2:F17)</f>
        <v/>
      </c>
    </row>
    <row r="20">
      <c r="B20" s="1" t="inlineStr">
        <is>
          <t>Moda:</t>
        </is>
      </c>
      <c r="C20" s="4">
        <f>AGREGAR(13, 5, E2:E17)</f>
        <v/>
      </c>
      <c r="D20" s="5">
        <f>AGREGAR(13, 5, F2:F17)</f>
        <v/>
      </c>
    </row>
    <row r="21">
      <c r="B21" s="1" t="inlineStr">
        <is>
          <t>Mediana:</t>
        </is>
      </c>
      <c r="C21" s="4">
        <f>AGREGAR(12, 5, E2:E17)</f>
        <v/>
      </c>
      <c r="D21" s="5">
        <f>AGREGAR(12, 5, F2:F17)</f>
        <v/>
      </c>
    </row>
    <row r="22">
      <c r="B22" s="1" t="inlineStr">
        <is>
          <t>Rango Mínimo:</t>
        </is>
      </c>
      <c r="C22" s="4">
        <f>AGREGAR(5, 5, E2:E17)</f>
        <v/>
      </c>
      <c r="D22" s="5">
        <f>AGREGAR(5, 5, F2:F17)</f>
        <v/>
      </c>
    </row>
    <row r="23">
      <c r="B23" s="1" t="inlineStr">
        <is>
          <t>Rango Máximo:</t>
        </is>
      </c>
      <c r="C23" s="4">
        <f>AGREGAR(4, 5, E2:E17)</f>
        <v/>
      </c>
      <c r="D23" s="5">
        <f>AGREGAR(4, 5, F2:F17)</f>
        <v/>
      </c>
    </row>
    <row r="24">
      <c r="B24" s="1" t="inlineStr">
        <is>
          <t>Percentil 80:</t>
        </is>
      </c>
      <c r="C24" s="4">
        <f>AGREGAR(18, 5, E2:E17, 0.8)</f>
        <v/>
      </c>
      <c r="D24" s="5">
        <f>AGREGAR(18, 5, F2:F17, 0.8)</f>
        <v/>
      </c>
    </row>
    <row r="25">
      <c r="B25" s="1" t="inlineStr">
        <is>
          <t>Percentil 85:</t>
        </is>
      </c>
      <c r="C25" s="4">
        <f>AGREGAR(18, 5, E2:E17, 0.85)</f>
        <v/>
      </c>
      <c r="D25" s="5">
        <f>AGREGAR(18, 5, F2:F17, 0.85)</f>
        <v/>
      </c>
    </row>
    <row r="26">
      <c r="B26" s="1" t="inlineStr">
        <is>
          <t>Percentil 90:</t>
        </is>
      </c>
      <c r="C26" s="4">
        <f>AGREGAR(18, 5, E2:E17, 0.9)</f>
        <v/>
      </c>
      <c r="D26" s="5">
        <f>AGREGAR(18, 5, F2:F17, 0.9)</f>
        <v/>
      </c>
    </row>
    <row r="27">
      <c r="B27" s="1" t="inlineStr">
        <is>
          <t>Percentil 95:</t>
        </is>
      </c>
      <c r="C27" s="4">
        <f>AGREGAR(18, 5, E2:E17, 0.95)</f>
        <v/>
      </c>
      <c r="D27" s="5">
        <f>AGREGAR(18, 5, F2:F17, 0.95)</f>
        <v/>
      </c>
    </row>
  </sheetData>
  <autoFilter ref="G1:G2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14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53" customWidth="1" min="3" max="3"/>
    <col width="32" customWidth="1" min="4" max="4"/>
    <col width="14" customWidth="1" min="5" max="5"/>
    <col width="14" customWidth="1" min="6" max="6"/>
    <col width="13" customWidth="1" min="7" max="7"/>
    <col width="19" customWidth="1" min="8" max="8"/>
    <col width="19" customWidth="1" min="9" max="9"/>
    <col width="23" customWidth="1" min="10" max="10"/>
    <col width="16" customWidth="1" min="11" max="11"/>
    <col width="9" customWidth="1" min="12" max="12"/>
    <col width="19" customWidth="1" min="13" max="13"/>
    <col width="10" customWidth="1" min="14" max="14"/>
    <col width="14" customWidth="1" min="15" max="15"/>
    <col width="13" customWidth="1" min="16" max="16"/>
    <col width="12" customWidth="1" min="17" max="17"/>
    <col width="17" customWidth="1" min="18" max="18"/>
    <col width="16" customWidth="1" min="19" max="19"/>
    <col width="18" customWidth="1" min="20" max="20"/>
    <col width="17" customWidth="1" min="21" max="21"/>
    <col width="12" customWidth="1" min="22" max="22"/>
    <col width="14" customWidth="1" min="23" max="23"/>
    <col width="15" customWidth="1" min="24" max="24"/>
    <col width="8" customWidth="1" min="25" max="25"/>
    <col width="10" customWidth="1" min="26" max="26"/>
    <col width="15" customWidth="1" min="27" max="27"/>
    <col width="16" customWidth="1" min="28" max="28"/>
    <col width="15" customWidth="1" min="29" max="29"/>
    <col width="15" customWidth="1" min="30" max="30"/>
    <col width="10" customWidth="1" min="31" max="31"/>
    <col width="11" customWidth="1" min="32" max="32"/>
    <col width="11" customWidth="1" min="33" max="33"/>
    <col width="15" customWidth="1" min="34" max="34"/>
    <col width="18" customWidth="1" min="35" max="35"/>
    <col width="25" customWidth="1" min="36" max="36"/>
    <col width="15" customWidth="1" min="37" max="37"/>
    <col width="14" customWidth="1" min="38" max="38"/>
    <col width="19" customWidth="1" min="39" max="39"/>
    <col width="13" customWidth="1" min="40" max="40"/>
  </cols>
  <sheetData>
    <row r="1">
      <c r="A1" s="1" t="inlineStr">
        <is>
          <t>ID</t>
        </is>
      </c>
      <c r="B1" s="1" t="inlineStr">
        <is>
          <t>Código</t>
        </is>
      </c>
      <c r="C1" s="1" t="inlineStr">
        <is>
          <t>Nombre</t>
        </is>
      </c>
      <c r="D1" s="1" t="inlineStr">
        <is>
          <t>Tipo</t>
        </is>
      </c>
      <c r="E1" s="1" t="inlineStr">
        <is>
          <t>Precio ($)</t>
        </is>
      </c>
      <c r="F1" s="1" t="inlineStr">
        <is>
          <t>m2 totales</t>
        </is>
      </c>
      <c r="G1" s="1" t="inlineStr">
        <is>
          <t>Rangos</t>
        </is>
      </c>
      <c r="H1" s="1" t="inlineStr">
        <is>
          <t>Precio (UF)</t>
        </is>
      </c>
      <c r="I1" s="1" t="inlineStr">
        <is>
          <t>Gasto Común ($)</t>
        </is>
      </c>
      <c r="J1" s="1" t="inlineStr">
        <is>
          <t>Gasto Común Imp ($)</t>
        </is>
      </c>
      <c r="K1" s="1" t="inlineStr">
        <is>
          <t>Habitaciones</t>
        </is>
      </c>
      <c r="L1" s="1" t="inlineStr">
        <is>
          <t>Baños</t>
        </is>
      </c>
      <c r="M1" s="1" t="inlineStr">
        <is>
          <t>Estacionamiento</t>
        </is>
      </c>
      <c r="N1" s="1" t="inlineStr">
        <is>
          <t>Bodega</t>
        </is>
      </c>
      <c r="O1" s="1" t="inlineStr">
        <is>
          <t>Superficie</t>
        </is>
      </c>
      <c r="P1" s="1" t="inlineStr">
        <is>
          <t>Mts Total</t>
        </is>
      </c>
      <c r="Q1" s="1" t="inlineStr">
        <is>
          <t>Mts Útil</t>
        </is>
      </c>
      <c r="R1" s="1" t="inlineStr">
        <is>
          <t>Mts Total Imp</t>
        </is>
      </c>
      <c r="S1" s="1" t="inlineStr">
        <is>
          <t>Mts Útil Imp</t>
        </is>
      </c>
      <c r="T1" s="1" t="inlineStr">
        <is>
          <t>Mts Total Diff</t>
        </is>
      </c>
      <c r="U1" s="1" t="inlineStr">
        <is>
          <t>Mts Útil Diff</t>
        </is>
      </c>
      <c r="V1" s="1" t="inlineStr">
        <is>
          <t>Amoblado</t>
        </is>
      </c>
      <c r="W1" s="1" t="inlineStr">
        <is>
          <t>Antiguedad</t>
        </is>
      </c>
      <c r="X1" s="1" t="inlineStr">
        <is>
          <t>Multifamily</t>
        </is>
      </c>
      <c r="Y1" s="1" t="inlineStr">
        <is>
          <t>Loft</t>
        </is>
      </c>
      <c r="Z1" s="1" t="inlineStr">
        <is>
          <t>Comuna</t>
        </is>
      </c>
      <c r="AA1" s="1" t="inlineStr">
        <is>
          <t>Zona</t>
        </is>
      </c>
      <c r="AB1" s="1" t="inlineStr">
        <is>
          <t>Barrio</t>
        </is>
      </c>
      <c r="AC1" s="1" t="inlineStr">
        <is>
          <t>Latitud</t>
        </is>
      </c>
      <c r="AD1" s="1" t="inlineStr">
        <is>
          <t>Longitud</t>
        </is>
      </c>
      <c r="AE1" s="1" t="inlineStr">
        <is>
          <t>Oferta</t>
        </is>
      </c>
      <c r="AF1" s="1" t="inlineStr">
        <is>
          <t>Estudio</t>
        </is>
      </c>
      <c r="AG1" s="1" t="inlineStr">
        <is>
          <t>Terraza</t>
        </is>
      </c>
      <c r="AH1" s="1" t="inlineStr">
        <is>
          <t>F. Creación</t>
        </is>
      </c>
      <c r="AI1" s="1" t="inlineStr">
        <is>
          <t>F. Publicación</t>
        </is>
      </c>
      <c r="AJ1" s="1" t="inlineStr">
        <is>
          <t>¿Activa en BuscoNido?</t>
        </is>
      </c>
      <c r="AK1" s="1" t="inlineStr">
        <is>
          <t>Mts Terreno</t>
        </is>
      </c>
      <c r="AL1" s="1" t="inlineStr">
        <is>
          <t>Condominio</t>
        </is>
      </c>
      <c r="AM1" s="1" t="inlineStr">
        <is>
          <t>¿Uso Comercial?</t>
        </is>
      </c>
      <c r="AN1" s="1" t="inlineStr">
        <is>
          <t>Tipología</t>
        </is>
      </c>
    </row>
    <row r="2">
      <c r="A2" s="2" t="n">
        <v>3624307</v>
      </c>
      <c r="B2" s="2" t="inlineStr">
        <is>
          <t>YAP-86118704</t>
        </is>
      </c>
      <c r="C2" s="2" t="inlineStr">
        <is>
          <t>DEPARTAMENTO Av. Quilin / Av. Marathon Mac&amp;#8230;</t>
        </is>
      </c>
      <c r="D2" s="2" t="inlineStr">
        <is>
          <t>Departamento</t>
        </is>
      </c>
      <c r="E2" s="2" t="n">
        <v>450000</v>
      </c>
      <c r="F2" s="2" t="n">
        <v>71</v>
      </c>
      <c r="G2" s="2" t="inlineStr">
        <is>
          <t>71.0-81.0</t>
        </is>
      </c>
      <c r="H2" s="2" t="n">
        <v>12.475655145168</v>
      </c>
      <c r="I2" s="2" t="n">
        <v>40000</v>
      </c>
      <c r="J2" s="2" t="n">
        <v>28000</v>
      </c>
      <c r="K2" s="2" t="n">
        <v>3</v>
      </c>
      <c r="L2" s="2" t="n">
        <v>1</v>
      </c>
      <c r="M2" s="2" t="inlineStr">
        <is>
          <t>Si</t>
        </is>
      </c>
      <c r="N2" s="2" t="inlineStr">
        <is>
          <t>No</t>
        </is>
      </c>
      <c r="O2" s="2" t="n">
        <v>71</v>
      </c>
      <c r="P2" s="2" t="n">
        <v>71</v>
      </c>
      <c r="Q2" s="2" t="n">
        <v>0</v>
      </c>
      <c r="R2" s="2" t="n">
        <v>71</v>
      </c>
      <c r="S2" s="2" t="n">
        <v>65</v>
      </c>
      <c r="T2" s="2" t="inlineStr">
        <is>
          <t>Si</t>
        </is>
      </c>
      <c r="U2" s="2" t="inlineStr">
        <is>
          <t>No</t>
        </is>
      </c>
      <c r="V2" s="2" t="inlineStr">
        <is>
          <t>No</t>
        </is>
      </c>
      <c r="W2" s="2" t="n">
        <v/>
      </c>
      <c r="X2" s="2" t="inlineStr">
        <is>
          <t>No</t>
        </is>
      </c>
      <c r="Y2" s="2" t="inlineStr">
        <is>
          <t>No</t>
        </is>
      </c>
      <c r="Z2" s="2" t="inlineStr">
        <is>
          <t>Macul</t>
        </is>
      </c>
      <c r="AA2" s="2" t="inlineStr">
        <is>
          <t>Urbano Park</t>
        </is>
      </c>
      <c r="AB2" s="2" t="inlineStr">
        <is>
          <t>Villa Toledo</t>
        </is>
      </c>
      <c r="AC2" s="2" t="n">
        <v>-33.4840305</v>
      </c>
      <c r="AD2" s="2" t="n">
        <v>-70.6091236</v>
      </c>
      <c r="AE2" s="2" t="inlineStr">
        <is>
          <t>No</t>
        </is>
      </c>
      <c r="AF2" s="2" t="inlineStr">
        <is>
          <t>No</t>
        </is>
      </c>
      <c r="AG2" s="2" t="inlineStr">
        <is>
          <t>No</t>
        </is>
      </c>
      <c r="AH2" s="2" t="inlineStr">
        <is>
          <t>2023-06-14</t>
        </is>
      </c>
      <c r="AI2" s="2" t="inlineStr">
        <is>
          <t>2023-04-15</t>
        </is>
      </c>
      <c r="AJ2" s="2" t="inlineStr">
        <is>
          <t>Activa</t>
        </is>
      </c>
      <c r="AK2" s="2" t="n">
        <v/>
      </c>
      <c r="AL2" s="2" t="inlineStr">
        <is>
          <t>No</t>
        </is>
      </c>
      <c r="AM2" s="2" t="inlineStr">
        <is>
          <t>No</t>
        </is>
      </c>
      <c r="AN2" s="2" t="inlineStr">
        <is>
          <t>3D1B</t>
        </is>
      </c>
    </row>
    <row r="3"/>
    <row r="4"/>
    <row r="5">
      <c r="C5" s="1" t="inlineStr">
        <is>
          <t>N. Precio ($)</t>
        </is>
      </c>
      <c r="D5" s="1" t="inlineStr">
        <is>
          <t>N. m2 totales</t>
        </is>
      </c>
    </row>
    <row r="6">
      <c r="B6" s="1" t="inlineStr">
        <is>
          <t>Promedio:</t>
        </is>
      </c>
      <c r="C6" s="4">
        <f>AGREGAR(1, 5, E2:E4)</f>
        <v/>
      </c>
      <c r="D6" s="5">
        <f>AGREGAR(1, 5, F2:F4)</f>
        <v/>
      </c>
    </row>
    <row r="7">
      <c r="B7" s="1" t="inlineStr">
        <is>
          <t>Moda:</t>
        </is>
      </c>
      <c r="C7" s="4">
        <f>AGREGAR(13, 5, E2:E4)</f>
        <v/>
      </c>
      <c r="D7" s="5">
        <f>AGREGAR(13, 5, F2:F4)</f>
        <v/>
      </c>
    </row>
    <row r="8">
      <c r="B8" s="1" t="inlineStr">
        <is>
          <t>Mediana:</t>
        </is>
      </c>
      <c r="C8" s="4">
        <f>AGREGAR(12, 5, E2:E4)</f>
        <v/>
      </c>
      <c r="D8" s="5">
        <f>AGREGAR(12, 5, F2:F4)</f>
        <v/>
      </c>
    </row>
    <row r="9">
      <c r="B9" s="1" t="inlineStr">
        <is>
          <t>Rango Mínimo:</t>
        </is>
      </c>
      <c r="C9" s="4">
        <f>AGREGAR(5, 5, E2:E4)</f>
        <v/>
      </c>
      <c r="D9" s="5">
        <f>AGREGAR(5, 5, F2:F4)</f>
        <v/>
      </c>
    </row>
    <row r="10">
      <c r="B10" s="1" t="inlineStr">
        <is>
          <t>Rango Máximo:</t>
        </is>
      </c>
      <c r="C10" s="4">
        <f>AGREGAR(4, 5, E2:E4)</f>
        <v/>
      </c>
      <c r="D10" s="5">
        <f>AGREGAR(4, 5, F2:F4)</f>
        <v/>
      </c>
    </row>
    <row r="11">
      <c r="B11" s="1" t="inlineStr">
        <is>
          <t>Percentil 80:</t>
        </is>
      </c>
      <c r="C11" s="4">
        <f>AGREGAR(18, 5, E2:E4, 0.8)</f>
        <v/>
      </c>
      <c r="D11" s="5">
        <f>AGREGAR(18, 5, F2:F4, 0.8)</f>
        <v/>
      </c>
    </row>
    <row r="12">
      <c r="B12" s="1" t="inlineStr">
        <is>
          <t>Percentil 85:</t>
        </is>
      </c>
      <c r="C12" s="4">
        <f>AGREGAR(18, 5, E2:E4, 0.85)</f>
        <v/>
      </c>
      <c r="D12" s="5">
        <f>AGREGAR(18, 5, F2:F4, 0.85)</f>
        <v/>
      </c>
    </row>
    <row r="13">
      <c r="B13" s="1" t="inlineStr">
        <is>
          <t>Percentil 90:</t>
        </is>
      </c>
      <c r="C13" s="4">
        <f>AGREGAR(18, 5, E2:E4, 0.9)</f>
        <v/>
      </c>
      <c r="D13" s="5">
        <f>AGREGAR(18, 5, F2:F4, 0.9)</f>
        <v/>
      </c>
    </row>
    <row r="14">
      <c r="B14" s="1" t="inlineStr">
        <is>
          <t>Percentil 95:</t>
        </is>
      </c>
      <c r="C14" s="4">
        <f>AGREGAR(18, 5, E2:E4, 0.95)</f>
        <v/>
      </c>
      <c r="D14" s="5">
        <f>AGREGAR(18, 5, F2:F4, 0.95)</f>
        <v/>
      </c>
    </row>
  </sheetData>
  <autoFilter ref="G1:G1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N21"/>
  <sheetViews>
    <sheetView workbookViewId="0">
      <selection activeCell="A1" sqref="A1"/>
    </sheetView>
  </sheetViews>
  <sheetFormatPr baseColWidth="8" defaultRowHeight="15"/>
  <cols>
    <col width="11" customWidth="1" min="1" max="1"/>
    <col width="18" customWidth="1" min="2" max="2"/>
    <col width="64" customWidth="1" min="3" max="3"/>
    <col width="33" customWidth="1" min="4" max="4"/>
    <col width="14" customWidth="1" min="5" max="5"/>
    <col width="14" customWidth="1" min="6" max="6"/>
    <col width="13" customWidth="1" min="7" max="7"/>
    <col width="19" customWidth="1" min="8" max="8"/>
    <col width="19" customWidth="1" min="9" max="9"/>
    <col width="23" customWidth="1" min="10" max="10"/>
    <col width="16" customWidth="1" min="11" max="11"/>
    <col width="9" customWidth="1" min="12" max="12"/>
    <col width="19" customWidth="1" min="13" max="13"/>
    <col width="10" customWidth="1" min="14" max="14"/>
    <col width="14" customWidth="1" min="15" max="15"/>
    <col width="13" customWidth="1" min="16" max="16"/>
    <col width="12" customWidth="1" min="17" max="17"/>
    <col width="17" customWidth="1" min="18" max="18"/>
    <col width="16" customWidth="1" min="19" max="19"/>
    <col width="18" customWidth="1" min="20" max="20"/>
    <col width="17" customWidth="1" min="21" max="21"/>
    <col width="12" customWidth="1" min="22" max="22"/>
    <col width="14" customWidth="1" min="23" max="23"/>
    <col width="15" customWidth="1" min="24" max="24"/>
    <col width="8" customWidth="1" min="25" max="25"/>
    <col width="15" customWidth="1" min="26" max="26"/>
    <col width="15" customWidth="1" min="27" max="27"/>
    <col width="33" customWidth="1" min="28" max="28"/>
    <col width="20" customWidth="1" min="29" max="29"/>
    <col width="20" customWidth="1" min="30" max="30"/>
    <col width="10" customWidth="1" min="31" max="31"/>
    <col width="11" customWidth="1" min="32" max="32"/>
    <col width="11" customWidth="1" min="33" max="33"/>
    <col width="15" customWidth="1" min="34" max="34"/>
    <col width="18" customWidth="1" min="35" max="35"/>
    <col width="25" customWidth="1" min="36" max="36"/>
    <col width="15" customWidth="1" min="37" max="37"/>
    <col width="14" customWidth="1" min="38" max="38"/>
    <col width="19" customWidth="1" min="39" max="39"/>
    <col width="13" customWidth="1" min="40" max="40"/>
  </cols>
  <sheetData>
    <row r="1">
      <c r="A1" s="1" t="inlineStr">
        <is>
          <t>ID</t>
        </is>
      </c>
      <c r="B1" s="1" t="inlineStr">
        <is>
          <t>Código</t>
        </is>
      </c>
      <c r="C1" s="1" t="inlineStr">
        <is>
          <t>Nombre</t>
        </is>
      </c>
      <c r="D1" s="1" t="inlineStr">
        <is>
          <t>Tipo</t>
        </is>
      </c>
      <c r="E1" s="1" t="inlineStr">
        <is>
          <t>Precio ($)</t>
        </is>
      </c>
      <c r="F1" s="1" t="inlineStr">
        <is>
          <t>m2 totales</t>
        </is>
      </c>
      <c r="G1" s="1" t="inlineStr">
        <is>
          <t>Rangos</t>
        </is>
      </c>
      <c r="H1" s="1" t="inlineStr">
        <is>
          <t>Precio (UF)</t>
        </is>
      </c>
      <c r="I1" s="1" t="inlineStr">
        <is>
          <t>Gasto Común ($)</t>
        </is>
      </c>
      <c r="J1" s="1" t="inlineStr">
        <is>
          <t>Gasto Común Imp ($)</t>
        </is>
      </c>
      <c r="K1" s="1" t="inlineStr">
        <is>
          <t>Habitaciones</t>
        </is>
      </c>
      <c r="L1" s="1" t="inlineStr">
        <is>
          <t>Baños</t>
        </is>
      </c>
      <c r="M1" s="1" t="inlineStr">
        <is>
          <t>Estacionamiento</t>
        </is>
      </c>
      <c r="N1" s="1" t="inlineStr">
        <is>
          <t>Bodega</t>
        </is>
      </c>
      <c r="O1" s="1" t="inlineStr">
        <is>
          <t>Superficie</t>
        </is>
      </c>
      <c r="P1" s="1" t="inlineStr">
        <is>
          <t>Mts Total</t>
        </is>
      </c>
      <c r="Q1" s="1" t="inlineStr">
        <is>
          <t>Mts Útil</t>
        </is>
      </c>
      <c r="R1" s="1" t="inlineStr">
        <is>
          <t>Mts Total Imp</t>
        </is>
      </c>
      <c r="S1" s="1" t="inlineStr">
        <is>
          <t>Mts Útil Imp</t>
        </is>
      </c>
      <c r="T1" s="1" t="inlineStr">
        <is>
          <t>Mts Total Diff</t>
        </is>
      </c>
      <c r="U1" s="1" t="inlineStr">
        <is>
          <t>Mts Útil Diff</t>
        </is>
      </c>
      <c r="V1" s="1" t="inlineStr">
        <is>
          <t>Amoblado</t>
        </is>
      </c>
      <c r="W1" s="1" t="inlineStr">
        <is>
          <t>Antiguedad</t>
        </is>
      </c>
      <c r="X1" s="1" t="inlineStr">
        <is>
          <t>Multifamily</t>
        </is>
      </c>
      <c r="Y1" s="1" t="inlineStr">
        <is>
          <t>Loft</t>
        </is>
      </c>
      <c r="Z1" s="1" t="inlineStr">
        <is>
          <t>Comuna</t>
        </is>
      </c>
      <c r="AA1" s="1" t="inlineStr">
        <is>
          <t>Zona</t>
        </is>
      </c>
      <c r="AB1" s="1" t="inlineStr">
        <is>
          <t>Barrio</t>
        </is>
      </c>
      <c r="AC1" s="1" t="inlineStr">
        <is>
          <t>Latitud</t>
        </is>
      </c>
      <c r="AD1" s="1" t="inlineStr">
        <is>
          <t>Longitud</t>
        </is>
      </c>
      <c r="AE1" s="1" t="inlineStr">
        <is>
          <t>Oferta</t>
        </is>
      </c>
      <c r="AF1" s="1" t="inlineStr">
        <is>
          <t>Estudio</t>
        </is>
      </c>
      <c r="AG1" s="1" t="inlineStr">
        <is>
          <t>Terraza</t>
        </is>
      </c>
      <c r="AH1" s="1" t="inlineStr">
        <is>
          <t>F. Creación</t>
        </is>
      </c>
      <c r="AI1" s="1" t="inlineStr">
        <is>
          <t>F. Publicación</t>
        </is>
      </c>
      <c r="AJ1" s="1" t="inlineStr">
        <is>
          <t>¿Activa en BuscoNido?</t>
        </is>
      </c>
      <c r="AK1" s="1" t="inlineStr">
        <is>
          <t>Mts Terreno</t>
        </is>
      </c>
      <c r="AL1" s="1" t="inlineStr">
        <is>
          <t>Condominio</t>
        </is>
      </c>
      <c r="AM1" s="1" t="inlineStr">
        <is>
          <t>¿Uso Comercial?</t>
        </is>
      </c>
      <c r="AN1" s="1" t="inlineStr">
        <is>
          <t>Tipología</t>
        </is>
      </c>
    </row>
    <row r="2">
      <c r="A2" s="2" t="n">
        <v>3699931</v>
      </c>
      <c r="B2" s="2" t="inlineStr">
        <is>
          <t>YAP-86319023</t>
        </is>
      </c>
      <c r="C2" s="2" t="inlineStr">
        <is>
          <t>Departamento Rodrigo de Araya</t>
        </is>
      </c>
      <c r="D2" s="2" t="inlineStr">
        <is>
          <t>Departamento</t>
        </is>
      </c>
      <c r="E2" s="2" t="n">
        <v>559088.875</v>
      </c>
      <c r="F2" s="2" t="n">
        <v>75</v>
      </c>
      <c r="G2" s="2" t="inlineStr">
        <is>
          <t>70.0-80.0</t>
        </is>
      </c>
      <c r="H2" s="2" t="n">
        <v>15.5</v>
      </c>
      <c r="I2" s="2" t="n">
        <v>85000</v>
      </c>
      <c r="J2" s="2" t="n">
        <v>85000</v>
      </c>
      <c r="K2" s="2" t="n">
        <v>3</v>
      </c>
      <c r="L2" s="2" t="n">
        <v>2</v>
      </c>
      <c r="M2" s="2" t="inlineStr">
        <is>
          <t>Si</t>
        </is>
      </c>
      <c r="N2" s="2" t="inlineStr">
        <is>
          <t>Si</t>
        </is>
      </c>
      <c r="O2" s="2" t="n">
        <v>75</v>
      </c>
      <c r="P2" s="2" t="n">
        <v>75</v>
      </c>
      <c r="Q2" s="2" t="n">
        <v>0</v>
      </c>
      <c r="R2" s="2" t="n">
        <v>75</v>
      </c>
      <c r="S2" s="2" t="n">
        <v>71</v>
      </c>
      <c r="T2" s="2" t="inlineStr">
        <is>
          <t>Si</t>
        </is>
      </c>
      <c r="U2" s="2" t="inlineStr">
        <is>
          <t>No</t>
        </is>
      </c>
      <c r="V2" s="2" t="inlineStr">
        <is>
          <t>No</t>
        </is>
      </c>
      <c r="W2" s="2" t="n">
        <v/>
      </c>
      <c r="X2" s="2" t="inlineStr">
        <is>
          <t>No</t>
        </is>
      </c>
      <c r="Y2" s="2" t="inlineStr">
        <is>
          <t>No</t>
        </is>
      </c>
      <c r="Z2" s="2" t="inlineStr">
        <is>
          <t>San Joaquín</t>
        </is>
      </c>
      <c r="AA2" s="2" t="inlineStr">
        <is>
          <t>Urbano Park</t>
        </is>
      </c>
      <c r="AB2" s="2" t="inlineStr">
        <is>
          <t>Villa Músicos del Mundo</t>
        </is>
      </c>
      <c r="AC2" s="2" t="n">
        <v>-33.4761</v>
      </c>
      <c r="AD2" s="2" t="n">
        <v>-70.62329</v>
      </c>
      <c r="AE2" s="2" t="inlineStr">
        <is>
          <t>No</t>
        </is>
      </c>
      <c r="AF2" s="2" t="inlineStr">
        <is>
          <t>No</t>
        </is>
      </c>
      <c r="AG2" s="2" t="inlineStr">
        <is>
          <t>Si</t>
        </is>
      </c>
      <c r="AH2" s="2" t="inlineStr">
        <is>
          <t>2023-06-14</t>
        </is>
      </c>
      <c r="AI2" s="2" t="inlineStr">
        <is>
          <t>2023-02-17</t>
        </is>
      </c>
      <c r="AJ2" s="2" t="inlineStr">
        <is>
          <t>Activa</t>
        </is>
      </c>
      <c r="AK2" s="2" t="n">
        <v/>
      </c>
      <c r="AL2" s="2" t="inlineStr">
        <is>
          <t>Si</t>
        </is>
      </c>
      <c r="AM2" s="2" t="inlineStr">
        <is>
          <t>No</t>
        </is>
      </c>
      <c r="AN2" s="2" t="inlineStr">
        <is>
          <t>3D2B</t>
        </is>
      </c>
    </row>
    <row r="3">
      <c r="A3" s="3" t="n">
        <v>4127387</v>
      </c>
      <c r="B3" s="3" t="inlineStr">
        <is>
          <t>YAP-86630785</t>
        </is>
      </c>
      <c r="C3" s="3" t="inlineStr">
        <is>
          <t>Departamento plaza valdivieso San Joaquín</t>
        </is>
      </c>
      <c r="D3" s="3" t="inlineStr">
        <is>
          <t>Departamento</t>
        </is>
      </c>
      <c r="E3" s="3" t="n">
        <v>430001</v>
      </c>
      <c r="F3" s="3" t="n">
        <v>60</v>
      </c>
      <c r="G3" s="3" t="inlineStr">
        <is>
          <t>60.0-70.0</t>
        </is>
      </c>
      <c r="H3" s="3" t="n">
        <v>11.921209306839</v>
      </c>
      <c r="I3" s="3" t="n">
        <v/>
      </c>
      <c r="J3" s="3" t="n">
        <v>65000</v>
      </c>
      <c r="K3" s="3" t="n">
        <v>3</v>
      </c>
      <c r="L3" s="3" t="n">
        <v>2</v>
      </c>
      <c r="M3" s="3" t="inlineStr">
        <is>
          <t>No</t>
        </is>
      </c>
      <c r="N3" s="3" t="inlineStr">
        <is>
          <t>No</t>
        </is>
      </c>
      <c r="O3" s="3" t="n">
        <v>0</v>
      </c>
      <c r="P3" s="3" t="n">
        <v>0</v>
      </c>
      <c r="Q3" s="3" t="n">
        <v>0</v>
      </c>
      <c r="R3" s="3" t="n">
        <v>60</v>
      </c>
      <c r="S3" s="3" t="n">
        <v>58</v>
      </c>
      <c r="T3" s="3" t="inlineStr">
        <is>
          <t>No</t>
        </is>
      </c>
      <c r="U3" s="3" t="inlineStr">
        <is>
          <t>No</t>
        </is>
      </c>
      <c r="V3" s="3" t="inlineStr">
        <is>
          <t>No</t>
        </is>
      </c>
      <c r="W3" s="3" t="n">
        <v/>
      </c>
      <c r="X3" s="3" t="inlineStr">
        <is>
          <t>No</t>
        </is>
      </c>
      <c r="Y3" s="3" t="inlineStr">
        <is>
          <t>No</t>
        </is>
      </c>
      <c r="Z3" s="3" t="inlineStr">
        <is>
          <t>San Joaquín</t>
        </is>
      </c>
      <c r="AA3" s="3" t="inlineStr">
        <is>
          <t>Urbano Park</t>
        </is>
      </c>
      <c r="AB3" s="3" t="inlineStr">
        <is>
          <t>Barrio Industrial Santa Elena</t>
        </is>
      </c>
      <c r="AC3" s="3" t="n">
        <v>-33.4763958</v>
      </c>
      <c r="AD3" s="3" t="n">
        <v>-70.627718</v>
      </c>
      <c r="AE3" s="3" t="inlineStr">
        <is>
          <t>No</t>
        </is>
      </c>
      <c r="AF3" s="3" t="inlineStr">
        <is>
          <t>No</t>
        </is>
      </c>
      <c r="AG3" s="3" t="inlineStr">
        <is>
          <t>No</t>
        </is>
      </c>
      <c r="AH3" s="3" t="inlineStr">
        <is>
          <t>2023-06-14</t>
        </is>
      </c>
      <c r="AI3" s="3" t="inlineStr">
        <is>
          <t>2023-04-25</t>
        </is>
      </c>
      <c r="AJ3" s="3" t="inlineStr">
        <is>
          <t>Activa</t>
        </is>
      </c>
      <c r="AK3" s="3" t="n">
        <v/>
      </c>
      <c r="AL3" s="3" t="inlineStr">
        <is>
          <t>No</t>
        </is>
      </c>
      <c r="AM3" s="3" t="inlineStr">
        <is>
          <t>No</t>
        </is>
      </c>
      <c r="AN3" s="3" t="inlineStr">
        <is>
          <t>3D2B</t>
        </is>
      </c>
    </row>
    <row r="4">
      <c r="A4" s="2" t="n">
        <v>4195745</v>
      </c>
      <c r="B4" s="2" t="inlineStr">
        <is>
          <t>YAP-87047690</t>
        </is>
      </c>
      <c r="C4" s="2" t="inlineStr">
        <is>
          <t>DEPARTAMENTO DIAGONAL SANTA ELENA - Rodrigo&amp;#8230;</t>
        </is>
      </c>
      <c r="D4" s="2" t="inlineStr">
        <is>
          <t>Departamento</t>
        </is>
      </c>
      <c r="E4" s="2" t="n">
        <v>550000</v>
      </c>
      <c r="F4" s="2" t="n">
        <v>63</v>
      </c>
      <c r="G4" s="2" t="inlineStr">
        <is>
          <t>60.0-70.0</t>
        </is>
      </c>
      <c r="H4" s="2" t="n">
        <v>15.248022955205</v>
      </c>
      <c r="I4" s="2" t="n">
        <v/>
      </c>
      <c r="J4" s="2" t="n">
        <v>81000</v>
      </c>
      <c r="K4" s="2" t="n">
        <v>3</v>
      </c>
      <c r="L4" s="2" t="n">
        <v>2</v>
      </c>
      <c r="M4" s="2" t="inlineStr">
        <is>
          <t>No</t>
        </is>
      </c>
      <c r="N4" s="2" t="inlineStr">
        <is>
          <t>Si</t>
        </is>
      </c>
      <c r="O4" s="2" t="n">
        <v>63</v>
      </c>
      <c r="P4" s="2" t="n">
        <v>63</v>
      </c>
      <c r="Q4" s="2" t="n">
        <v>0</v>
      </c>
      <c r="R4" s="2" t="n">
        <v>63</v>
      </c>
      <c r="S4" s="2" t="n">
        <v>60</v>
      </c>
      <c r="T4" s="2" t="inlineStr">
        <is>
          <t>Si</t>
        </is>
      </c>
      <c r="U4" s="2" t="inlineStr">
        <is>
          <t>No</t>
        </is>
      </c>
      <c r="V4" s="2" t="inlineStr">
        <is>
          <t>No</t>
        </is>
      </c>
      <c r="W4" s="2" t="n">
        <v/>
      </c>
      <c r="X4" s="2" t="inlineStr">
        <is>
          <t>No</t>
        </is>
      </c>
      <c r="Y4" s="2" t="inlineStr">
        <is>
          <t>No</t>
        </is>
      </c>
      <c r="Z4" s="2" t="inlineStr">
        <is>
          <t>San Joaquín</t>
        </is>
      </c>
      <c r="AA4" s="2" t="inlineStr">
        <is>
          <t>Urbano Park</t>
        </is>
      </c>
      <c r="AB4" s="2" t="inlineStr">
        <is>
          <t>Barrio Industrial Santa Elena</t>
        </is>
      </c>
      <c r="AC4" s="2" t="n">
        <v>-33.477031809542</v>
      </c>
      <c r="AD4" s="2" t="n">
        <v>-70.628210470886</v>
      </c>
      <c r="AE4" s="2" t="inlineStr">
        <is>
          <t>No</t>
        </is>
      </c>
      <c r="AF4" s="2" t="inlineStr">
        <is>
          <t>No</t>
        </is>
      </c>
      <c r="AG4" s="2" t="inlineStr">
        <is>
          <t>Si</t>
        </is>
      </c>
      <c r="AH4" s="2" t="inlineStr">
        <is>
          <t>2023-06-14</t>
        </is>
      </c>
      <c r="AI4" s="2" t="inlineStr">
        <is>
          <t>2023-05-04</t>
        </is>
      </c>
      <c r="AJ4" s="2" t="inlineStr">
        <is>
          <t>Activa</t>
        </is>
      </c>
      <c r="AK4" s="2" t="n">
        <v/>
      </c>
      <c r="AL4" s="2" t="inlineStr">
        <is>
          <t>No</t>
        </is>
      </c>
      <c r="AM4" s="2" t="inlineStr">
        <is>
          <t>No</t>
        </is>
      </c>
      <c r="AN4" s="2" t="inlineStr">
        <is>
          <t>3D2B</t>
        </is>
      </c>
    </row>
    <row r="5">
      <c r="A5" s="3" t="n">
        <v>4229489</v>
      </c>
      <c r="B5" s="3" t="inlineStr">
        <is>
          <t>ZOO-2105935</t>
        </is>
      </c>
      <c r="C5" s="3" t="inlineStr">
        <is>
          <t>Departamentos en arriendo Los Olmos 3 dormitorios</t>
        </is>
      </c>
      <c r="D5" s="3" t="inlineStr">
        <is>
          <t>Departamento</t>
        </is>
      </c>
      <c r="E5" s="3" t="n">
        <v>600000</v>
      </c>
      <c r="F5" s="3" t="n">
        <v>75</v>
      </c>
      <c r="G5" s="3" t="inlineStr">
        <is>
          <t>70.0-80.0</t>
        </is>
      </c>
      <c r="H5" s="3" t="n">
        <v>16.634206860224</v>
      </c>
      <c r="I5" s="3" t="n">
        <v/>
      </c>
      <c r="J5" s="3" t="n">
        <v>110000</v>
      </c>
      <c r="K5" s="3" t="n">
        <v>3</v>
      </c>
      <c r="L5" s="3" t="n">
        <v>2</v>
      </c>
      <c r="M5" s="3" t="inlineStr">
        <is>
          <t>Si</t>
        </is>
      </c>
      <c r="N5" s="3" t="inlineStr">
        <is>
          <t>Si</t>
        </is>
      </c>
      <c r="O5" s="3" t="n">
        <v>75</v>
      </c>
      <c r="P5" s="3" t="n">
        <v>75</v>
      </c>
      <c r="Q5" s="3" t="n">
        <v>0</v>
      </c>
      <c r="R5" s="3" t="n">
        <v>75</v>
      </c>
      <c r="S5" s="3" t="n">
        <v>71</v>
      </c>
      <c r="T5" s="3" t="inlineStr">
        <is>
          <t>Si</t>
        </is>
      </c>
      <c r="U5" s="3" t="inlineStr">
        <is>
          <t>No</t>
        </is>
      </c>
      <c r="V5" s="3" t="inlineStr">
        <is>
          <t>No</t>
        </is>
      </c>
      <c r="W5" s="3" t="n">
        <v/>
      </c>
      <c r="X5" s="3" t="inlineStr">
        <is>
          <t>No</t>
        </is>
      </c>
      <c r="Y5" s="3" t="inlineStr">
        <is>
          <t>No</t>
        </is>
      </c>
      <c r="Z5" s="3" t="inlineStr">
        <is>
          <t>Macul</t>
        </is>
      </c>
      <c r="AA5" s="3" t="inlineStr">
        <is>
          <t>Urbano Park</t>
        </is>
      </c>
      <c r="AB5" s="3" t="inlineStr">
        <is>
          <t>Villa Toledo</t>
        </is>
      </c>
      <c r="AC5" s="3" t="n">
        <v>-33.4799645</v>
      </c>
      <c r="AD5" s="3" t="n">
        <v>-70.6114228</v>
      </c>
      <c r="AE5" s="3" t="inlineStr">
        <is>
          <t>No</t>
        </is>
      </c>
      <c r="AF5" s="3" t="inlineStr">
        <is>
          <t>No</t>
        </is>
      </c>
      <c r="AG5" s="3" t="inlineStr">
        <is>
          <t>No</t>
        </is>
      </c>
      <c r="AH5" s="3" t="inlineStr">
        <is>
          <t>2023-06-14</t>
        </is>
      </c>
      <c r="AI5" s="3" t="inlineStr">
        <is>
          <t>2023-05-12</t>
        </is>
      </c>
      <c r="AJ5" s="3" t="inlineStr">
        <is>
          <t>Activa</t>
        </is>
      </c>
      <c r="AK5" s="3" t="n">
        <v/>
      </c>
      <c r="AL5" s="3" t="inlineStr">
        <is>
          <t>No</t>
        </is>
      </c>
      <c r="AM5" s="3" t="inlineStr">
        <is>
          <t>No</t>
        </is>
      </c>
      <c r="AN5" s="3" t="inlineStr">
        <is>
          <t>3D2B</t>
        </is>
      </c>
    </row>
    <row r="6">
      <c r="A6" s="2" t="n">
        <v>4249139</v>
      </c>
      <c r="B6" s="2" t="inlineStr">
        <is>
          <t>POR-1669622326</t>
        </is>
      </c>
      <c r="C6" s="2" t="inlineStr">
        <is>
          <t>Amplio Departamento, Vista Despejada Al Oriente</t>
        </is>
      </c>
      <c r="D6" s="2" t="inlineStr">
        <is>
          <t>Departamento</t>
        </is>
      </c>
      <c r="E6" s="2" t="n">
        <v>480000</v>
      </c>
      <c r="F6" s="2" t="n">
        <v>70</v>
      </c>
      <c r="G6" s="2" t="inlineStr">
        <is>
          <t>60.0-70.0</t>
        </is>
      </c>
      <c r="H6" s="2" t="n">
        <v>13.307365488179</v>
      </c>
      <c r="I6" s="2" t="n">
        <v>70000</v>
      </c>
      <c r="J6" s="2" t="n">
        <v>70000</v>
      </c>
      <c r="K6" s="2" t="n">
        <v>3</v>
      </c>
      <c r="L6" s="2" t="n">
        <v>2</v>
      </c>
      <c r="M6" s="2" t="inlineStr">
        <is>
          <t>Si</t>
        </is>
      </c>
      <c r="N6" s="2" t="inlineStr">
        <is>
          <t>No</t>
        </is>
      </c>
      <c r="O6" s="2" t="n">
        <v>70</v>
      </c>
      <c r="P6" s="2" t="n">
        <v>70</v>
      </c>
      <c r="Q6" s="2" t="n">
        <v>65</v>
      </c>
      <c r="R6" s="2" t="n">
        <v>70</v>
      </c>
      <c r="S6" s="2" t="n">
        <v>65</v>
      </c>
      <c r="T6" s="2" t="inlineStr">
        <is>
          <t>Si</t>
        </is>
      </c>
      <c r="U6" s="2" t="inlineStr">
        <is>
          <t>Si</t>
        </is>
      </c>
      <c r="V6" s="2" t="inlineStr">
        <is>
          <t>No</t>
        </is>
      </c>
      <c r="W6" s="2" t="n">
        <v/>
      </c>
      <c r="X6" s="2" t="inlineStr">
        <is>
          <t>No</t>
        </is>
      </c>
      <c r="Y6" s="2" t="inlineStr">
        <is>
          <t>No</t>
        </is>
      </c>
      <c r="Z6" s="2" t="inlineStr">
        <is>
          <t>San Joaquín</t>
        </is>
      </c>
      <c r="AA6" s="2" t="inlineStr">
        <is>
          <t>Urbano Park</t>
        </is>
      </c>
      <c r="AB6" s="2" t="inlineStr">
        <is>
          <t>Villa Músicos del Mundo</t>
        </is>
      </c>
      <c r="AC6" s="2" t="n">
        <v>-33.4762147</v>
      </c>
      <c r="AD6" s="2" t="n">
        <v>-70.6233287</v>
      </c>
      <c r="AE6" s="2" t="inlineStr">
        <is>
          <t>No</t>
        </is>
      </c>
      <c r="AF6" s="2" t="inlineStr">
        <is>
          <t>No</t>
        </is>
      </c>
      <c r="AG6" s="2" t="inlineStr">
        <is>
          <t>Si</t>
        </is>
      </c>
      <c r="AH6" s="2" t="inlineStr">
        <is>
          <t>2023-06-14</t>
        </is>
      </c>
      <c r="AI6" s="2" t="inlineStr">
        <is>
          <t>2023-05-15</t>
        </is>
      </c>
      <c r="AJ6" s="2" t="inlineStr">
        <is>
          <t>Activa</t>
        </is>
      </c>
      <c r="AK6" s="2" t="n">
        <v/>
      </c>
      <c r="AL6" s="2" t="inlineStr">
        <is>
          <t>Si</t>
        </is>
      </c>
      <c r="AM6" s="2" t="inlineStr">
        <is>
          <t>No</t>
        </is>
      </c>
      <c r="AN6" s="2" t="inlineStr">
        <is>
          <t>3D2B</t>
        </is>
      </c>
    </row>
    <row r="7">
      <c r="A7" s="3" t="n">
        <v>4263587</v>
      </c>
      <c r="B7" s="3" t="inlineStr">
        <is>
          <t>POR-1385378689</t>
        </is>
      </c>
      <c r="C7" s="3" t="inlineStr">
        <is>
          <t>Hermoso Departamento Con Excelente Ubicación</t>
        </is>
      </c>
      <c r="D7" s="3" t="inlineStr">
        <is>
          <t>Departamento</t>
        </is>
      </c>
      <c r="E7" s="3" t="n">
        <v>490000</v>
      </c>
      <c r="F7" s="3" t="n">
        <v>70</v>
      </c>
      <c r="G7" s="3" t="inlineStr">
        <is>
          <t>60.0-70.0</t>
        </is>
      </c>
      <c r="H7" s="3" t="n">
        <v>13.584602269183</v>
      </c>
      <c r="I7" s="3" t="n">
        <v>80000</v>
      </c>
      <c r="J7" s="3" t="n">
        <v>80000</v>
      </c>
      <c r="K7" s="3" t="n">
        <v>3</v>
      </c>
      <c r="L7" s="3" t="n">
        <v>2</v>
      </c>
      <c r="M7" s="3" t="inlineStr">
        <is>
          <t>No</t>
        </is>
      </c>
      <c r="N7" s="3" t="inlineStr">
        <is>
          <t>Si</t>
        </is>
      </c>
      <c r="O7" s="3" t="n">
        <v>70</v>
      </c>
      <c r="P7" s="3" t="n">
        <v>70</v>
      </c>
      <c r="Q7" s="3" t="n">
        <v>67</v>
      </c>
      <c r="R7" s="3" t="n">
        <v>70</v>
      </c>
      <c r="S7" s="3" t="n">
        <v>67</v>
      </c>
      <c r="T7" s="3" t="inlineStr">
        <is>
          <t>Si</t>
        </is>
      </c>
      <c r="U7" s="3" t="inlineStr">
        <is>
          <t>Si</t>
        </is>
      </c>
      <c r="V7" s="3" t="inlineStr">
        <is>
          <t>No</t>
        </is>
      </c>
      <c r="W7" s="3" t="n">
        <v/>
      </c>
      <c r="X7" s="3" t="inlineStr">
        <is>
          <t>No</t>
        </is>
      </c>
      <c r="Y7" s="3" t="inlineStr">
        <is>
          <t>No</t>
        </is>
      </c>
      <c r="Z7" s="3" t="inlineStr">
        <is>
          <t>San Joaquín</t>
        </is>
      </c>
      <c r="AA7" s="3" t="inlineStr">
        <is>
          <t>Urbano Park</t>
        </is>
      </c>
      <c r="AB7" s="3" t="inlineStr">
        <is>
          <t>Villa Músicos del Mundo</t>
        </is>
      </c>
      <c r="AC7" s="3" t="n">
        <v>-33.4773167</v>
      </c>
      <c r="AD7" s="3" t="n">
        <v>-70.62267850000001</v>
      </c>
      <c r="AE7" s="3" t="inlineStr">
        <is>
          <t>No</t>
        </is>
      </c>
      <c r="AF7" s="3" t="inlineStr">
        <is>
          <t>No</t>
        </is>
      </c>
      <c r="AG7" s="3" t="inlineStr">
        <is>
          <t>Si</t>
        </is>
      </c>
      <c r="AH7" s="3" t="inlineStr">
        <is>
          <t>2023-06-14</t>
        </is>
      </c>
      <c r="AI7" s="3" t="inlineStr">
        <is>
          <t>2023-05-18</t>
        </is>
      </c>
      <c r="AJ7" s="3" t="inlineStr">
        <is>
          <t>Activa</t>
        </is>
      </c>
      <c r="AK7" s="3" t="n">
        <v/>
      </c>
      <c r="AL7" s="3" t="inlineStr">
        <is>
          <t>Si</t>
        </is>
      </c>
      <c r="AM7" s="3" t="inlineStr">
        <is>
          <t>No</t>
        </is>
      </c>
      <c r="AN7" s="3" t="inlineStr">
        <is>
          <t>3D2B</t>
        </is>
      </c>
    </row>
    <row r="8">
      <c r="A8" s="2" t="n">
        <v>4289226</v>
      </c>
      <c r="B8" s="2" t="inlineStr">
        <is>
          <t>YAP-87198658</t>
        </is>
      </c>
      <c r="C8" s="2" t="inlineStr">
        <is>
          <t>DEPARTAMENTO Metro Carlos Valdovinos Macul</t>
        </is>
      </c>
      <c r="D8" s="2" t="inlineStr">
        <is>
          <t>Departamento</t>
        </is>
      </c>
      <c r="E8" s="2" t="n">
        <v>600000</v>
      </c>
      <c r="F8" s="2" t="n">
        <v>67</v>
      </c>
      <c r="G8" s="2" t="inlineStr">
        <is>
          <t>60.0-70.0</t>
        </is>
      </c>
      <c r="H8" s="2" t="n">
        <v>16.634206860224</v>
      </c>
      <c r="I8" s="2" t="n">
        <v/>
      </c>
      <c r="J8" s="2" t="n">
        <v>97000</v>
      </c>
      <c r="K8" s="2" t="n">
        <v>3</v>
      </c>
      <c r="L8" s="2" t="n">
        <v>2</v>
      </c>
      <c r="M8" s="2" t="inlineStr">
        <is>
          <t>No</t>
        </is>
      </c>
      <c r="N8" s="2" t="inlineStr">
        <is>
          <t>No</t>
        </is>
      </c>
      <c r="O8" s="2" t="n">
        <v>67</v>
      </c>
      <c r="P8" s="2" t="n">
        <v>67</v>
      </c>
      <c r="Q8" s="2" t="n">
        <v>0</v>
      </c>
      <c r="R8" s="2" t="n">
        <v>67</v>
      </c>
      <c r="S8" s="2" t="n">
        <v>65</v>
      </c>
      <c r="T8" s="2" t="inlineStr">
        <is>
          <t>Si</t>
        </is>
      </c>
      <c r="U8" s="2" t="inlineStr">
        <is>
          <t>No</t>
        </is>
      </c>
      <c r="V8" s="2" t="inlineStr">
        <is>
          <t>No</t>
        </is>
      </c>
      <c r="W8" s="2" t="n">
        <v/>
      </c>
      <c r="X8" s="2" t="inlineStr">
        <is>
          <t>No</t>
        </is>
      </c>
      <c r="Y8" s="2" t="inlineStr">
        <is>
          <t>No</t>
        </is>
      </c>
      <c r="Z8" s="2" t="inlineStr">
        <is>
          <t>Macul</t>
        </is>
      </c>
      <c r="AA8" s="2" t="inlineStr">
        <is>
          <t>Urbano Park</t>
        </is>
      </c>
      <c r="AB8" s="2" t="n">
        <v/>
      </c>
      <c r="AC8" s="2" t="n">
        <v>-33.486107896857</v>
      </c>
      <c r="AD8" s="2" t="n">
        <v>-70.616974552126</v>
      </c>
      <c r="AE8" s="2" t="inlineStr">
        <is>
          <t>No</t>
        </is>
      </c>
      <c r="AF8" s="2" t="inlineStr">
        <is>
          <t>No</t>
        </is>
      </c>
      <c r="AG8" s="2" t="inlineStr">
        <is>
          <t>Si</t>
        </is>
      </c>
      <c r="AH8" s="2" t="inlineStr">
        <is>
          <t>2023-06-14</t>
        </is>
      </c>
      <c r="AI8" s="2" t="inlineStr">
        <is>
          <t>2023-05-21</t>
        </is>
      </c>
      <c r="AJ8" s="2" t="inlineStr">
        <is>
          <t>Activa</t>
        </is>
      </c>
      <c r="AK8" s="2" t="n">
        <v/>
      </c>
      <c r="AL8" s="2" t="inlineStr">
        <is>
          <t>No</t>
        </is>
      </c>
      <c r="AM8" s="2" t="inlineStr">
        <is>
          <t>No</t>
        </is>
      </c>
      <c r="AN8" s="2" t="inlineStr">
        <is>
          <t>3D2B</t>
        </is>
      </c>
    </row>
    <row r="9">
      <c r="A9" s="3" t="n">
        <v>4331332</v>
      </c>
      <c r="B9" s="3" t="inlineStr">
        <is>
          <t>POR-1389825965</t>
        </is>
      </c>
      <c r="C9" s="3" t="inlineStr">
        <is>
          <t>San Joaquin - Diagonal Santa Elena Departamento 3 Dormitorio</t>
        </is>
      </c>
      <c r="D9" s="3" t="inlineStr">
        <is>
          <t>Departamento</t>
        </is>
      </c>
      <c r="E9" s="3" t="n">
        <v>500000</v>
      </c>
      <c r="F9" s="3" t="n">
        <v>63</v>
      </c>
      <c r="G9" s="3" t="inlineStr">
        <is>
          <t>60.0-70.0</t>
        </is>
      </c>
      <c r="H9" s="3" t="n">
        <v>13.861839050187</v>
      </c>
      <c r="I9" s="3" t="n">
        <v/>
      </c>
      <c r="J9" s="3" t="n">
        <v>80000</v>
      </c>
      <c r="K9" s="3" t="n">
        <v>3</v>
      </c>
      <c r="L9" s="3" t="n">
        <v>2</v>
      </c>
      <c r="M9" s="3" t="inlineStr">
        <is>
          <t>Si</t>
        </is>
      </c>
      <c r="N9" s="3" t="inlineStr">
        <is>
          <t>No</t>
        </is>
      </c>
      <c r="O9" s="3" t="n">
        <v>63</v>
      </c>
      <c r="P9" s="3" t="n">
        <v>63</v>
      </c>
      <c r="Q9" s="3" t="n">
        <v>61</v>
      </c>
      <c r="R9" s="3" t="n">
        <v>63</v>
      </c>
      <c r="S9" s="3" t="n">
        <v>61</v>
      </c>
      <c r="T9" s="3" t="inlineStr">
        <is>
          <t>Si</t>
        </is>
      </c>
      <c r="U9" s="3" t="inlineStr">
        <is>
          <t>Si</t>
        </is>
      </c>
      <c r="V9" s="3" t="inlineStr">
        <is>
          <t>No</t>
        </is>
      </c>
      <c r="W9" s="3" t="n">
        <v/>
      </c>
      <c r="X9" s="3" t="inlineStr">
        <is>
          <t>No</t>
        </is>
      </c>
      <c r="Y9" s="3" t="inlineStr">
        <is>
          <t>No</t>
        </is>
      </c>
      <c r="Z9" s="3" t="inlineStr">
        <is>
          <t>San Joaquín</t>
        </is>
      </c>
      <c r="AA9" s="3" t="inlineStr">
        <is>
          <t>Urbano Park</t>
        </is>
      </c>
      <c r="AB9" s="3" t="inlineStr">
        <is>
          <t>Barrio Industrial Santa Elena</t>
        </is>
      </c>
      <c r="AC9" s="3" t="n">
        <v>-33.4770318</v>
      </c>
      <c r="AD9" s="3" t="n">
        <v>-70.62821049999999</v>
      </c>
      <c r="AE9" s="3" t="inlineStr">
        <is>
          <t>No</t>
        </is>
      </c>
      <c r="AF9" s="3" t="inlineStr">
        <is>
          <t>No</t>
        </is>
      </c>
      <c r="AG9" s="3" t="inlineStr">
        <is>
          <t>Si</t>
        </is>
      </c>
      <c r="AH9" s="3" t="inlineStr">
        <is>
          <t>2023-06-14</t>
        </is>
      </c>
      <c r="AI9" s="3" t="inlineStr">
        <is>
          <t>2023-05-31</t>
        </is>
      </c>
      <c r="AJ9" s="3" t="inlineStr">
        <is>
          <t>Activa</t>
        </is>
      </c>
      <c r="AK9" s="3" t="n">
        <v/>
      </c>
      <c r="AL9" s="3" t="inlineStr">
        <is>
          <t>No</t>
        </is>
      </c>
      <c r="AM9" s="3" t="inlineStr">
        <is>
          <t>No</t>
        </is>
      </c>
      <c r="AN9" s="3" t="inlineStr">
        <is>
          <t>3D2B</t>
        </is>
      </c>
    </row>
    <row r="10"/>
    <row r="11"/>
    <row r="12">
      <c r="C12" s="1" t="inlineStr">
        <is>
          <t>N. Precio ($)</t>
        </is>
      </c>
      <c r="D12" s="1" t="inlineStr">
        <is>
          <t>N. m2 totales</t>
        </is>
      </c>
    </row>
    <row r="13">
      <c r="B13" s="1" t="inlineStr">
        <is>
          <t>Promedio:</t>
        </is>
      </c>
      <c r="C13" s="4">
        <f>AGREGAR(1, 5, E2:E11)</f>
        <v/>
      </c>
      <c r="D13" s="5">
        <f>AGREGAR(1, 5, F2:F11)</f>
        <v/>
      </c>
    </row>
    <row r="14">
      <c r="B14" s="1" t="inlineStr">
        <is>
          <t>Moda:</t>
        </is>
      </c>
      <c r="C14" s="4">
        <f>AGREGAR(13, 5, E2:E11)</f>
        <v/>
      </c>
      <c r="D14" s="5">
        <f>AGREGAR(13, 5, F2:F11)</f>
        <v/>
      </c>
    </row>
    <row r="15">
      <c r="B15" s="1" t="inlineStr">
        <is>
          <t>Mediana:</t>
        </is>
      </c>
      <c r="C15" s="4">
        <f>AGREGAR(12, 5, E2:E11)</f>
        <v/>
      </c>
      <c r="D15" s="5">
        <f>AGREGAR(12, 5, F2:F11)</f>
        <v/>
      </c>
    </row>
    <row r="16">
      <c r="B16" s="1" t="inlineStr">
        <is>
          <t>Rango Mínimo:</t>
        </is>
      </c>
      <c r="C16" s="4">
        <f>AGREGAR(5, 5, E2:E11)</f>
        <v/>
      </c>
      <c r="D16" s="5">
        <f>AGREGAR(5, 5, F2:F11)</f>
        <v/>
      </c>
    </row>
    <row r="17">
      <c r="B17" s="1" t="inlineStr">
        <is>
          <t>Rango Máximo:</t>
        </is>
      </c>
      <c r="C17" s="4">
        <f>AGREGAR(4, 5, E2:E11)</f>
        <v/>
      </c>
      <c r="D17" s="5">
        <f>AGREGAR(4, 5, F2:F11)</f>
        <v/>
      </c>
    </row>
    <row r="18">
      <c r="B18" s="1" t="inlineStr">
        <is>
          <t>Percentil 80:</t>
        </is>
      </c>
      <c r="C18" s="4">
        <f>AGREGAR(18, 5, E2:E11, 0.8)</f>
        <v/>
      </c>
      <c r="D18" s="5">
        <f>AGREGAR(18, 5, F2:F11, 0.8)</f>
        <v/>
      </c>
    </row>
    <row r="19">
      <c r="B19" s="1" t="inlineStr">
        <is>
          <t>Percentil 85:</t>
        </is>
      </c>
      <c r="C19" s="4">
        <f>AGREGAR(18, 5, E2:E11, 0.85)</f>
        <v/>
      </c>
      <c r="D19" s="5">
        <f>AGREGAR(18, 5, F2:F11, 0.85)</f>
        <v/>
      </c>
    </row>
    <row r="20">
      <c r="B20" s="1" t="inlineStr">
        <is>
          <t>Percentil 90:</t>
        </is>
      </c>
      <c r="C20" s="4">
        <f>AGREGAR(18, 5, E2:E11, 0.9)</f>
        <v/>
      </c>
      <c r="D20" s="5">
        <f>AGREGAR(18, 5, F2:F11, 0.9)</f>
        <v/>
      </c>
    </row>
    <row r="21">
      <c r="B21" s="1" t="inlineStr">
        <is>
          <t>Percentil 95:</t>
        </is>
      </c>
      <c r="C21" s="4">
        <f>AGREGAR(18, 5, E2:E11, 0.95)</f>
        <v/>
      </c>
      <c r="D21" s="5">
        <f>AGREGAR(18, 5, F2:F11, 0.95)</f>
        <v/>
      </c>
    </row>
  </sheetData>
  <autoFilter ref="G1:G21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15"/>
  <sheetViews>
    <sheetView workbookViewId="0">
      <selection activeCell="A1" sqref="A1"/>
    </sheetView>
  </sheetViews>
  <sheetFormatPr baseColWidth="8" defaultRowHeight="15"/>
  <cols>
    <col width="11" customWidth="1" min="1" max="1"/>
    <col width="18" customWidth="1" min="2" max="2"/>
    <col width="64" customWidth="1" min="3" max="3"/>
    <col width="32" customWidth="1" min="4" max="4"/>
    <col width="14" customWidth="1" min="5" max="5"/>
    <col width="14" customWidth="1" min="6" max="6"/>
    <col width="13" customWidth="1" min="7" max="7"/>
    <col width="19" customWidth="1" min="8" max="8"/>
    <col width="19" customWidth="1" min="9" max="9"/>
    <col width="23" customWidth="1" min="10" max="10"/>
    <col width="16" customWidth="1" min="11" max="11"/>
    <col width="9" customWidth="1" min="12" max="12"/>
    <col width="19" customWidth="1" min="13" max="13"/>
    <col width="10" customWidth="1" min="14" max="14"/>
    <col width="14" customWidth="1" min="15" max="15"/>
    <col width="13" customWidth="1" min="16" max="16"/>
    <col width="12" customWidth="1" min="17" max="17"/>
    <col width="17" customWidth="1" min="18" max="18"/>
    <col width="16" customWidth="1" min="19" max="19"/>
    <col width="18" customWidth="1" min="20" max="20"/>
    <col width="17" customWidth="1" min="21" max="21"/>
    <col width="12" customWidth="1" min="22" max="22"/>
    <col width="14" customWidth="1" min="23" max="23"/>
    <col width="15" customWidth="1" min="24" max="24"/>
    <col width="8" customWidth="1" min="25" max="25"/>
    <col width="12" customWidth="1" min="26" max="26"/>
    <col width="15" customWidth="1" min="27" max="27"/>
    <col width="10" customWidth="1" min="28" max="28"/>
    <col width="15" customWidth="1" min="29" max="29"/>
    <col width="15" customWidth="1" min="30" max="30"/>
    <col width="10" customWidth="1" min="31" max="31"/>
    <col width="11" customWidth="1" min="32" max="32"/>
    <col width="11" customWidth="1" min="33" max="33"/>
    <col width="15" customWidth="1" min="34" max="34"/>
    <col width="18" customWidth="1" min="35" max="35"/>
    <col width="25" customWidth="1" min="36" max="36"/>
    <col width="15" customWidth="1" min="37" max="37"/>
    <col width="14" customWidth="1" min="38" max="38"/>
    <col width="19" customWidth="1" min="39" max="39"/>
    <col width="13" customWidth="1" min="40" max="40"/>
  </cols>
  <sheetData>
    <row r="1">
      <c r="A1" s="1" t="inlineStr">
        <is>
          <t>ID</t>
        </is>
      </c>
      <c r="B1" s="1" t="inlineStr">
        <is>
          <t>Código</t>
        </is>
      </c>
      <c r="C1" s="1" t="inlineStr">
        <is>
          <t>Nombre</t>
        </is>
      </c>
      <c r="D1" s="1" t="inlineStr">
        <is>
          <t>Tipo</t>
        </is>
      </c>
      <c r="E1" s="1" t="inlineStr">
        <is>
          <t>Precio ($)</t>
        </is>
      </c>
      <c r="F1" s="1" t="inlineStr">
        <is>
          <t>m2 totales</t>
        </is>
      </c>
      <c r="G1" s="1" t="inlineStr">
        <is>
          <t>Rangos</t>
        </is>
      </c>
      <c r="H1" s="1" t="inlineStr">
        <is>
          <t>Precio (UF)</t>
        </is>
      </c>
      <c r="I1" s="1" t="inlineStr">
        <is>
          <t>Gasto Común ($)</t>
        </is>
      </c>
      <c r="J1" s="1" t="inlineStr">
        <is>
          <t>Gasto Común Imp ($)</t>
        </is>
      </c>
      <c r="K1" s="1" t="inlineStr">
        <is>
          <t>Habitaciones</t>
        </is>
      </c>
      <c r="L1" s="1" t="inlineStr">
        <is>
          <t>Baños</t>
        </is>
      </c>
      <c r="M1" s="1" t="inlineStr">
        <is>
          <t>Estacionamiento</t>
        </is>
      </c>
      <c r="N1" s="1" t="inlineStr">
        <is>
          <t>Bodega</t>
        </is>
      </c>
      <c r="O1" s="1" t="inlineStr">
        <is>
          <t>Superficie</t>
        </is>
      </c>
      <c r="P1" s="1" t="inlineStr">
        <is>
          <t>Mts Total</t>
        </is>
      </c>
      <c r="Q1" s="1" t="inlineStr">
        <is>
          <t>Mts Útil</t>
        </is>
      </c>
      <c r="R1" s="1" t="inlineStr">
        <is>
          <t>Mts Total Imp</t>
        </is>
      </c>
      <c r="S1" s="1" t="inlineStr">
        <is>
          <t>Mts Útil Imp</t>
        </is>
      </c>
      <c r="T1" s="1" t="inlineStr">
        <is>
          <t>Mts Total Diff</t>
        </is>
      </c>
      <c r="U1" s="1" t="inlineStr">
        <is>
          <t>Mts Útil Diff</t>
        </is>
      </c>
      <c r="V1" s="1" t="inlineStr">
        <is>
          <t>Amoblado</t>
        </is>
      </c>
      <c r="W1" s="1" t="inlineStr">
        <is>
          <t>Antiguedad</t>
        </is>
      </c>
      <c r="X1" s="1" t="inlineStr">
        <is>
          <t>Multifamily</t>
        </is>
      </c>
      <c r="Y1" s="1" t="inlineStr">
        <is>
          <t>Loft</t>
        </is>
      </c>
      <c r="Z1" s="1" t="inlineStr">
        <is>
          <t>Comuna</t>
        </is>
      </c>
      <c r="AA1" s="1" t="inlineStr">
        <is>
          <t>Zona</t>
        </is>
      </c>
      <c r="AB1" s="1" t="inlineStr">
        <is>
          <t>Barrio</t>
        </is>
      </c>
      <c r="AC1" s="1" t="inlineStr">
        <is>
          <t>Latitud</t>
        </is>
      </c>
      <c r="AD1" s="1" t="inlineStr">
        <is>
          <t>Longitud</t>
        </is>
      </c>
      <c r="AE1" s="1" t="inlineStr">
        <is>
          <t>Oferta</t>
        </is>
      </c>
      <c r="AF1" s="1" t="inlineStr">
        <is>
          <t>Estudio</t>
        </is>
      </c>
      <c r="AG1" s="1" t="inlineStr">
        <is>
          <t>Terraza</t>
        </is>
      </c>
      <c r="AH1" s="1" t="inlineStr">
        <is>
          <t>F. Creación</t>
        </is>
      </c>
      <c r="AI1" s="1" t="inlineStr">
        <is>
          <t>F. Publicación</t>
        </is>
      </c>
      <c r="AJ1" s="1" t="inlineStr">
        <is>
          <t>¿Activa en BuscoNido?</t>
        </is>
      </c>
      <c r="AK1" s="1" t="inlineStr">
        <is>
          <t>Mts Terreno</t>
        </is>
      </c>
      <c r="AL1" s="1" t="inlineStr">
        <is>
          <t>Condominio</t>
        </is>
      </c>
      <c r="AM1" s="1" t="inlineStr">
        <is>
          <t>¿Uso Comercial?</t>
        </is>
      </c>
      <c r="AN1" s="1" t="inlineStr">
        <is>
          <t>Tipología</t>
        </is>
      </c>
    </row>
    <row r="2">
      <c r="A2" s="2" t="n">
        <v>3876705</v>
      </c>
      <c r="B2" s="2" t="inlineStr">
        <is>
          <t>YAP-86594578</t>
        </is>
      </c>
      <c r="C2" s="2" t="inlineStr">
        <is>
          <t>DEPARTAMENTO METRO CARLOS VALDOVINOS Santiago</t>
        </is>
      </c>
      <c r="D2" s="2" t="inlineStr">
        <is>
          <t>Departamento</t>
        </is>
      </c>
      <c r="E2" s="2" t="n">
        <v>260000</v>
      </c>
      <c r="F2" s="2" t="n">
        <v>30</v>
      </c>
      <c r="G2" s="2" t="inlineStr">
        <is>
          <t>30.0-40.0</t>
        </is>
      </c>
      <c r="H2" s="2" t="n">
        <v>7.2081563060971</v>
      </c>
      <c r="I2" s="2" t="n">
        <v>55000</v>
      </c>
      <c r="J2" s="2" t="n">
        <v/>
      </c>
      <c r="K2" s="2" t="n">
        <v>1</v>
      </c>
      <c r="L2" s="2" t="n">
        <v>1</v>
      </c>
      <c r="M2" s="2" t="inlineStr">
        <is>
          <t>No</t>
        </is>
      </c>
      <c r="N2" s="2" t="inlineStr">
        <is>
          <t>No</t>
        </is>
      </c>
      <c r="O2" s="2" t="n">
        <v>30</v>
      </c>
      <c r="P2" s="2" t="n">
        <v>30</v>
      </c>
      <c r="Q2" s="2" t="n">
        <v>0</v>
      </c>
      <c r="R2" s="2" t="n">
        <v>0</v>
      </c>
      <c r="S2" s="2" t="n">
        <v>0</v>
      </c>
      <c r="T2" s="2" t="inlineStr">
        <is>
          <t>No</t>
        </is>
      </c>
      <c r="U2" s="2" t="inlineStr">
        <is>
          <t>No</t>
        </is>
      </c>
      <c r="V2" s="2" t="inlineStr">
        <is>
          <t>No</t>
        </is>
      </c>
      <c r="W2" s="2" t="n">
        <v/>
      </c>
      <c r="X2" s="2" t="inlineStr">
        <is>
          <t>No</t>
        </is>
      </c>
      <c r="Y2" s="2" t="inlineStr">
        <is>
          <t>No</t>
        </is>
      </c>
      <c r="Z2" s="2" t="inlineStr">
        <is>
          <t>Santiago</t>
        </is>
      </c>
      <c r="AA2" s="2" t="inlineStr">
        <is>
          <t>Urbano Park</t>
        </is>
      </c>
      <c r="AB2" s="2" t="n">
        <v/>
      </c>
      <c r="AC2" s="2" t="n">
        <v>-33.4867854</v>
      </c>
      <c r="AD2" s="2" t="n">
        <v>-70.62042460000001</v>
      </c>
      <c r="AE2" s="2" t="inlineStr">
        <is>
          <t>No</t>
        </is>
      </c>
      <c r="AF2" s="2" t="inlineStr">
        <is>
          <t>Si</t>
        </is>
      </c>
      <c r="AG2" s="2" t="inlineStr">
        <is>
          <t>No</t>
        </is>
      </c>
      <c r="AH2" s="2" t="inlineStr">
        <is>
          <t>2023-06-14</t>
        </is>
      </c>
      <c r="AI2" s="2" t="inlineStr">
        <is>
          <t>2023-04-30</t>
        </is>
      </c>
      <c r="AJ2" s="2" t="inlineStr">
        <is>
          <t>Activa</t>
        </is>
      </c>
      <c r="AK2" s="2" t="n">
        <v/>
      </c>
      <c r="AL2" s="2" t="inlineStr">
        <is>
          <t>No</t>
        </is>
      </c>
      <c r="AM2" s="2" t="inlineStr">
        <is>
          <t>No</t>
        </is>
      </c>
      <c r="AN2" s="2" t="inlineStr">
        <is>
          <t>Estudio</t>
        </is>
      </c>
    </row>
    <row r="3">
      <c r="A3" s="3" t="n">
        <v>4370938</v>
      </c>
      <c r="B3" s="3" t="inlineStr">
        <is>
          <t>POR-1723915106</t>
        </is>
      </c>
      <c r="C3" s="3" t="inlineStr">
        <is>
          <t>Arriendo Estudio Al Lado Del Metro Carlos Valdovinos (macul)</t>
        </is>
      </c>
      <c r="D3" s="3" t="inlineStr">
        <is>
          <t>Departamento</t>
        </is>
      </c>
      <c r="E3" s="3" t="n">
        <v>295000</v>
      </c>
      <c r="F3" s="3" t="n">
        <v>35</v>
      </c>
      <c r="G3" s="3" t="inlineStr">
        <is>
          <t>30.0-40.0</t>
        </is>
      </c>
      <c r="H3" s="3" t="n">
        <v>8.1784850396102</v>
      </c>
      <c r="I3" s="3" t="n">
        <v/>
      </c>
      <c r="J3" s="3" t="n">
        <v>60000</v>
      </c>
      <c r="K3" s="3" t="n">
        <v>1</v>
      </c>
      <c r="L3" s="3" t="n">
        <v>1</v>
      </c>
      <c r="M3" s="3" t="inlineStr">
        <is>
          <t>No</t>
        </is>
      </c>
      <c r="N3" s="3" t="inlineStr">
        <is>
          <t>No</t>
        </is>
      </c>
      <c r="O3" s="3" t="n">
        <v>35</v>
      </c>
      <c r="P3" s="3" t="n">
        <v>35</v>
      </c>
      <c r="Q3" s="3" t="n">
        <v>32</v>
      </c>
      <c r="R3" s="3" t="n">
        <v>35</v>
      </c>
      <c r="S3" s="3" t="n">
        <v>32</v>
      </c>
      <c r="T3" s="3" t="inlineStr">
        <is>
          <t>Si</t>
        </is>
      </c>
      <c r="U3" s="3" t="inlineStr">
        <is>
          <t>Si</t>
        </is>
      </c>
      <c r="V3" s="3" t="inlineStr">
        <is>
          <t>No</t>
        </is>
      </c>
      <c r="W3" s="3" t="n">
        <v/>
      </c>
      <c r="X3" s="3" t="inlineStr">
        <is>
          <t>No</t>
        </is>
      </c>
      <c r="Y3" s="3" t="inlineStr">
        <is>
          <t>No</t>
        </is>
      </c>
      <c r="Z3" s="3" t="inlineStr">
        <is>
          <t>Macul</t>
        </is>
      </c>
      <c r="AA3" s="3" t="inlineStr">
        <is>
          <t>Urbano Park</t>
        </is>
      </c>
      <c r="AB3" s="3" t="n">
        <v/>
      </c>
      <c r="AC3" s="3" t="n">
        <v>-33.4864172</v>
      </c>
      <c r="AD3" s="3" t="n">
        <v>-70.61917560000001</v>
      </c>
      <c r="AE3" s="3" t="inlineStr">
        <is>
          <t>No</t>
        </is>
      </c>
      <c r="AF3" s="3" t="inlineStr">
        <is>
          <t>Si</t>
        </is>
      </c>
      <c r="AG3" s="3" t="inlineStr">
        <is>
          <t>Si</t>
        </is>
      </c>
      <c r="AH3" s="3" t="inlineStr">
        <is>
          <t>2023-06-14</t>
        </is>
      </c>
      <c r="AI3" s="3" t="inlineStr">
        <is>
          <t>2023-06-06</t>
        </is>
      </c>
      <c r="AJ3" s="3" t="inlineStr">
        <is>
          <t>Activa</t>
        </is>
      </c>
      <c r="AK3" s="3" t="n">
        <v/>
      </c>
      <c r="AL3" s="3" t="inlineStr">
        <is>
          <t>No</t>
        </is>
      </c>
      <c r="AM3" s="3" t="inlineStr">
        <is>
          <t>No</t>
        </is>
      </c>
      <c r="AN3" s="3" t="inlineStr">
        <is>
          <t>Estudio</t>
        </is>
      </c>
    </row>
    <row r="4"/>
    <row r="5"/>
    <row r="6">
      <c r="C6" s="1" t="inlineStr">
        <is>
          <t>N. Precio ($)</t>
        </is>
      </c>
      <c r="D6" s="1" t="inlineStr">
        <is>
          <t>N. m2 totales</t>
        </is>
      </c>
    </row>
    <row r="7">
      <c r="B7" s="1" t="inlineStr">
        <is>
          <t>Promedio:</t>
        </is>
      </c>
      <c r="C7" s="4">
        <f>AGREGAR(1, 5, E2:E5)</f>
        <v/>
      </c>
      <c r="D7" s="5">
        <f>AGREGAR(1, 5, F2:F5)</f>
        <v/>
      </c>
    </row>
    <row r="8">
      <c r="B8" s="1" t="inlineStr">
        <is>
          <t>Moda:</t>
        </is>
      </c>
      <c r="C8" s="4">
        <f>AGREGAR(13, 5, E2:E5)</f>
        <v/>
      </c>
      <c r="D8" s="5">
        <f>AGREGAR(13, 5, F2:F5)</f>
        <v/>
      </c>
    </row>
    <row r="9">
      <c r="B9" s="1" t="inlineStr">
        <is>
          <t>Mediana:</t>
        </is>
      </c>
      <c r="C9" s="4">
        <f>AGREGAR(12, 5, E2:E5)</f>
        <v/>
      </c>
      <c r="D9" s="5">
        <f>AGREGAR(12, 5, F2:F5)</f>
        <v/>
      </c>
    </row>
    <row r="10">
      <c r="B10" s="1" t="inlineStr">
        <is>
          <t>Rango Mínimo:</t>
        </is>
      </c>
      <c r="C10" s="4">
        <f>AGREGAR(5, 5, E2:E5)</f>
        <v/>
      </c>
      <c r="D10" s="5">
        <f>AGREGAR(5, 5, F2:F5)</f>
        <v/>
      </c>
    </row>
    <row r="11">
      <c r="B11" s="1" t="inlineStr">
        <is>
          <t>Rango Máximo:</t>
        </is>
      </c>
      <c r="C11" s="4">
        <f>AGREGAR(4, 5, E2:E5)</f>
        <v/>
      </c>
      <c r="D11" s="5">
        <f>AGREGAR(4, 5, F2:F5)</f>
        <v/>
      </c>
    </row>
    <row r="12">
      <c r="B12" s="1" t="inlineStr">
        <is>
          <t>Percentil 80:</t>
        </is>
      </c>
      <c r="C12" s="4">
        <f>AGREGAR(18, 5, E2:E5, 0.8)</f>
        <v/>
      </c>
      <c r="D12" s="5">
        <f>AGREGAR(18, 5, F2:F5, 0.8)</f>
        <v/>
      </c>
    </row>
    <row r="13">
      <c r="B13" s="1" t="inlineStr">
        <is>
          <t>Percentil 85:</t>
        </is>
      </c>
      <c r="C13" s="4">
        <f>AGREGAR(18, 5, E2:E5, 0.85)</f>
        <v/>
      </c>
      <c r="D13" s="5">
        <f>AGREGAR(18, 5, F2:F5, 0.85)</f>
        <v/>
      </c>
    </row>
    <row r="14">
      <c r="B14" s="1" t="inlineStr">
        <is>
          <t>Percentil 90:</t>
        </is>
      </c>
      <c r="C14" s="4">
        <f>AGREGAR(18, 5, E2:E5, 0.9)</f>
        <v/>
      </c>
      <c r="D14" s="5">
        <f>AGREGAR(18, 5, F2:F5, 0.9)</f>
        <v/>
      </c>
    </row>
    <row r="15">
      <c r="B15" s="1" t="inlineStr">
        <is>
          <t>Percentil 95:</t>
        </is>
      </c>
      <c r="C15" s="4">
        <f>AGREGAR(18, 5, E2:E5, 0.95)</f>
        <v/>
      </c>
      <c r="D15" s="5">
        <f>AGREGAR(18, 5, F2:F5, 0.95)</f>
        <v/>
      </c>
    </row>
  </sheetData>
  <autoFilter ref="G1:G15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2023-07-25T21:34:16Z</dcterms:created>
  <dcterms:modified xsi:type="dcterms:W3CDTF">2023-07-25T21:34:16Z</dcterms:modified>
</cp:coreProperties>
</file>